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5970" windowHeight="6585" tabRatio="601" activeTab="0"/>
  </bookViews>
  <sheets>
    <sheet name="Banking-Price" sheetId="1" r:id="rId1"/>
    <sheet name="Distribution-Cost" sheetId="2" r:id="rId2"/>
    <sheet name="Engineering-Price" sheetId="3" r:id="rId3"/>
    <sheet name="Engineering-Cost" sheetId="4" r:id="rId4"/>
    <sheet name="Telecommunications-Pric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<sst xmlns="http://schemas.openxmlformats.org/spreadsheetml/2006/main" count="392" uniqueCount="223">
  <si>
    <t>Australia</t>
  </si>
  <si>
    <t>Argentina</t>
  </si>
  <si>
    <t>Austria</t>
  </si>
  <si>
    <t>Belgium</t>
  </si>
  <si>
    <t>Brazil</t>
  </si>
  <si>
    <t>Canada</t>
  </si>
  <si>
    <t>Chile</t>
  </si>
  <si>
    <t>Colombia</t>
  </si>
  <si>
    <t>Denmark</t>
  </si>
  <si>
    <t>Finland</t>
  </si>
  <si>
    <t>France</t>
  </si>
  <si>
    <t>Germany</t>
  </si>
  <si>
    <t>Greece</t>
  </si>
  <si>
    <t>Hong Kong</t>
  </si>
  <si>
    <t>India</t>
  </si>
  <si>
    <t>Indonesia</t>
  </si>
  <si>
    <t>Ireland</t>
  </si>
  <si>
    <t>Italy</t>
  </si>
  <si>
    <t>Japan</t>
  </si>
  <si>
    <t>Luxembourg</t>
  </si>
  <si>
    <t>Malaysia</t>
  </si>
  <si>
    <t>Mexico</t>
  </si>
  <si>
    <t>Netherlands</t>
  </si>
  <si>
    <t>New Zealand</t>
  </si>
  <si>
    <t>Peru</t>
  </si>
  <si>
    <t>Philippines</t>
  </si>
  <si>
    <t>Portugal</t>
  </si>
  <si>
    <t>Singapore</t>
  </si>
  <si>
    <t>South Africa</t>
  </si>
  <si>
    <t>Spain</t>
  </si>
  <si>
    <t>Sweden</t>
  </si>
  <si>
    <t>Switzerland</t>
  </si>
  <si>
    <t>Thailand</t>
  </si>
  <si>
    <t>Turkey</t>
  </si>
  <si>
    <t>United Kingdom</t>
  </si>
  <si>
    <t>Uruguay</t>
  </si>
  <si>
    <t>Venezuela</t>
  </si>
  <si>
    <t>Restrictions on commercial land</t>
  </si>
  <si>
    <t>Restrictions on large-scale stores</t>
  </si>
  <si>
    <t>Factors affecting investment</t>
  </si>
  <si>
    <t>Local government requirements</t>
  </si>
  <si>
    <t>Licensing requirements on management</t>
  </si>
  <si>
    <t>Form of establishment</t>
  </si>
  <si>
    <t>Investment and ownership by foreign professionals</t>
  </si>
  <si>
    <t>Investment and ownership by non-professional investors</t>
  </si>
  <si>
    <t>Licensing and accreditation of foreign professionals</t>
  </si>
  <si>
    <t>Residency and local presence</t>
  </si>
  <si>
    <t>Activities reserved by law to the profession</t>
  </si>
  <si>
    <t>Fee setting</t>
  </si>
  <si>
    <t>Advertising, marketing and solicitation</t>
  </si>
  <si>
    <t>7421(p)</t>
  </si>
  <si>
    <t>Statistical classifications for banking services</t>
  </si>
  <si>
    <t>United National Central Product Classification code</t>
  </si>
  <si>
    <t>International Standard of Industrial Classification</t>
  </si>
  <si>
    <t>Australian and New Zealand Statistical Industry Classification code</t>
  </si>
  <si>
    <t>Financial intermediation services, except insurance and pension funds</t>
  </si>
  <si>
    <t>Monetary intermediation (excluding Central Banking)</t>
  </si>
  <si>
    <t>Banks</t>
  </si>
  <si>
    <t>Economy</t>
  </si>
  <si>
    <t>Restrictions on establishment</t>
  </si>
  <si>
    <t>Restrictions on ongoing operations</t>
  </si>
  <si>
    <t>Licensing of banks</t>
  </si>
  <si>
    <t>Direct investment</t>
  </si>
  <si>
    <t>Joint venture arrangements</t>
  </si>
  <si>
    <t>Permanent movement of people</t>
  </si>
  <si>
    <t>Restrictions on establishment total</t>
  </si>
  <si>
    <t>Raising funds by banks</t>
  </si>
  <si>
    <t>Lending funds by banks</t>
  </si>
  <si>
    <t>Other business of banks - insurance and securities services</t>
  </si>
  <si>
    <t>Expanding the number of banking outlets</t>
  </si>
  <si>
    <t>Compositition of the board of directors</t>
  </si>
  <si>
    <t>Temporary movement of people</t>
  </si>
  <si>
    <t>Restrictions on ongoing operations total</t>
  </si>
  <si>
    <t>Statistical classifications for distribution services</t>
  </si>
  <si>
    <t>Wholesale trade services</t>
  </si>
  <si>
    <t>51-2</t>
  </si>
  <si>
    <t>Division F</t>
  </si>
  <si>
    <t>Wholesale trade</t>
  </si>
  <si>
    <t>include commission trade &amp; repair of personal and household goods</t>
  </si>
  <si>
    <t>Division G</t>
  </si>
  <si>
    <t>Retail trade</t>
  </si>
  <si>
    <t>Direct investment in distribution firms</t>
  </si>
  <si>
    <t>Impediments to Trade in Services: Measurement and Policy Implications, Routledge, London and New York.</t>
  </si>
  <si>
    <t>Notes:</t>
  </si>
  <si>
    <t>Kalirajan, K. 2000, Restrictions on Trade in Distribution Services, Productivity Commission Staff Research Paper, Ausinfo, Canberra, August.</t>
  </si>
  <si>
    <t>Architectural, engineering and other technical services</t>
  </si>
  <si>
    <t>Architectural and engineering activities and related technical consultancy</t>
  </si>
  <si>
    <t>Consulting engineering services</t>
  </si>
  <si>
    <t>Foreign partnership or joint venture</t>
  </si>
  <si>
    <t>Nationality or citizenship requirements</t>
  </si>
  <si>
    <t>Quotas or economic needs tests on the number of foreign professionals and firms</t>
  </si>
  <si>
    <t>Licensing and accreditation of local professionals</t>
  </si>
  <si>
    <t>Multi-disciplinary practices</t>
  </si>
  <si>
    <t>Other restrictions</t>
  </si>
  <si>
    <t>Statistical classifications for telecommunications services</t>
  </si>
  <si>
    <t>Telecommunications services</t>
  </si>
  <si>
    <t>Telecommunications</t>
  </si>
  <si>
    <t>Restrictions on direct investment in fixed network services</t>
  </si>
  <si>
    <t>Restrictions on direct investment in cellular mobile phone services</t>
  </si>
  <si>
    <t>Restrictions on cross-border trade</t>
  </si>
  <si>
    <t>Restrictions on direct investment in fixed and mobile network services</t>
  </si>
  <si>
    <t>United States</t>
  </si>
  <si>
    <t>Nguyen-Hong D. 2000, Restrictions on Trade in Professional Services, Productivity Commission Staff Research Paper, Ausinfo, Canberra, August.</t>
  </si>
  <si>
    <t>The price measures are calculated from Warren 2000.</t>
  </si>
  <si>
    <t>Statistical classifications for engineering services</t>
  </si>
  <si>
    <t>South Korea</t>
  </si>
  <si>
    <t>Wholesale and retail trade (except motor vehicles and motorcycles)</t>
  </si>
  <si>
    <t>Domestic price effect</t>
  </si>
  <si>
    <t>Foreign price effect</t>
  </si>
  <si>
    <t>Domestic price effect total</t>
  </si>
  <si>
    <t>Foreign price effect total</t>
  </si>
  <si>
    <t>Domestic cost effect</t>
  </si>
  <si>
    <t>Albania</t>
  </si>
  <si>
    <t>Algeria</t>
  </si>
  <si>
    <t>Angola</t>
  </si>
  <si>
    <t>Armenia</t>
  </si>
  <si>
    <t>Azerbaijan</t>
  </si>
  <si>
    <t>Bahrain</t>
  </si>
  <si>
    <t>Bangladesh</t>
  </si>
  <si>
    <t>Barbados</t>
  </si>
  <si>
    <t>Belarus</t>
  </si>
  <si>
    <t>Belize</t>
  </si>
  <si>
    <t>Benin</t>
  </si>
  <si>
    <t>Bhutan</t>
  </si>
  <si>
    <t>Bolivia</t>
  </si>
  <si>
    <t>Botswana</t>
  </si>
  <si>
    <t>Brunei</t>
  </si>
  <si>
    <t>Bulgaria</t>
  </si>
  <si>
    <t>Burkina Faso</t>
  </si>
  <si>
    <t>Burundi</t>
  </si>
  <si>
    <t>Cambodia</t>
  </si>
  <si>
    <t>Cameroon</t>
  </si>
  <si>
    <t>Cape Verde</t>
  </si>
  <si>
    <t>Chad</t>
  </si>
  <si>
    <t>China</t>
  </si>
  <si>
    <t>Costa Rica</t>
  </si>
  <si>
    <t>Cyprus</t>
  </si>
  <si>
    <t>Czech Republic</t>
  </si>
  <si>
    <t>Djibouti</t>
  </si>
  <si>
    <t>Ecuador</t>
  </si>
  <si>
    <t>El Salvador</t>
  </si>
  <si>
    <t>Estonia</t>
  </si>
  <si>
    <t>Ethiopia</t>
  </si>
  <si>
    <t>Fiji</t>
  </si>
  <si>
    <t>Gabon</t>
  </si>
  <si>
    <t>Ghana</t>
  </si>
  <si>
    <t>Guatemala</t>
  </si>
  <si>
    <t>Guinea</t>
  </si>
  <si>
    <t>Guinea-Bissau</t>
  </si>
  <si>
    <t>Guyana</t>
  </si>
  <si>
    <t>Honduras</t>
  </si>
  <si>
    <t>Hungary</t>
  </si>
  <si>
    <t>Iceland</t>
  </si>
  <si>
    <t>Israel</t>
  </si>
  <si>
    <t>Jamaica</t>
  </si>
  <si>
    <t>Jordan</t>
  </si>
  <si>
    <t>Kazakhstan</t>
  </si>
  <si>
    <t>Kenya</t>
  </si>
  <si>
    <t>Kyrgyzstan</t>
  </si>
  <si>
    <t>Latvia</t>
  </si>
  <si>
    <t>Lithuania</t>
  </si>
  <si>
    <t>Madagascar</t>
  </si>
  <si>
    <t>Malawi</t>
  </si>
  <si>
    <t>Maldives</t>
  </si>
  <si>
    <t>Mali</t>
  </si>
  <si>
    <t>Malta</t>
  </si>
  <si>
    <t>Mauritania</t>
  </si>
  <si>
    <t>Mauritius</t>
  </si>
  <si>
    <t>Morocco</t>
  </si>
  <si>
    <t>Mozambique</t>
  </si>
  <si>
    <t>Namibia</t>
  </si>
  <si>
    <t>Nepal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</si>
  <si>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</si>
  <si>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</si>
  <si>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</si>
  <si>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</si>
  <si>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</si>
  <si>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</si>
  <si>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</si>
  <si>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</si>
  <si>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</si>
  <si>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Poland</t>
  </si>
  <si>
    <t>Qatar</t>
  </si>
  <si>
    <t>Romania</t>
  </si>
  <si>
    <t>Saudi Arabia</t>
  </si>
  <si>
    <t>Senegal</t>
  </si>
  <si>
    <t>Sierra Leone</t>
  </si>
  <si>
    <t>Sri Lanka</t>
  </si>
  <si>
    <t>Swaziland</t>
  </si>
  <si>
    <t>Syrian Arab Rep</t>
  </si>
  <si>
    <t>Tajikistan</t>
  </si>
  <si>
    <t>Tanzania</t>
  </si>
  <si>
    <t>Togo</t>
  </si>
  <si>
    <t>Trinidad and Tobago</t>
  </si>
  <si>
    <t>Tunisia</t>
  </si>
  <si>
    <t>Uganda</t>
  </si>
  <si>
    <t>Ukraine</t>
  </si>
  <si>
    <t>Uzbekistan</t>
  </si>
  <si>
    <t>Zambia</t>
  </si>
  <si>
    <t>Zimbabwe</t>
  </si>
  <si>
    <t>Domestic price total</t>
  </si>
  <si>
    <t>Foreign price total</t>
  </si>
  <si>
    <t>Central African Republic</t>
  </si>
  <si>
    <t>Cote d'Ivoire</t>
  </si>
  <si>
    <t>Egypt</t>
  </si>
  <si>
    <t>Iran</t>
  </si>
  <si>
    <t>Russian Federation</t>
  </si>
  <si>
    <t>Slovak Republic</t>
  </si>
  <si>
    <t>Solomon Islands</t>
  </si>
  <si>
    <t>United Arab Emirates</t>
  </si>
  <si>
    <t>Vietnam</t>
  </si>
  <si>
    <t>Domestic cost effect total</t>
  </si>
  <si>
    <t>Foreign cost effect total</t>
  </si>
  <si>
    <t>Foreign cost effect</t>
  </si>
  <si>
    <t>Source:</t>
  </si>
  <si>
    <t>Warren, T. 2000, 'The impact on output of impediments to trade and investment in telecommunications services', in Findlay, C. and Warren, T. (eds) 2000,</t>
  </si>
  <si>
    <t>Price Effect Measures for Banking Services</t>
  </si>
  <si>
    <t>Cost Effect Measures for Distribution Services</t>
  </si>
  <si>
    <t>Price Effect Measures for Engineering Services</t>
  </si>
  <si>
    <t>Cost Effect Measures for Engineering Services</t>
  </si>
  <si>
    <t>Price Effect Measures for Telecommunications Services</t>
  </si>
  <si>
    <t>Kalirajan, K., McGuire, G., Nguyen-Hong, D. and Schuele, M. 2000, 'The price impact of restrictions on  banking services', in Findlay, C. and Warren, T. (eds) 2000,</t>
  </si>
  <si>
    <t>Retail trade services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</si>
</sst>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0.0000000000"/>
    <numFmt numFmtId="171" formatCode="0.0000000000%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"/>
    <numFmt numFmtId="181" formatCode="0.000000000"/>
    <numFmt numFmtId="182" formatCode="0000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8" xfId="0" applyFont="1" applyBorder="1" applyAlignment="1">
      <alignment horizontal="left"/>
    </xf>
    <xf numFmtId="2" fontId="1" fillId="0" borderId="9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170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2" fontId="5" fillId="0" borderId="9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7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7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 horizontal="right"/>
    </xf>
    <xf numFmtId="2" fontId="6" fillId="0" borderId="5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174" fontId="1" fillId="0" borderId="0" xfId="19" applyNumberFormat="1" applyFont="1" applyAlignment="1">
      <alignment horizontal="center"/>
    </xf>
    <xf numFmtId="174" fontId="6" fillId="0" borderId="0" xfId="19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1" fontId="1" fillId="0" borderId="7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right"/>
    </xf>
    <xf numFmtId="2" fontId="5" fillId="0" borderId="7" xfId="0" applyNumberFormat="1" applyFont="1" applyBorder="1" applyAlignment="1">
      <alignment/>
    </xf>
    <xf numFmtId="0" fontId="0" fillId="0" borderId="11" xfId="0" applyFont="1" applyBorder="1" applyAlignment="1">
      <alignment/>
    </xf>
    <xf numFmtId="171" fontId="1" fillId="0" borderId="0" xfId="19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1" fillId="0" borderId="9" xfId="0" applyFont="1" applyFill="1" applyBorder="1" applyAlignment="1">
      <alignment/>
    </xf>
    <xf numFmtId="0" fontId="0" fillId="0" borderId="7" xfId="0" applyFont="1" applyBorder="1" applyAlignment="1">
      <alignment/>
    </xf>
    <xf numFmtId="171" fontId="1" fillId="0" borderId="0" xfId="19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" fillId="0" borderId="7" xfId="0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170" fontId="2" fillId="0" borderId="11" xfId="0" applyNumberFormat="1" applyFont="1" applyBorder="1" applyAlignment="1">
      <alignment horizontal="center" wrapText="1"/>
    </xf>
    <xf numFmtId="170" fontId="2" fillId="0" borderId="7" xfId="0" applyNumberFormat="1" applyFont="1" applyBorder="1" applyAlignment="1">
      <alignment horizontal="center" wrapText="1"/>
    </xf>
    <xf numFmtId="170" fontId="2" fillId="0" borderId="12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171" fontId="1" fillId="0" borderId="0" xfId="19" applyNumberFormat="1" applyFont="1" applyAlignment="1">
      <alignment/>
    </xf>
    <xf numFmtId="174" fontId="1" fillId="0" borderId="0" xfId="19" applyNumberFormat="1" applyFont="1" applyBorder="1" applyAlignment="1">
      <alignment horizontal="center" wrapText="1"/>
    </xf>
    <xf numFmtId="174" fontId="10" fillId="0" borderId="0" xfId="19" applyNumberFormat="1" applyFont="1" applyBorder="1" applyAlignment="1">
      <alignment horizontal="center" wrapText="1"/>
    </xf>
    <xf numFmtId="174" fontId="6" fillId="0" borderId="0" xfId="19" applyNumberFormat="1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9" fillId="0" borderId="5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center"/>
    </xf>
    <xf numFmtId="2" fontId="1" fillId="0" borderId="7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2" fontId="1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14" xfId="0" applyFont="1" applyBorder="1" applyAlignment="1">
      <alignment/>
    </xf>
    <xf numFmtId="174" fontId="10" fillId="0" borderId="0" xfId="19" applyNumberFormat="1" applyFont="1" applyAlignment="1">
      <alignment horizontal="center"/>
    </xf>
    <xf numFmtId="0" fontId="1" fillId="0" borderId="14" xfId="0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sIndexandPriceDatabase\Telecoms\TelIndex&amp;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99"/>
      <sheetName val="TRIDatabase"/>
      <sheetName val="PriceDatabase"/>
      <sheetName val="Sheet1"/>
      <sheetName val="Model 7"/>
      <sheetName val="Model 6"/>
      <sheetName val="Model 5"/>
      <sheetName val="Model 4"/>
      <sheetName val="Model 2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5" width="22.7109375" style="33" customWidth="1"/>
    <col min="6" max="6" width="22.7109375" style="58" customWidth="1"/>
    <col min="7" max="12" width="22.7109375" style="33" customWidth="1"/>
    <col min="13" max="14" width="22.7109375" style="58" customWidth="1"/>
    <col min="15" max="18" width="22.7109375" style="33" customWidth="1"/>
    <col min="19" max="20" width="22.7109375" style="58" customWidth="1"/>
    <col min="21" max="23" width="22.7109375" style="33" customWidth="1"/>
    <col min="24" max="16384" width="9.140625" style="33" customWidth="1"/>
  </cols>
  <sheetData>
    <row r="1" spans="1:23" ht="22.5">
      <c r="A1" s="3" t="s">
        <v>216</v>
      </c>
      <c r="B1" s="52"/>
      <c r="C1" s="52"/>
      <c r="D1" s="52"/>
      <c r="E1" s="52"/>
      <c r="F1" s="53"/>
      <c r="G1" s="52"/>
      <c r="H1" s="52"/>
      <c r="I1" s="52"/>
      <c r="J1" s="52"/>
      <c r="K1" s="52"/>
      <c r="L1" s="52"/>
      <c r="M1" s="54"/>
      <c r="N1" s="54"/>
      <c r="O1" s="52"/>
      <c r="P1" s="52"/>
      <c r="Q1" s="52"/>
      <c r="R1" s="52"/>
      <c r="S1" s="54"/>
      <c r="T1" s="54"/>
      <c r="U1" s="52"/>
      <c r="V1" s="52"/>
      <c r="W1" s="100"/>
    </row>
    <row r="2" spans="1:23" ht="15.75">
      <c r="A2" s="38" t="s">
        <v>51</v>
      </c>
      <c r="B2" s="55"/>
      <c r="C2" s="55"/>
      <c r="D2" s="4"/>
      <c r="E2" s="4"/>
      <c r="F2" s="48"/>
      <c r="G2" s="4"/>
      <c r="H2" s="4"/>
      <c r="I2" s="4"/>
      <c r="J2" s="4"/>
      <c r="K2" s="5"/>
      <c r="L2" s="7"/>
      <c r="M2" s="51"/>
      <c r="N2" s="51"/>
      <c r="O2" s="8"/>
      <c r="P2" s="8"/>
      <c r="Q2" s="8"/>
      <c r="R2" s="8"/>
      <c r="S2" s="51"/>
      <c r="T2" s="51"/>
      <c r="U2" s="8"/>
      <c r="V2" s="8"/>
      <c r="W2" s="9"/>
    </row>
    <row r="3" spans="1:23" ht="15.75">
      <c r="A3" s="39" t="s">
        <v>52</v>
      </c>
      <c r="B3" s="56"/>
      <c r="C3" s="56"/>
      <c r="D3" s="56"/>
      <c r="E3" s="39" t="s">
        <v>53</v>
      </c>
      <c r="F3" s="5"/>
      <c r="I3" s="7" t="s">
        <v>54</v>
      </c>
      <c r="J3" s="57"/>
      <c r="K3" s="57"/>
      <c r="L3" s="114"/>
      <c r="M3" s="49"/>
      <c r="N3" s="49"/>
      <c r="O3" s="5"/>
      <c r="P3" s="5"/>
      <c r="Q3" s="5"/>
      <c r="R3" s="5"/>
      <c r="S3" s="49"/>
      <c r="T3" s="49"/>
      <c r="U3" s="5"/>
      <c r="V3" s="5"/>
      <c r="W3" s="6"/>
    </row>
    <row r="4" spans="1:23" ht="15.75">
      <c r="A4" s="40">
        <v>811</v>
      </c>
      <c r="B4" s="5" t="s">
        <v>55</v>
      </c>
      <c r="C4" s="56"/>
      <c r="D4" s="56"/>
      <c r="E4" s="41">
        <v>651</v>
      </c>
      <c r="F4" s="5" t="s">
        <v>56</v>
      </c>
      <c r="I4" s="69">
        <v>7321</v>
      </c>
      <c r="J4" s="24" t="s">
        <v>57</v>
      </c>
      <c r="L4" s="115"/>
      <c r="M4" s="48"/>
      <c r="N4" s="48"/>
      <c r="O4" s="4"/>
      <c r="P4" s="4"/>
      <c r="Q4" s="4"/>
      <c r="R4" s="5"/>
      <c r="S4" s="49"/>
      <c r="T4" s="49"/>
      <c r="U4" s="5"/>
      <c r="V4" s="5"/>
      <c r="W4" s="6"/>
    </row>
    <row r="5" spans="1:23" ht="20.25">
      <c r="A5" s="12" t="s">
        <v>58</v>
      </c>
      <c r="B5" s="43" t="s">
        <v>107</v>
      </c>
      <c r="C5" s="43"/>
      <c r="D5" s="13"/>
      <c r="E5" s="8"/>
      <c r="F5" s="101"/>
      <c r="G5" s="8"/>
      <c r="H5" s="8"/>
      <c r="I5" s="8"/>
      <c r="J5" s="8"/>
      <c r="K5" s="88" t="s">
        <v>108</v>
      </c>
      <c r="L5" s="8"/>
      <c r="M5" s="101"/>
      <c r="N5" s="51"/>
      <c r="O5" s="57"/>
      <c r="P5" s="89"/>
      <c r="Q5" s="8"/>
      <c r="R5" s="8"/>
      <c r="S5" s="101"/>
      <c r="T5" s="101"/>
      <c r="U5" s="8"/>
      <c r="V5" s="8"/>
      <c r="W5" s="9"/>
    </row>
    <row r="6" spans="1:23" ht="19.5">
      <c r="A6" s="44"/>
      <c r="B6" s="45" t="s">
        <v>59</v>
      </c>
      <c r="C6" s="45"/>
      <c r="D6" s="4"/>
      <c r="E6" s="14" t="s">
        <v>60</v>
      </c>
      <c r="F6" s="54"/>
      <c r="G6" s="52"/>
      <c r="H6" s="13"/>
      <c r="I6" s="27"/>
      <c r="J6" s="6"/>
      <c r="K6" s="14" t="s">
        <v>59</v>
      </c>
      <c r="L6" s="13"/>
      <c r="M6" s="54"/>
      <c r="N6" s="103"/>
      <c r="O6" s="52"/>
      <c r="P6" s="14" t="s">
        <v>60</v>
      </c>
      <c r="Q6" s="13"/>
      <c r="R6" s="13"/>
      <c r="S6" s="54"/>
      <c r="T6" s="54"/>
      <c r="U6" s="52"/>
      <c r="V6" s="9"/>
      <c r="W6" s="111"/>
    </row>
    <row r="7" spans="1:23" ht="64.5" customHeight="1">
      <c r="A7" s="46"/>
      <c r="B7" s="15" t="s">
        <v>61</v>
      </c>
      <c r="C7" s="15" t="s">
        <v>62</v>
      </c>
      <c r="D7" s="47" t="s">
        <v>65</v>
      </c>
      <c r="E7" s="28" t="s">
        <v>66</v>
      </c>
      <c r="F7" s="28" t="s">
        <v>67</v>
      </c>
      <c r="G7" s="28" t="s">
        <v>68</v>
      </c>
      <c r="H7" s="28" t="s">
        <v>69</v>
      </c>
      <c r="I7" s="29" t="s">
        <v>72</v>
      </c>
      <c r="J7" s="17" t="s">
        <v>109</v>
      </c>
      <c r="K7" s="28" t="s">
        <v>61</v>
      </c>
      <c r="L7" s="28" t="s">
        <v>62</v>
      </c>
      <c r="M7" s="28" t="s">
        <v>63</v>
      </c>
      <c r="N7" s="28" t="s">
        <v>64</v>
      </c>
      <c r="O7" s="17" t="s">
        <v>65</v>
      </c>
      <c r="P7" s="28" t="s">
        <v>66</v>
      </c>
      <c r="Q7" s="28" t="s">
        <v>67</v>
      </c>
      <c r="R7" s="28" t="s">
        <v>68</v>
      </c>
      <c r="S7" s="28" t="s">
        <v>69</v>
      </c>
      <c r="T7" s="28" t="s">
        <v>70</v>
      </c>
      <c r="U7" s="15" t="s">
        <v>71</v>
      </c>
      <c r="V7" s="18" t="s">
        <v>72</v>
      </c>
      <c r="W7" s="17" t="s">
        <v>110</v>
      </c>
    </row>
    <row r="8" spans="1:23" ht="15.75">
      <c r="A8" s="31" t="s">
        <v>1</v>
      </c>
      <c r="B8" s="60">
        <v>0</v>
      </c>
      <c r="C8" s="60">
        <v>0</v>
      </c>
      <c r="D8" s="117">
        <f aca="true" t="shared" si="0" ref="D8:D45">SUM(B8:C8)</f>
        <v>0</v>
      </c>
      <c r="E8" s="60">
        <v>0</v>
      </c>
      <c r="F8" s="60">
        <v>0</v>
      </c>
      <c r="G8" s="60">
        <v>0</v>
      </c>
      <c r="H8" s="60">
        <v>0</v>
      </c>
      <c r="I8" s="117">
        <v>0</v>
      </c>
      <c r="J8" s="61">
        <f aca="true" t="shared" si="1" ref="J8:J45">+D8+I8</f>
        <v>0</v>
      </c>
      <c r="K8" s="60">
        <v>0.007515662820904237</v>
      </c>
      <c r="L8" s="60">
        <v>0.007515662820904237</v>
      </c>
      <c r="M8" s="60">
        <v>0.0037578314104521186</v>
      </c>
      <c r="N8" s="60">
        <v>0.006463470025977644</v>
      </c>
      <c r="O8" s="117">
        <f aca="true" t="shared" si="2" ref="O8:O45">SUM(K8:N8)</f>
        <v>0.025252627078238235</v>
      </c>
      <c r="P8" s="60">
        <v>0.005636747115678179</v>
      </c>
      <c r="Q8" s="60">
        <v>0.005636747115678179</v>
      </c>
      <c r="R8" s="60">
        <v>0.00375783141045212</v>
      </c>
      <c r="S8" s="60">
        <v>0.0018789157052260593</v>
      </c>
      <c r="T8" s="60">
        <v>0.009033826710726894</v>
      </c>
      <c r="U8" s="60">
        <v>0.0021607530610099684</v>
      </c>
      <c r="V8" s="117">
        <f aca="true" t="shared" si="3" ref="V8:V45">SUM(P8:U8)</f>
        <v>0.028104821118771398</v>
      </c>
      <c r="W8" s="61">
        <f aca="true" t="shared" si="4" ref="W8:W45">V8+O8</f>
        <v>0.05335744819700963</v>
      </c>
    </row>
    <row r="9" spans="1:23" ht="15.75" customHeight="1">
      <c r="A9" s="31" t="s">
        <v>0</v>
      </c>
      <c r="B9" s="60">
        <v>0</v>
      </c>
      <c r="C9" s="60">
        <v>0</v>
      </c>
      <c r="D9" s="117">
        <f t="shared" si="0"/>
        <v>0</v>
      </c>
      <c r="E9" s="60">
        <v>0</v>
      </c>
      <c r="F9" s="60">
        <v>0</v>
      </c>
      <c r="G9" s="60">
        <v>0</v>
      </c>
      <c r="H9" s="60">
        <v>0</v>
      </c>
      <c r="I9" s="117">
        <v>0</v>
      </c>
      <c r="J9" s="61">
        <f t="shared" si="1"/>
        <v>0</v>
      </c>
      <c r="K9" s="60">
        <v>0.007657567733528338</v>
      </c>
      <c r="L9" s="60">
        <v>0.05567051742275101</v>
      </c>
      <c r="M9" s="60">
        <v>0.003828783866764169</v>
      </c>
      <c r="N9" s="60">
        <v>0.003675632512093602</v>
      </c>
      <c r="O9" s="117">
        <f t="shared" si="2"/>
        <v>0.07083250153513711</v>
      </c>
      <c r="P9" s="60">
        <v>0.0057431758001462545</v>
      </c>
      <c r="Q9" s="60">
        <v>0.0057431758001462545</v>
      </c>
      <c r="R9" s="60">
        <v>0.0038287838667641692</v>
      </c>
      <c r="S9" s="60">
        <v>0.0019143919333820844</v>
      </c>
      <c r="T9" s="60">
        <v>0.0028026697904713713</v>
      </c>
      <c r="U9" s="60">
        <v>0.002201550723389397</v>
      </c>
      <c r="V9" s="117">
        <f t="shared" si="3"/>
        <v>0.022233747914299534</v>
      </c>
      <c r="W9" s="61">
        <f t="shared" si="4"/>
        <v>0.09306624944943664</v>
      </c>
    </row>
    <row r="10" spans="1:23" ht="15.75">
      <c r="A10" s="31" t="s">
        <v>2</v>
      </c>
      <c r="B10" s="60">
        <v>0</v>
      </c>
      <c r="C10" s="60">
        <v>0</v>
      </c>
      <c r="D10" s="117">
        <f t="shared" si="0"/>
        <v>0</v>
      </c>
      <c r="E10" s="60">
        <v>0</v>
      </c>
      <c r="F10" s="60">
        <v>0</v>
      </c>
      <c r="G10" s="60">
        <v>0</v>
      </c>
      <c r="H10" s="60">
        <v>0</v>
      </c>
      <c r="I10" s="117">
        <v>0</v>
      </c>
      <c r="J10" s="61">
        <f t="shared" si="1"/>
        <v>0</v>
      </c>
      <c r="K10" s="60">
        <v>0.007515107783524226</v>
      </c>
      <c r="L10" s="60">
        <v>0.007515107783524226</v>
      </c>
      <c r="M10" s="60">
        <v>0.003757553891762113</v>
      </c>
      <c r="N10" s="60">
        <v>0.006402871831562639</v>
      </c>
      <c r="O10" s="117">
        <f t="shared" si="2"/>
        <v>0.025190641290373204</v>
      </c>
      <c r="P10" s="60">
        <v>0.0056363308376431685</v>
      </c>
      <c r="Q10" s="60">
        <v>0.0056363308376431685</v>
      </c>
      <c r="R10" s="60">
        <v>0.003757553891762113</v>
      </c>
      <c r="S10" s="60">
        <v>0.0018787769458810564</v>
      </c>
      <c r="T10" s="60">
        <v>0.008973038693527923</v>
      </c>
      <c r="U10" s="60">
        <v>0.0021305330566291176</v>
      </c>
      <c r="V10" s="117">
        <f t="shared" si="3"/>
        <v>0.028012564263086546</v>
      </c>
      <c r="W10" s="61">
        <f t="shared" si="4"/>
        <v>0.053203205553459754</v>
      </c>
    </row>
    <row r="11" spans="1:23" ht="15.75">
      <c r="A11" s="31" t="s">
        <v>3</v>
      </c>
      <c r="B11" s="60">
        <v>0</v>
      </c>
      <c r="C11" s="60">
        <v>0</v>
      </c>
      <c r="D11" s="117">
        <f t="shared" si="0"/>
        <v>0</v>
      </c>
      <c r="E11" s="60">
        <v>0</v>
      </c>
      <c r="F11" s="60">
        <v>0</v>
      </c>
      <c r="G11" s="60">
        <v>0</v>
      </c>
      <c r="H11" s="60">
        <v>0</v>
      </c>
      <c r="I11" s="117">
        <v>0</v>
      </c>
      <c r="J11" s="61">
        <f t="shared" si="1"/>
        <v>0</v>
      </c>
      <c r="K11" s="60">
        <v>0.007515107783524226</v>
      </c>
      <c r="L11" s="60">
        <v>0.007515107783524226</v>
      </c>
      <c r="M11" s="60">
        <v>0.003757553891762113</v>
      </c>
      <c r="N11" s="60">
        <v>0.006402871831562639</v>
      </c>
      <c r="O11" s="117">
        <f t="shared" si="2"/>
        <v>0.025190641290373204</v>
      </c>
      <c r="P11" s="60">
        <v>0.0056363308376431685</v>
      </c>
      <c r="Q11" s="60">
        <v>0.0056363308376431685</v>
      </c>
      <c r="R11" s="60">
        <v>0.003757553891762113</v>
      </c>
      <c r="S11" s="60">
        <v>0.0018787769458810564</v>
      </c>
      <c r="T11" s="60">
        <v>0.008973038693527923</v>
      </c>
      <c r="U11" s="60">
        <v>0.0021305330566291176</v>
      </c>
      <c r="V11" s="117">
        <f t="shared" si="3"/>
        <v>0.028012564263086546</v>
      </c>
      <c r="W11" s="61">
        <f t="shared" si="4"/>
        <v>0.053203205553459754</v>
      </c>
    </row>
    <row r="12" spans="1:23" ht="15.75">
      <c r="A12" s="31" t="s">
        <v>4</v>
      </c>
      <c r="B12" s="60">
        <v>0</v>
      </c>
      <c r="C12" s="60">
        <v>0</v>
      </c>
      <c r="D12" s="117">
        <f t="shared" si="0"/>
        <v>0</v>
      </c>
      <c r="E12" s="60">
        <v>0</v>
      </c>
      <c r="F12" s="60">
        <v>0</v>
      </c>
      <c r="G12" s="60">
        <v>0</v>
      </c>
      <c r="H12" s="60">
        <v>0.0087</v>
      </c>
      <c r="I12" s="117">
        <f>IF(SUM(E12:H12)=0,"-",SUM(E12:H12))</f>
        <v>0.0087</v>
      </c>
      <c r="J12" s="61">
        <f t="shared" si="1"/>
        <v>0.0087</v>
      </c>
      <c r="K12" s="60">
        <v>0.17771483701648594</v>
      </c>
      <c r="L12" s="60">
        <v>0.12200123561181762</v>
      </c>
      <c r="M12" s="60">
        <v>0.04665014471682756</v>
      </c>
      <c r="N12" s="60">
        <v>0.004265156088395663</v>
      </c>
      <c r="O12" s="117">
        <f t="shared" si="2"/>
        <v>0.3506313734335268</v>
      </c>
      <c r="P12" s="60">
        <v>0.06997521707524133</v>
      </c>
      <c r="Q12" s="60">
        <v>0.006664306388118223</v>
      </c>
      <c r="R12" s="60">
        <v>0.00444287092541215</v>
      </c>
      <c r="S12" s="60">
        <v>0.012773253910559928</v>
      </c>
      <c r="T12" s="60">
        <v>0.010680661704690807</v>
      </c>
      <c r="U12" s="60">
        <v>0.0004442870925412149</v>
      </c>
      <c r="V12" s="117">
        <f t="shared" si="3"/>
        <v>0.10498059709656365</v>
      </c>
      <c r="W12" s="61">
        <f t="shared" si="4"/>
        <v>0.45561197053009045</v>
      </c>
    </row>
    <row r="13" spans="1:23" ht="15.75">
      <c r="A13" s="31" t="s">
        <v>5</v>
      </c>
      <c r="B13" s="60">
        <v>0</v>
      </c>
      <c r="C13" s="60">
        <v>0</v>
      </c>
      <c r="D13" s="117">
        <f t="shared" si="0"/>
        <v>0</v>
      </c>
      <c r="E13" s="60">
        <v>0</v>
      </c>
      <c r="F13" s="60">
        <v>0</v>
      </c>
      <c r="G13" s="60">
        <v>0</v>
      </c>
      <c r="H13" s="60">
        <v>0</v>
      </c>
      <c r="I13" s="117">
        <v>0</v>
      </c>
      <c r="J13" s="61">
        <f t="shared" si="1"/>
        <v>0</v>
      </c>
      <c r="K13" s="60">
        <v>0.007515107783524226</v>
      </c>
      <c r="L13" s="60">
        <v>0.007515107783524226</v>
      </c>
      <c r="M13" s="60">
        <v>0.003757553891762113</v>
      </c>
      <c r="N13" s="60">
        <v>0.006462992693830835</v>
      </c>
      <c r="O13" s="117">
        <f t="shared" si="2"/>
        <v>0.0252507621526414</v>
      </c>
      <c r="P13" s="60">
        <v>0.0056363308376431685</v>
      </c>
      <c r="Q13" s="60">
        <v>0.0056363308376431685</v>
      </c>
      <c r="R13" s="60">
        <v>0.0037575538917621132</v>
      </c>
      <c r="S13" s="60">
        <v>0.0018787769458810564</v>
      </c>
      <c r="T13" s="60">
        <v>0.009033159555796118</v>
      </c>
      <c r="U13" s="60">
        <v>0.0021605934877632145</v>
      </c>
      <c r="V13" s="117">
        <f t="shared" si="3"/>
        <v>0.02810274555648884</v>
      </c>
      <c r="W13" s="61">
        <f t="shared" si="4"/>
        <v>0.053353507709130235</v>
      </c>
    </row>
    <row r="14" spans="1:23" ht="15.75">
      <c r="A14" s="31" t="s">
        <v>6</v>
      </c>
      <c r="B14" s="60">
        <v>0.15469798871912352</v>
      </c>
      <c r="C14" s="60">
        <v>0</v>
      </c>
      <c r="D14" s="117">
        <f t="shared" si="0"/>
        <v>0.15469798871912352</v>
      </c>
      <c r="E14" s="60">
        <v>0</v>
      </c>
      <c r="F14" s="60">
        <v>0</v>
      </c>
      <c r="G14" s="60">
        <v>0.07734899435956176</v>
      </c>
      <c r="H14" s="60">
        <v>0</v>
      </c>
      <c r="I14" s="117">
        <f>IF(SUM(E14:H14)=0,"-",SUM(E14:H14))</f>
        <v>0.07734899435956176</v>
      </c>
      <c r="J14" s="61">
        <f t="shared" si="1"/>
        <v>0.23204698307868526</v>
      </c>
      <c r="K14" s="60">
        <v>0.1701213775068528</v>
      </c>
      <c r="L14" s="60">
        <v>0.00850606887534264</v>
      </c>
      <c r="M14" s="60">
        <v>0.04465686159554885</v>
      </c>
      <c r="N14" s="60">
        <v>0.004082913060164467</v>
      </c>
      <c r="O14" s="117">
        <f t="shared" si="2"/>
        <v>0.22736722103790877</v>
      </c>
      <c r="P14" s="60">
        <v>0.00637955165650698</v>
      </c>
      <c r="Q14" s="60">
        <v>0.00637955165650698</v>
      </c>
      <c r="R14" s="60">
        <v>0.0850606887534264</v>
      </c>
      <c r="S14" s="60">
        <v>0.00212651721883566</v>
      </c>
      <c r="T14" s="60">
        <v>0.010224294788161852</v>
      </c>
      <c r="U14" s="60">
        <v>0.002445494801661009</v>
      </c>
      <c r="V14" s="117">
        <f t="shared" si="3"/>
        <v>0.11261609887509888</v>
      </c>
      <c r="W14" s="61">
        <f t="shared" si="4"/>
        <v>0.3399833199130077</v>
      </c>
    </row>
    <row r="15" spans="1:23" ht="15.75">
      <c r="A15" s="31" t="s">
        <v>7</v>
      </c>
      <c r="B15" s="60">
        <v>0.03542397949300992</v>
      </c>
      <c r="C15" s="60">
        <v>0</v>
      </c>
      <c r="D15" s="117">
        <f t="shared" si="0"/>
        <v>0.03542397949300992</v>
      </c>
      <c r="E15" s="60">
        <v>0</v>
      </c>
      <c r="F15" s="60">
        <v>0</v>
      </c>
      <c r="G15" s="60">
        <v>0</v>
      </c>
      <c r="H15" s="60">
        <v>0</v>
      </c>
      <c r="I15" s="117">
        <v>0</v>
      </c>
      <c r="J15" s="61">
        <f t="shared" si="1"/>
        <v>0.03542397949300992</v>
      </c>
      <c r="K15" s="60">
        <v>0.04585597096727653</v>
      </c>
      <c r="L15" s="60">
        <v>0.007974951472569831</v>
      </c>
      <c r="M15" s="60">
        <v>0.003987475736284916</v>
      </c>
      <c r="N15" s="60">
        <v>0.006858458266410056</v>
      </c>
      <c r="O15" s="117">
        <f t="shared" si="2"/>
        <v>0.06467685644254134</v>
      </c>
      <c r="P15" s="60">
        <v>0.09121350746751747</v>
      </c>
      <c r="Q15" s="60">
        <v>0.005981213604427374</v>
      </c>
      <c r="R15" s="60">
        <v>0.003987475736284917</v>
      </c>
      <c r="S15" s="60">
        <v>0.001993737868142458</v>
      </c>
      <c r="T15" s="60">
        <v>0.013373993619499609</v>
      </c>
      <c r="U15" s="60">
        <v>0.0022927985483638265</v>
      </c>
      <c r="V15" s="117">
        <f t="shared" si="3"/>
        <v>0.11884272684423564</v>
      </c>
      <c r="W15" s="61">
        <f t="shared" si="4"/>
        <v>0.18351958328677698</v>
      </c>
    </row>
    <row r="16" spans="1:23" ht="15.75">
      <c r="A16" s="31" t="s">
        <v>8</v>
      </c>
      <c r="B16" s="60">
        <v>0</v>
      </c>
      <c r="C16" s="60">
        <v>0</v>
      </c>
      <c r="D16" s="117">
        <f t="shared" si="0"/>
        <v>0</v>
      </c>
      <c r="E16" s="60">
        <v>0</v>
      </c>
      <c r="F16" s="60">
        <v>0</v>
      </c>
      <c r="G16" s="60">
        <v>0</v>
      </c>
      <c r="H16" s="60">
        <v>0</v>
      </c>
      <c r="I16" s="117">
        <v>0</v>
      </c>
      <c r="J16" s="61">
        <f t="shared" si="1"/>
        <v>0</v>
      </c>
      <c r="K16" s="60">
        <v>0.007515107783524226</v>
      </c>
      <c r="L16" s="60">
        <v>0.007515107783524226</v>
      </c>
      <c r="M16" s="60">
        <v>0.003757553891762113</v>
      </c>
      <c r="N16" s="60">
        <v>0.006402871831562639</v>
      </c>
      <c r="O16" s="117">
        <f t="shared" si="2"/>
        <v>0.025190641290373204</v>
      </c>
      <c r="P16" s="60">
        <v>0.0056363308376431685</v>
      </c>
      <c r="Q16" s="60">
        <v>0.0056363308376431685</v>
      </c>
      <c r="R16" s="60">
        <v>0.003757553891762113</v>
      </c>
      <c r="S16" s="60">
        <v>0.0018787769458810564</v>
      </c>
      <c r="T16" s="60">
        <v>0.008973038693527923</v>
      </c>
      <c r="U16" s="60">
        <v>0.0021305330566291176</v>
      </c>
      <c r="V16" s="117">
        <f t="shared" si="3"/>
        <v>0.028012564263086546</v>
      </c>
      <c r="W16" s="61">
        <f t="shared" si="4"/>
        <v>0.053203205553459754</v>
      </c>
    </row>
    <row r="17" spans="1:23" ht="15.75">
      <c r="A17" s="31" t="s">
        <v>9</v>
      </c>
      <c r="B17" s="60">
        <v>0</v>
      </c>
      <c r="C17" s="60">
        <v>0</v>
      </c>
      <c r="D17" s="117">
        <f t="shared" si="0"/>
        <v>0</v>
      </c>
      <c r="E17" s="60">
        <v>0</v>
      </c>
      <c r="F17" s="60">
        <v>0</v>
      </c>
      <c r="G17" s="60">
        <v>0</v>
      </c>
      <c r="H17" s="60">
        <v>0</v>
      </c>
      <c r="I17" s="117">
        <v>0</v>
      </c>
      <c r="J17" s="61">
        <f t="shared" si="1"/>
        <v>0</v>
      </c>
      <c r="K17" s="60">
        <v>0.007515107783524226</v>
      </c>
      <c r="L17" s="60">
        <v>0.007515107783524226</v>
      </c>
      <c r="M17" s="60">
        <v>0.003757553891762113</v>
      </c>
      <c r="N17" s="60">
        <v>0.006402871831562639</v>
      </c>
      <c r="O17" s="117">
        <f t="shared" si="2"/>
        <v>0.025190641290373204</v>
      </c>
      <c r="P17" s="60">
        <v>0.0056363308376431685</v>
      </c>
      <c r="Q17" s="60">
        <v>0.0056363308376431685</v>
      </c>
      <c r="R17" s="60">
        <v>0.003757553891762113</v>
      </c>
      <c r="S17" s="60">
        <v>0.0018787769458810564</v>
      </c>
      <c r="T17" s="60">
        <v>0.008973038693527923</v>
      </c>
      <c r="U17" s="60">
        <v>0.0021305330566291176</v>
      </c>
      <c r="V17" s="117">
        <f t="shared" si="3"/>
        <v>0.028012564263086546</v>
      </c>
      <c r="W17" s="61">
        <f t="shared" si="4"/>
        <v>0.053203205553459754</v>
      </c>
    </row>
    <row r="18" spans="1:23" ht="15.75">
      <c r="A18" s="31" t="s">
        <v>10</v>
      </c>
      <c r="B18" s="60">
        <v>0</v>
      </c>
      <c r="C18" s="60">
        <v>0</v>
      </c>
      <c r="D18" s="117">
        <f t="shared" si="0"/>
        <v>0</v>
      </c>
      <c r="E18" s="60">
        <v>0</v>
      </c>
      <c r="F18" s="60">
        <v>0</v>
      </c>
      <c r="G18" s="60">
        <v>0</v>
      </c>
      <c r="H18" s="60">
        <v>0</v>
      </c>
      <c r="I18" s="117">
        <v>0</v>
      </c>
      <c r="J18" s="61">
        <f t="shared" si="1"/>
        <v>0</v>
      </c>
      <c r="K18" s="60">
        <v>0.007515107783524226</v>
      </c>
      <c r="L18" s="60">
        <v>0.007515107783524226</v>
      </c>
      <c r="M18" s="60">
        <v>0.003757553891762113</v>
      </c>
      <c r="N18" s="60">
        <v>0.006402871831562639</v>
      </c>
      <c r="O18" s="117">
        <f t="shared" si="2"/>
        <v>0.025190641290373204</v>
      </c>
      <c r="P18" s="60">
        <v>0.0056363308376431685</v>
      </c>
      <c r="Q18" s="60">
        <v>0.0056363308376431685</v>
      </c>
      <c r="R18" s="60">
        <v>0.003757553891762113</v>
      </c>
      <c r="S18" s="60">
        <v>0.0018787769458810564</v>
      </c>
      <c r="T18" s="60">
        <v>0.008973038693527923</v>
      </c>
      <c r="U18" s="60">
        <v>0.0021305330566291176</v>
      </c>
      <c r="V18" s="117">
        <f t="shared" si="3"/>
        <v>0.028012564263086546</v>
      </c>
      <c r="W18" s="61">
        <f t="shared" si="4"/>
        <v>0.053203205553459754</v>
      </c>
    </row>
    <row r="19" spans="1:23" ht="15.75">
      <c r="A19" s="31" t="s">
        <v>11</v>
      </c>
      <c r="B19" s="60">
        <v>0</v>
      </c>
      <c r="C19" s="60">
        <v>0</v>
      </c>
      <c r="D19" s="117">
        <f t="shared" si="0"/>
        <v>0</v>
      </c>
      <c r="E19" s="60">
        <v>0</v>
      </c>
      <c r="F19" s="60">
        <v>0</v>
      </c>
      <c r="G19" s="60">
        <v>0</v>
      </c>
      <c r="H19" s="60">
        <v>0</v>
      </c>
      <c r="I19" s="117">
        <v>0</v>
      </c>
      <c r="J19" s="61">
        <f t="shared" si="1"/>
        <v>0</v>
      </c>
      <c r="K19" s="60">
        <v>0.007515107783524226</v>
      </c>
      <c r="L19" s="60">
        <v>0.007515107783524226</v>
      </c>
      <c r="M19" s="60">
        <v>0.003757553891762113</v>
      </c>
      <c r="N19" s="60">
        <v>0.006402871831562639</v>
      </c>
      <c r="O19" s="117">
        <f t="shared" si="2"/>
        <v>0.025190641290373204</v>
      </c>
      <c r="P19" s="60">
        <v>0.0056363308376431685</v>
      </c>
      <c r="Q19" s="60">
        <v>0.0056363308376431685</v>
      </c>
      <c r="R19" s="60">
        <v>0.003757553891762113</v>
      </c>
      <c r="S19" s="60">
        <v>0.0018787769458810564</v>
      </c>
      <c r="T19" s="60">
        <v>0.008973038693527923</v>
      </c>
      <c r="U19" s="60">
        <v>0.0021305330566291176</v>
      </c>
      <c r="V19" s="117">
        <f t="shared" si="3"/>
        <v>0.028012564263086546</v>
      </c>
      <c r="W19" s="61">
        <f t="shared" si="4"/>
        <v>0.053203205553459754</v>
      </c>
    </row>
    <row r="20" spans="1:23" ht="15.75">
      <c r="A20" s="31" t="s">
        <v>12</v>
      </c>
      <c r="B20" s="60">
        <v>0</v>
      </c>
      <c r="C20" s="60">
        <v>0</v>
      </c>
      <c r="D20" s="117">
        <f t="shared" si="0"/>
        <v>0</v>
      </c>
      <c r="E20" s="60">
        <v>0</v>
      </c>
      <c r="F20" s="60">
        <v>0</v>
      </c>
      <c r="G20" s="60">
        <v>0</v>
      </c>
      <c r="H20" s="60">
        <v>0</v>
      </c>
      <c r="I20" s="117">
        <v>0</v>
      </c>
      <c r="J20" s="61">
        <f t="shared" si="1"/>
        <v>0</v>
      </c>
      <c r="K20" s="60">
        <v>0.007515107783524226</v>
      </c>
      <c r="L20" s="60">
        <v>0.007515107783524226</v>
      </c>
      <c r="M20" s="60">
        <v>0.003757553891762113</v>
      </c>
      <c r="N20" s="60">
        <v>0.006402871831562639</v>
      </c>
      <c r="O20" s="117">
        <f t="shared" si="2"/>
        <v>0.025190641290373204</v>
      </c>
      <c r="P20" s="60">
        <v>0.0056363308376431685</v>
      </c>
      <c r="Q20" s="60">
        <v>0.0056363308376431685</v>
      </c>
      <c r="R20" s="60">
        <v>0.003757553891762113</v>
      </c>
      <c r="S20" s="60">
        <v>0.0018787769458810564</v>
      </c>
      <c r="T20" s="60">
        <v>0.008973038693527923</v>
      </c>
      <c r="U20" s="60">
        <v>0.0021305330566291176</v>
      </c>
      <c r="V20" s="117">
        <f t="shared" si="3"/>
        <v>0.028012564263086546</v>
      </c>
      <c r="W20" s="61">
        <f t="shared" si="4"/>
        <v>0.053203205553459754</v>
      </c>
    </row>
    <row r="21" spans="1:23" ht="15.75">
      <c r="A21" s="31" t="s">
        <v>13</v>
      </c>
      <c r="B21" s="60">
        <v>0</v>
      </c>
      <c r="C21" s="60">
        <v>0</v>
      </c>
      <c r="D21" s="117">
        <f t="shared" si="0"/>
        <v>0</v>
      </c>
      <c r="E21" s="60">
        <v>0</v>
      </c>
      <c r="F21" s="60">
        <v>0</v>
      </c>
      <c r="G21" s="60">
        <v>0</v>
      </c>
      <c r="H21" s="60">
        <v>0.026470364889373446</v>
      </c>
      <c r="I21" s="117">
        <f>IF(SUM(E21:H21)=0,"-",SUM(E21:H21))</f>
        <v>0.026470364889373446</v>
      </c>
      <c r="J21" s="61">
        <f t="shared" si="1"/>
        <v>0.026470364889373446</v>
      </c>
      <c r="K21" s="60">
        <v>0.007572002961405597</v>
      </c>
      <c r="L21" s="60">
        <v>0.007572002961405597</v>
      </c>
      <c r="M21" s="60">
        <v>0.0037860014807027985</v>
      </c>
      <c r="N21" s="60">
        <v>0.0007572002961405596</v>
      </c>
      <c r="O21" s="117">
        <f t="shared" si="2"/>
        <v>0.01968720769965455</v>
      </c>
      <c r="P21" s="60">
        <v>0.0056790022210541965</v>
      </c>
      <c r="Q21" s="60">
        <v>0.0056790022210541965</v>
      </c>
      <c r="R21" s="60">
        <v>0.0037860014807027985</v>
      </c>
      <c r="S21" s="60">
        <v>0.02886826129035884</v>
      </c>
      <c r="T21" s="60">
        <v>0.0032029572526745677</v>
      </c>
      <c r="U21" s="60">
        <v>0.002176950851404109</v>
      </c>
      <c r="V21" s="117">
        <f t="shared" si="3"/>
        <v>0.04939217531724871</v>
      </c>
      <c r="W21" s="61">
        <f t="shared" si="4"/>
        <v>0.06907938301690326</v>
      </c>
    </row>
    <row r="22" spans="1:23" ht="15.75">
      <c r="A22" s="31" t="s">
        <v>14</v>
      </c>
      <c r="B22" s="60">
        <v>0.0353913798280272</v>
      </c>
      <c r="C22" s="60">
        <v>0</v>
      </c>
      <c r="D22" s="117">
        <f t="shared" si="0"/>
        <v>0.0353913798280272</v>
      </c>
      <c r="E22" s="60">
        <v>0</v>
      </c>
      <c r="F22" s="60">
        <v>0</v>
      </c>
      <c r="G22" s="60">
        <v>0</v>
      </c>
      <c r="H22" s="60">
        <v>0</v>
      </c>
      <c r="I22" s="117">
        <v>0</v>
      </c>
      <c r="J22" s="61">
        <f t="shared" si="1"/>
        <v>0.0353913798280272</v>
      </c>
      <c r="K22" s="60">
        <v>0.18382613722679456</v>
      </c>
      <c r="L22" s="60">
        <v>0.052850014452703424</v>
      </c>
      <c r="M22" s="60">
        <v>0.04825436102203356</v>
      </c>
      <c r="N22" s="60">
        <v>0.0009191306861339725</v>
      </c>
      <c r="O22" s="117">
        <f t="shared" si="2"/>
        <v>0.2858496433876655</v>
      </c>
      <c r="P22" s="60">
        <v>0.10512557222657312</v>
      </c>
      <c r="Q22" s="60">
        <v>0.10512557222657312</v>
      </c>
      <c r="R22" s="60">
        <v>0.004595653430669863</v>
      </c>
      <c r="S22" s="60">
        <v>0.03504185740885771</v>
      </c>
      <c r="T22" s="60">
        <v>0.01244502949025399</v>
      </c>
      <c r="U22" s="60">
        <v>0.002642500722635171</v>
      </c>
      <c r="V22" s="117">
        <f t="shared" si="3"/>
        <v>0.26497618550556296</v>
      </c>
      <c r="W22" s="61">
        <f t="shared" si="4"/>
        <v>0.5508258288932284</v>
      </c>
    </row>
    <row r="23" spans="1:23" ht="15.75">
      <c r="A23" s="31" t="s">
        <v>15</v>
      </c>
      <c r="B23" s="60">
        <v>0</v>
      </c>
      <c r="C23" s="60">
        <v>0</v>
      </c>
      <c r="D23" s="117">
        <f t="shared" si="0"/>
        <v>0</v>
      </c>
      <c r="E23" s="60">
        <v>0</v>
      </c>
      <c r="F23" s="60">
        <v>0.05352932826906835</v>
      </c>
      <c r="G23" s="60">
        <v>0</v>
      </c>
      <c r="H23" s="60">
        <v>0</v>
      </c>
      <c r="I23" s="117">
        <f>IF(SUM(E23:H23)=0,"-",SUM(E23:H23))</f>
        <v>0.05352932826906835</v>
      </c>
      <c r="J23" s="61">
        <f t="shared" si="1"/>
        <v>0.05352932826906835</v>
      </c>
      <c r="K23" s="60">
        <v>0.18014852670875045</v>
      </c>
      <c r="L23" s="60">
        <v>0.09628938752582712</v>
      </c>
      <c r="M23" s="60">
        <v>0.04503713167718761</v>
      </c>
      <c r="N23" s="60">
        <v>0.0076337938192833</v>
      </c>
      <c r="O23" s="117">
        <f t="shared" si="2"/>
        <v>0.3291088397310485</v>
      </c>
      <c r="P23" s="60">
        <v>0.07093348239157048</v>
      </c>
      <c r="Q23" s="60">
        <v>0.07093348239157048</v>
      </c>
      <c r="R23" s="60">
        <v>0.004503713167718762</v>
      </c>
      <c r="S23" s="60">
        <v>0.0022518565838593805</v>
      </c>
      <c r="T23" s="60">
        <v>0.010826926455195902</v>
      </c>
      <c r="U23" s="60">
        <v>0.004728898826104699</v>
      </c>
      <c r="V23" s="117">
        <f t="shared" si="3"/>
        <v>0.1641783598160197</v>
      </c>
      <c r="W23" s="61">
        <f t="shared" si="4"/>
        <v>0.4932871995470682</v>
      </c>
    </row>
    <row r="24" spans="1:23" ht="15.75">
      <c r="A24" s="31" t="s">
        <v>16</v>
      </c>
      <c r="B24" s="60">
        <v>0</v>
      </c>
      <c r="C24" s="60">
        <v>0</v>
      </c>
      <c r="D24" s="117">
        <f t="shared" si="0"/>
        <v>0</v>
      </c>
      <c r="E24" s="60">
        <v>0</v>
      </c>
      <c r="F24" s="60">
        <v>0</v>
      </c>
      <c r="G24" s="60">
        <v>0</v>
      </c>
      <c r="H24" s="60">
        <v>0</v>
      </c>
      <c r="I24" s="117">
        <v>0</v>
      </c>
      <c r="J24" s="61">
        <f t="shared" si="1"/>
        <v>0</v>
      </c>
      <c r="K24" s="60">
        <v>0.007515107783524226</v>
      </c>
      <c r="L24" s="60">
        <v>0.007515107783524226</v>
      </c>
      <c r="M24" s="60">
        <v>0.003757553891762113</v>
      </c>
      <c r="N24" s="60">
        <v>0.006402871831562639</v>
      </c>
      <c r="O24" s="117">
        <f t="shared" si="2"/>
        <v>0.025190641290373204</v>
      </c>
      <c r="P24" s="60">
        <v>0.0056363308376431685</v>
      </c>
      <c r="Q24" s="60">
        <v>0.0056363308376431685</v>
      </c>
      <c r="R24" s="60">
        <v>0.003757553891762113</v>
      </c>
      <c r="S24" s="60">
        <v>0.0018787769458810564</v>
      </c>
      <c r="T24" s="60">
        <v>0.008973038693527923</v>
      </c>
      <c r="U24" s="60">
        <v>0.0021305330566291176</v>
      </c>
      <c r="V24" s="117">
        <f t="shared" si="3"/>
        <v>0.028012564263086546</v>
      </c>
      <c r="W24" s="61">
        <f t="shared" si="4"/>
        <v>0.053203205553459754</v>
      </c>
    </row>
    <row r="25" spans="1:23" ht="15.75">
      <c r="A25" s="31" t="s">
        <v>17</v>
      </c>
      <c r="B25" s="60">
        <v>0</v>
      </c>
      <c r="C25" s="60">
        <v>0</v>
      </c>
      <c r="D25" s="117">
        <f t="shared" si="0"/>
        <v>0</v>
      </c>
      <c r="E25" s="60">
        <v>0</v>
      </c>
      <c r="F25" s="60">
        <v>0</v>
      </c>
      <c r="G25" s="60">
        <v>0</v>
      </c>
      <c r="H25" s="60">
        <v>0</v>
      </c>
      <c r="I25" s="117">
        <v>0</v>
      </c>
      <c r="J25" s="61">
        <f t="shared" si="1"/>
        <v>0</v>
      </c>
      <c r="K25" s="60">
        <v>0.007515107783524226</v>
      </c>
      <c r="L25" s="60">
        <v>0.007515107783524226</v>
      </c>
      <c r="M25" s="60">
        <v>0.003757553891762113</v>
      </c>
      <c r="N25" s="60">
        <v>0.006402871831562639</v>
      </c>
      <c r="O25" s="117">
        <f t="shared" si="2"/>
        <v>0.025190641290373204</v>
      </c>
      <c r="P25" s="60">
        <v>0.0056363308376431685</v>
      </c>
      <c r="Q25" s="60">
        <v>0.0056363308376431685</v>
      </c>
      <c r="R25" s="60">
        <v>0.003757553891762113</v>
      </c>
      <c r="S25" s="60">
        <v>0.0018787769458810564</v>
      </c>
      <c r="T25" s="60">
        <v>0.008973038693527923</v>
      </c>
      <c r="U25" s="60">
        <v>0.0021305330566291176</v>
      </c>
      <c r="V25" s="117">
        <f t="shared" si="3"/>
        <v>0.028012564263086546</v>
      </c>
      <c r="W25" s="61">
        <f t="shared" si="4"/>
        <v>0.053203205553459754</v>
      </c>
    </row>
    <row r="26" spans="1:23" ht="15.75">
      <c r="A26" s="31" t="s">
        <v>18</v>
      </c>
      <c r="B26" s="60">
        <v>0</v>
      </c>
      <c r="C26" s="60">
        <v>0</v>
      </c>
      <c r="D26" s="117">
        <f t="shared" si="0"/>
        <v>0</v>
      </c>
      <c r="E26" s="60">
        <v>0</v>
      </c>
      <c r="F26" s="60">
        <v>0</v>
      </c>
      <c r="G26" s="60">
        <v>0.07296314090589225</v>
      </c>
      <c r="H26" s="60">
        <v>0.027361177839709594</v>
      </c>
      <c r="I26" s="117">
        <f>IF(SUM(E26:H26)=0,"-",SUM(E26:H26))</f>
        <v>0.10032431874560184</v>
      </c>
      <c r="J26" s="61">
        <f t="shared" si="1"/>
        <v>0.10032431874560184</v>
      </c>
      <c r="K26" s="60">
        <v>0.007867556205483817</v>
      </c>
      <c r="L26" s="60">
        <v>0.007867556205483817</v>
      </c>
      <c r="M26" s="60">
        <v>0.0039337781027419085</v>
      </c>
      <c r="N26" s="60">
        <v>0.0007867556205483818</v>
      </c>
      <c r="O26" s="117">
        <f t="shared" si="2"/>
        <v>0.02045564613425792</v>
      </c>
      <c r="P26" s="60">
        <v>0.005900667154112863</v>
      </c>
      <c r="Q26" s="60">
        <v>0.005900667154112863</v>
      </c>
      <c r="R26" s="60">
        <v>0.07867556205483818</v>
      </c>
      <c r="S26" s="60">
        <v>0.02999505803340706</v>
      </c>
      <c r="T26" s="60">
        <v>0.009456802558991548</v>
      </c>
      <c r="U26" s="60">
        <v>0.0022619224090765972</v>
      </c>
      <c r="V26" s="117">
        <f t="shared" si="3"/>
        <v>0.13219067936453913</v>
      </c>
      <c r="W26" s="61">
        <f t="shared" si="4"/>
        <v>0.15264632549879706</v>
      </c>
    </row>
    <row r="27" spans="1:23" ht="15.75">
      <c r="A27" s="31" t="s">
        <v>105</v>
      </c>
      <c r="B27" s="60">
        <v>0</v>
      </c>
      <c r="C27" s="60">
        <v>0</v>
      </c>
      <c r="D27" s="117">
        <f t="shared" si="0"/>
        <v>0</v>
      </c>
      <c r="E27" s="60">
        <v>0.05597238924297084</v>
      </c>
      <c r="F27" s="60">
        <v>0.08395858386445626</v>
      </c>
      <c r="G27" s="60">
        <v>0</v>
      </c>
      <c r="H27" s="60">
        <v>0.009328731540495142</v>
      </c>
      <c r="I27" s="117">
        <f>IF(SUM(E27:H27)=0,"-",SUM(E27:H27))</f>
        <v>0.14925970464792226</v>
      </c>
      <c r="J27" s="61">
        <f t="shared" si="1"/>
        <v>0.14925970464792226</v>
      </c>
      <c r="K27" s="60">
        <v>0.08596497339183816</v>
      </c>
      <c r="L27" s="60">
        <v>0.08596497339183816</v>
      </c>
      <c r="M27" s="60">
        <v>0.002149124334795954</v>
      </c>
      <c r="N27" s="60">
        <v>0.007392987711698083</v>
      </c>
      <c r="O27" s="117">
        <f t="shared" si="2"/>
        <v>0.18147205883017034</v>
      </c>
      <c r="P27" s="60">
        <v>0.06447373004387863</v>
      </c>
      <c r="Q27" s="60">
        <v>0.09509875181472097</v>
      </c>
      <c r="R27" s="60">
        <v>0.002149124334795955</v>
      </c>
      <c r="S27" s="60">
        <v>0.01128290275767876</v>
      </c>
      <c r="T27" s="60">
        <v>0.010332989801698946</v>
      </c>
      <c r="U27" s="60">
        <v>0.0024714929850153475</v>
      </c>
      <c r="V27" s="117">
        <f t="shared" si="3"/>
        <v>0.1858089917377886</v>
      </c>
      <c r="W27" s="61">
        <f t="shared" si="4"/>
        <v>0.3672810505679589</v>
      </c>
    </row>
    <row r="28" spans="1:23" ht="15.75">
      <c r="A28" s="31" t="s">
        <v>19</v>
      </c>
      <c r="B28" s="60">
        <v>0</v>
      </c>
      <c r="C28" s="60">
        <v>0</v>
      </c>
      <c r="D28" s="117">
        <f t="shared" si="0"/>
        <v>0</v>
      </c>
      <c r="E28" s="60">
        <v>0</v>
      </c>
      <c r="F28" s="60">
        <v>0</v>
      </c>
      <c r="G28" s="60">
        <v>0</v>
      </c>
      <c r="H28" s="60">
        <v>0</v>
      </c>
      <c r="I28" s="117">
        <v>0</v>
      </c>
      <c r="J28" s="61">
        <f t="shared" si="1"/>
        <v>0</v>
      </c>
      <c r="K28" s="60">
        <v>0.007515107783524226</v>
      </c>
      <c r="L28" s="60">
        <v>0.007515107783524226</v>
      </c>
      <c r="M28" s="60">
        <v>0.003757553891762113</v>
      </c>
      <c r="N28" s="60">
        <v>0.006402871831562639</v>
      </c>
      <c r="O28" s="117">
        <f t="shared" si="2"/>
        <v>0.025190641290373204</v>
      </c>
      <c r="P28" s="60">
        <v>0.0056363308376431685</v>
      </c>
      <c r="Q28" s="60">
        <v>0.0056363308376431685</v>
      </c>
      <c r="R28" s="60">
        <v>0.003757553891762113</v>
      </c>
      <c r="S28" s="60">
        <v>0.0018787769458810564</v>
      </c>
      <c r="T28" s="60">
        <v>0.008973038693527923</v>
      </c>
      <c r="U28" s="60">
        <v>0.0021305330566291176</v>
      </c>
      <c r="V28" s="117">
        <f t="shared" si="3"/>
        <v>0.028012564263086546</v>
      </c>
      <c r="W28" s="61">
        <f t="shared" si="4"/>
        <v>0.053203205553459754</v>
      </c>
    </row>
    <row r="29" spans="1:23" ht="15.75">
      <c r="A29" s="31" t="s">
        <v>20</v>
      </c>
      <c r="B29" s="60">
        <v>0.15382220442448838</v>
      </c>
      <c r="C29" s="60">
        <v>0</v>
      </c>
      <c r="D29" s="117">
        <f t="shared" si="0"/>
        <v>0.15382220442448838</v>
      </c>
      <c r="E29" s="60">
        <v>0</v>
      </c>
      <c r="F29" s="60">
        <v>0.028841663329591573</v>
      </c>
      <c r="G29" s="60">
        <v>0.038455551106122095</v>
      </c>
      <c r="H29" s="60">
        <v>0</v>
      </c>
      <c r="I29" s="117">
        <f>IF(SUM(E29:H29)=0,"-",SUM(E29:H29))</f>
        <v>0.06729721443571367</v>
      </c>
      <c r="J29" s="61">
        <f t="shared" si="1"/>
        <v>0.22111941886020203</v>
      </c>
      <c r="K29" s="60">
        <v>0.18264378328754724</v>
      </c>
      <c r="L29" s="60">
        <v>0.12925560048041804</v>
      </c>
      <c r="M29" s="60">
        <v>0.046831739304499284</v>
      </c>
      <c r="N29" s="60">
        <v>0.0004683173930449929</v>
      </c>
      <c r="O29" s="117">
        <f t="shared" si="2"/>
        <v>0.35919944046550956</v>
      </c>
      <c r="P29" s="60">
        <v>0.10361522321120466</v>
      </c>
      <c r="Q29" s="60">
        <v>0.03687999470229318</v>
      </c>
      <c r="R29" s="60">
        <v>0.046831739304499284</v>
      </c>
      <c r="S29" s="60">
        <v>0.04566094582188681</v>
      </c>
      <c r="T29" s="60">
        <v>0.01125835012880163</v>
      </c>
      <c r="U29" s="60">
        <v>0.0026928250100087085</v>
      </c>
      <c r="V29" s="117">
        <f t="shared" si="3"/>
        <v>0.2469390781786943</v>
      </c>
      <c r="W29" s="61">
        <f t="shared" si="4"/>
        <v>0.6061385186442039</v>
      </c>
    </row>
    <row r="30" spans="1:23" ht="15.75">
      <c r="A30" s="31" t="s">
        <v>21</v>
      </c>
      <c r="B30" s="60">
        <v>0</v>
      </c>
      <c r="C30" s="60">
        <v>0</v>
      </c>
      <c r="D30" s="117">
        <f t="shared" si="0"/>
        <v>0</v>
      </c>
      <c r="E30" s="60">
        <v>0</v>
      </c>
      <c r="F30" s="60">
        <v>0</v>
      </c>
      <c r="G30" s="60">
        <v>0</v>
      </c>
      <c r="H30" s="60">
        <v>0</v>
      </c>
      <c r="I30" s="117">
        <v>0</v>
      </c>
      <c r="J30" s="61">
        <f t="shared" si="1"/>
        <v>0</v>
      </c>
      <c r="K30" s="60">
        <v>0.007804537115233409</v>
      </c>
      <c r="L30" s="60">
        <v>0.08343050176184513</v>
      </c>
      <c r="M30" s="60">
        <v>0.0039022685576167045</v>
      </c>
      <c r="N30" s="60">
        <v>0.009677626022889425</v>
      </c>
      <c r="O30" s="117">
        <f t="shared" si="2"/>
        <v>0.10481493345758466</v>
      </c>
      <c r="P30" s="60">
        <v>0.005853402836425056</v>
      </c>
      <c r="Q30" s="60">
        <v>0.005853402836425056</v>
      </c>
      <c r="R30" s="60">
        <v>0.0039022685576167054</v>
      </c>
      <c r="S30" s="60">
        <v>0.0019511342788083523</v>
      </c>
      <c r="T30" s="60">
        <v>0.009381053612510556</v>
      </c>
      <c r="U30" s="60">
        <v>0.002243804420629605</v>
      </c>
      <c r="V30" s="117">
        <f t="shared" si="3"/>
        <v>0.02918506654241533</v>
      </c>
      <c r="W30" s="61">
        <f t="shared" si="4"/>
        <v>0.134</v>
      </c>
    </row>
    <row r="31" spans="1:23" ht="15.75">
      <c r="A31" s="31" t="s">
        <v>22</v>
      </c>
      <c r="B31" s="60">
        <v>0</v>
      </c>
      <c r="C31" s="60">
        <v>0</v>
      </c>
      <c r="D31" s="117">
        <f t="shared" si="0"/>
        <v>0</v>
      </c>
      <c r="E31" s="60">
        <v>0</v>
      </c>
      <c r="F31" s="60">
        <v>0</v>
      </c>
      <c r="G31" s="60">
        <v>0</v>
      </c>
      <c r="H31" s="60">
        <v>0</v>
      </c>
      <c r="I31" s="117">
        <v>0</v>
      </c>
      <c r="J31" s="61">
        <f t="shared" si="1"/>
        <v>0</v>
      </c>
      <c r="K31" s="60">
        <v>0.007515107783524226</v>
      </c>
      <c r="L31" s="60">
        <v>0.007515107783524226</v>
      </c>
      <c r="M31" s="60">
        <v>0.003757553891762113</v>
      </c>
      <c r="N31" s="60">
        <v>0.006402871831562639</v>
      </c>
      <c r="O31" s="117">
        <f t="shared" si="2"/>
        <v>0.025190641290373204</v>
      </c>
      <c r="P31" s="60">
        <v>0.0056363308376431685</v>
      </c>
      <c r="Q31" s="60">
        <v>0.0056363308376431685</v>
      </c>
      <c r="R31" s="60">
        <v>0.003757553891762113</v>
      </c>
      <c r="S31" s="60">
        <v>0.0018787769458810564</v>
      </c>
      <c r="T31" s="60">
        <v>0.008973038693527923</v>
      </c>
      <c r="U31" s="60">
        <v>0.0021305330566291176</v>
      </c>
      <c r="V31" s="117">
        <f t="shared" si="3"/>
        <v>0.028012564263086546</v>
      </c>
      <c r="W31" s="61">
        <f t="shared" si="4"/>
        <v>0.053203205553459754</v>
      </c>
    </row>
    <row r="32" spans="1:23" ht="15.75">
      <c r="A32" s="31" t="s">
        <v>23</v>
      </c>
      <c r="B32" s="60">
        <v>0</v>
      </c>
      <c r="C32" s="60">
        <v>0</v>
      </c>
      <c r="D32" s="117">
        <f t="shared" si="0"/>
        <v>0</v>
      </c>
      <c r="E32" s="60">
        <v>0</v>
      </c>
      <c r="F32" s="60">
        <v>0</v>
      </c>
      <c r="G32" s="60">
        <v>0</v>
      </c>
      <c r="H32" s="60">
        <v>0</v>
      </c>
      <c r="I32" s="117">
        <v>0</v>
      </c>
      <c r="J32" s="61">
        <f t="shared" si="1"/>
        <v>0</v>
      </c>
      <c r="K32" s="60">
        <v>0.007492398035321244</v>
      </c>
      <c r="L32" s="60">
        <v>0.007492398035321244</v>
      </c>
      <c r="M32" s="60">
        <v>0.003746199017660622</v>
      </c>
      <c r="N32" s="60">
        <v>0.006443462310376269</v>
      </c>
      <c r="O32" s="117">
        <f t="shared" si="2"/>
        <v>0.02517445739867938</v>
      </c>
      <c r="P32" s="60">
        <v>0.0056192985264909324</v>
      </c>
      <c r="Q32" s="60">
        <v>0.0056192985264909324</v>
      </c>
      <c r="R32" s="60">
        <v>0.0037461990176606225</v>
      </c>
      <c r="S32" s="60">
        <v>0.001873099508830311</v>
      </c>
      <c r="T32" s="60">
        <v>0.002742217680927575</v>
      </c>
      <c r="U32" s="60">
        <v>0.0021540644351548573</v>
      </c>
      <c r="V32" s="117">
        <f t="shared" si="3"/>
        <v>0.02175417769555523</v>
      </c>
      <c r="W32" s="61">
        <f t="shared" si="4"/>
        <v>0.04692863509423461</v>
      </c>
    </row>
    <row r="33" spans="1:23" ht="15.75">
      <c r="A33" s="31" t="s">
        <v>25</v>
      </c>
      <c r="B33" s="60">
        <v>0.07324918369392161</v>
      </c>
      <c r="C33" s="60">
        <v>0</v>
      </c>
      <c r="D33" s="117">
        <f t="shared" si="0"/>
        <v>0.07324918369392161</v>
      </c>
      <c r="E33" s="60">
        <v>0</v>
      </c>
      <c r="F33" s="60">
        <v>0.0274684438852206</v>
      </c>
      <c r="G33" s="60">
        <v>0</v>
      </c>
      <c r="H33" s="60">
        <v>0.009156147961740201</v>
      </c>
      <c r="I33" s="117">
        <f>IF(SUM(E33:H33)=0,"-",SUM(E33:H33))</f>
        <v>0.036624591846960805</v>
      </c>
      <c r="J33" s="61">
        <f t="shared" si="1"/>
        <v>0.10987377554088242</v>
      </c>
      <c r="K33" s="60">
        <v>0.1744089922420532</v>
      </c>
      <c r="L33" s="60">
        <v>0.10643420552207347</v>
      </c>
      <c r="M33" s="60">
        <v>0.04472025442103928</v>
      </c>
      <c r="N33" s="60">
        <v>0.007244681216208363</v>
      </c>
      <c r="O33" s="117">
        <f t="shared" si="2"/>
        <v>0.33280813340137433</v>
      </c>
      <c r="P33" s="60">
        <v>0.006708038163155892</v>
      </c>
      <c r="Q33" s="60">
        <v>0.10229758198812736</v>
      </c>
      <c r="R33" s="60">
        <v>0.004472025442103928</v>
      </c>
      <c r="S33" s="60">
        <v>0.012857073146048791</v>
      </c>
      <c r="T33" s="60">
        <v>0.012110244897217437</v>
      </c>
      <c r="U33" s="60">
        <v>0.002347813357104562</v>
      </c>
      <c r="V33" s="117">
        <f t="shared" si="3"/>
        <v>0.14079277699375797</v>
      </c>
      <c r="W33" s="61">
        <f t="shared" si="4"/>
        <v>0.4736009103951323</v>
      </c>
    </row>
    <row r="34" spans="1:23" ht="15.75">
      <c r="A34" s="31" t="s">
        <v>26</v>
      </c>
      <c r="B34" s="60">
        <v>0</v>
      </c>
      <c r="C34" s="60">
        <v>0</v>
      </c>
      <c r="D34" s="117">
        <f t="shared" si="0"/>
        <v>0</v>
      </c>
      <c r="E34" s="60">
        <v>0</v>
      </c>
      <c r="F34" s="60">
        <v>0</v>
      </c>
      <c r="G34" s="60">
        <v>0</v>
      </c>
      <c r="H34" s="60">
        <v>0</v>
      </c>
      <c r="I34" s="117">
        <v>0</v>
      </c>
      <c r="J34" s="61">
        <f t="shared" si="1"/>
        <v>0</v>
      </c>
      <c r="K34" s="60">
        <v>0.007515107783524226</v>
      </c>
      <c r="L34" s="60">
        <v>0.007515107783524226</v>
      </c>
      <c r="M34" s="60">
        <v>0.003757553891762113</v>
      </c>
      <c r="N34" s="60">
        <v>0.006402871831562639</v>
      </c>
      <c r="O34" s="117">
        <f t="shared" si="2"/>
        <v>0.025190641290373204</v>
      </c>
      <c r="P34" s="60">
        <v>0.0056363308376431685</v>
      </c>
      <c r="Q34" s="60">
        <v>0.0056363308376431685</v>
      </c>
      <c r="R34" s="60">
        <v>0.003757553891762113</v>
      </c>
      <c r="S34" s="60">
        <v>0.0018787769458810564</v>
      </c>
      <c r="T34" s="60">
        <v>0.008973038693527923</v>
      </c>
      <c r="U34" s="60">
        <v>0.0021305330566291176</v>
      </c>
      <c r="V34" s="117">
        <f t="shared" si="3"/>
        <v>0.028012564263086546</v>
      </c>
      <c r="W34" s="61">
        <f t="shared" si="4"/>
        <v>0.053203205553459754</v>
      </c>
    </row>
    <row r="35" spans="1:23" ht="15.75">
      <c r="A35" s="31" t="s">
        <v>27</v>
      </c>
      <c r="B35" s="60">
        <v>0</v>
      </c>
      <c r="C35" s="60">
        <v>0</v>
      </c>
      <c r="D35" s="117">
        <f t="shared" si="0"/>
        <v>0</v>
      </c>
      <c r="E35" s="60">
        <v>0</v>
      </c>
      <c r="F35" s="60">
        <v>0.08149157385266478</v>
      </c>
      <c r="G35" s="60">
        <v>0</v>
      </c>
      <c r="H35" s="60">
        <v>0</v>
      </c>
      <c r="I35" s="117">
        <f>IF(SUM(E35:H35)=0,"-",SUM(E35:H35))</f>
        <v>0.08149157385266478</v>
      </c>
      <c r="J35" s="61">
        <f t="shared" si="1"/>
        <v>0.08149157385266478</v>
      </c>
      <c r="K35" s="60">
        <v>0.0042105318658957995</v>
      </c>
      <c r="L35" s="60">
        <v>0.10021065840832</v>
      </c>
      <c r="M35" s="60">
        <v>0.0021052659329478998</v>
      </c>
      <c r="N35" s="60">
        <v>0.0004210531865895799</v>
      </c>
      <c r="O35" s="117">
        <f t="shared" si="2"/>
        <v>0.10694750939375328</v>
      </c>
      <c r="P35" s="60">
        <v>0.06315797798843698</v>
      </c>
      <c r="Q35" s="60">
        <v>0.09315801753294455</v>
      </c>
      <c r="R35" s="60">
        <v>0.0042105318658957995</v>
      </c>
      <c r="S35" s="60">
        <v>0.041052685692484034</v>
      </c>
      <c r="T35" s="60">
        <v>0.003562109958547846</v>
      </c>
      <c r="U35" s="60">
        <v>0.0024210558228900843</v>
      </c>
      <c r="V35" s="117">
        <f t="shared" si="3"/>
        <v>0.20756237886119927</v>
      </c>
      <c r="W35" s="61">
        <f t="shared" si="4"/>
        <v>0.3145098882549525</v>
      </c>
    </row>
    <row r="36" spans="1:23" ht="15.75">
      <c r="A36" s="31" t="s">
        <v>28</v>
      </c>
      <c r="B36" s="60">
        <v>0</v>
      </c>
      <c r="C36" s="60">
        <v>0</v>
      </c>
      <c r="D36" s="117">
        <f t="shared" si="0"/>
        <v>0</v>
      </c>
      <c r="E36" s="60">
        <v>0</v>
      </c>
      <c r="F36" s="60">
        <v>0</v>
      </c>
      <c r="G36" s="60">
        <v>0</v>
      </c>
      <c r="H36" s="60">
        <v>0</v>
      </c>
      <c r="I36" s="117">
        <v>0</v>
      </c>
      <c r="J36" s="61">
        <f t="shared" si="1"/>
        <v>0</v>
      </c>
      <c r="K36" s="60">
        <v>0.007854891195854294</v>
      </c>
      <c r="L36" s="60">
        <v>0.007854891195854294</v>
      </c>
      <c r="M36" s="60">
        <v>0.003927445597927147</v>
      </c>
      <c r="N36" s="60">
        <v>0.006755206428434693</v>
      </c>
      <c r="O36" s="117">
        <f t="shared" si="2"/>
        <v>0.02639243441807043</v>
      </c>
      <c r="P36" s="60">
        <v>0.08984031805258347</v>
      </c>
      <c r="Q36" s="60">
        <v>0.0058911683968907195</v>
      </c>
      <c r="R36" s="60">
        <v>0.003927445597927147</v>
      </c>
      <c r="S36" s="60">
        <v>0.011291406094040547</v>
      </c>
      <c r="T36" s="60">
        <v>0.009441579217416859</v>
      </c>
      <c r="U36" s="60">
        <v>0.0022582812188081092</v>
      </c>
      <c r="V36" s="117">
        <f t="shared" si="3"/>
        <v>0.12265019857766685</v>
      </c>
      <c r="W36" s="61">
        <f t="shared" si="4"/>
        <v>0.14904263299573728</v>
      </c>
    </row>
    <row r="37" spans="1:23" ht="15.75">
      <c r="A37" s="31" t="s">
        <v>29</v>
      </c>
      <c r="B37" s="60">
        <v>0</v>
      </c>
      <c r="C37" s="60">
        <v>0</v>
      </c>
      <c r="D37" s="117">
        <f t="shared" si="0"/>
        <v>0</v>
      </c>
      <c r="E37" s="60">
        <v>0</v>
      </c>
      <c r="F37" s="60">
        <v>0</v>
      </c>
      <c r="G37" s="60">
        <v>0</v>
      </c>
      <c r="H37" s="60">
        <v>0</v>
      </c>
      <c r="I37" s="117">
        <v>0</v>
      </c>
      <c r="J37" s="61">
        <f t="shared" si="1"/>
        <v>0</v>
      </c>
      <c r="K37" s="60">
        <v>0.007515107783524226</v>
      </c>
      <c r="L37" s="60">
        <v>0.007515107783524226</v>
      </c>
      <c r="M37" s="60">
        <v>0.003757553891762113</v>
      </c>
      <c r="N37" s="60">
        <v>0.006402871831562639</v>
      </c>
      <c r="O37" s="117">
        <f t="shared" si="2"/>
        <v>0.025190641290373204</v>
      </c>
      <c r="P37" s="60">
        <v>0.0056363308376431685</v>
      </c>
      <c r="Q37" s="60">
        <v>0.0056363308376431685</v>
      </c>
      <c r="R37" s="60">
        <v>0.003757553891762113</v>
      </c>
      <c r="S37" s="60">
        <v>0.0018787769458810564</v>
      </c>
      <c r="T37" s="60">
        <v>0.008973038693527923</v>
      </c>
      <c r="U37" s="60">
        <v>0.0021305330566291176</v>
      </c>
      <c r="V37" s="117">
        <f t="shared" si="3"/>
        <v>0.028012564263086546</v>
      </c>
      <c r="W37" s="61">
        <f t="shared" si="4"/>
        <v>0.053203205553459754</v>
      </c>
    </row>
    <row r="38" spans="1:23" ht="15.75">
      <c r="A38" s="31" t="s">
        <v>30</v>
      </c>
      <c r="B38" s="60">
        <v>0</v>
      </c>
      <c r="C38" s="60">
        <v>0</v>
      </c>
      <c r="D38" s="117">
        <f t="shared" si="0"/>
        <v>0</v>
      </c>
      <c r="E38" s="60">
        <v>0</v>
      </c>
      <c r="F38" s="60">
        <v>0</v>
      </c>
      <c r="G38" s="60">
        <v>0</v>
      </c>
      <c r="H38" s="60">
        <v>0</v>
      </c>
      <c r="I38" s="117">
        <v>0</v>
      </c>
      <c r="J38" s="61">
        <f t="shared" si="1"/>
        <v>0</v>
      </c>
      <c r="K38" s="60">
        <v>0.007515107783524226</v>
      </c>
      <c r="L38" s="60">
        <v>0.007515107783524226</v>
      </c>
      <c r="M38" s="60">
        <v>0.003757553891762113</v>
      </c>
      <c r="N38" s="60">
        <v>0.006402871831562639</v>
      </c>
      <c r="O38" s="117">
        <f t="shared" si="2"/>
        <v>0.025190641290373204</v>
      </c>
      <c r="P38" s="60">
        <v>0.0056363308376431685</v>
      </c>
      <c r="Q38" s="60">
        <v>0.0056363308376431685</v>
      </c>
      <c r="R38" s="60">
        <v>0.003757553891762113</v>
      </c>
      <c r="S38" s="60">
        <v>0.0018787769458810564</v>
      </c>
      <c r="T38" s="60">
        <v>0.008973038693527923</v>
      </c>
      <c r="U38" s="60">
        <v>0.0021305330566291176</v>
      </c>
      <c r="V38" s="117">
        <f t="shared" si="3"/>
        <v>0.028012564263086546</v>
      </c>
      <c r="W38" s="61">
        <f t="shared" si="4"/>
        <v>0.053203205553459754</v>
      </c>
    </row>
    <row r="39" spans="1:23" ht="15.75">
      <c r="A39" s="31" t="s">
        <v>31</v>
      </c>
      <c r="B39" s="60">
        <v>0</v>
      </c>
      <c r="C39" s="60">
        <v>0</v>
      </c>
      <c r="D39" s="117">
        <f t="shared" si="0"/>
        <v>0</v>
      </c>
      <c r="E39" s="60">
        <v>0</v>
      </c>
      <c r="F39" s="60">
        <v>0</v>
      </c>
      <c r="G39" s="60">
        <v>0</v>
      </c>
      <c r="H39" s="60">
        <v>0</v>
      </c>
      <c r="I39" s="117">
        <v>0</v>
      </c>
      <c r="J39" s="61">
        <f t="shared" si="1"/>
        <v>0</v>
      </c>
      <c r="K39" s="60">
        <v>0.007537909006959598</v>
      </c>
      <c r="L39" s="60">
        <v>0.007537909006959598</v>
      </c>
      <c r="M39" s="60">
        <v>0.003768954503479799</v>
      </c>
      <c r="N39" s="60">
        <v>0.003586788369144942</v>
      </c>
      <c r="O39" s="117">
        <f t="shared" si="2"/>
        <v>0.022431560886543935</v>
      </c>
      <c r="P39" s="60">
        <v>0.005653431755219699</v>
      </c>
      <c r="Q39" s="60">
        <v>0.005653431755219699</v>
      </c>
      <c r="R39" s="60">
        <v>0.0037689545034798</v>
      </c>
      <c r="S39" s="60">
        <v>0.010835744197504422</v>
      </c>
      <c r="T39" s="60">
        <v>0.009029158672169772</v>
      </c>
      <c r="U39" s="60">
        <v>0.002151444862403052</v>
      </c>
      <c r="V39" s="117">
        <f t="shared" si="3"/>
        <v>0.03709216574599645</v>
      </c>
      <c r="W39" s="61">
        <f t="shared" si="4"/>
        <v>0.05952372663254038</v>
      </c>
    </row>
    <row r="40" spans="1:23" ht="15.75">
      <c r="A40" s="31" t="s">
        <v>32</v>
      </c>
      <c r="B40" s="60">
        <v>0</v>
      </c>
      <c r="C40" s="60">
        <v>0</v>
      </c>
      <c r="D40" s="117">
        <f t="shared" si="0"/>
        <v>0</v>
      </c>
      <c r="E40" s="60">
        <v>0</v>
      </c>
      <c r="F40" s="60">
        <v>0</v>
      </c>
      <c r="G40" s="60">
        <v>0</v>
      </c>
      <c r="H40" s="60">
        <v>0</v>
      </c>
      <c r="I40" s="117">
        <v>0</v>
      </c>
      <c r="J40" s="61">
        <f t="shared" si="1"/>
        <v>0</v>
      </c>
      <c r="K40" s="60">
        <v>0.08898532395613405</v>
      </c>
      <c r="L40" s="60">
        <v>0.10508743019581544</v>
      </c>
      <c r="M40" s="60">
        <v>0.0042373963788635265</v>
      </c>
      <c r="N40" s="60">
        <v>0.007288321771645265</v>
      </c>
      <c r="O40" s="117">
        <f t="shared" si="2"/>
        <v>0.20559847230245828</v>
      </c>
      <c r="P40" s="60">
        <v>0.006356094568295289</v>
      </c>
      <c r="Q40" s="60">
        <v>0.06673899296710052</v>
      </c>
      <c r="R40" s="60">
        <v>0.004237396378863527</v>
      </c>
      <c r="S40" s="60">
        <v>0.03231014738883439</v>
      </c>
      <c r="T40" s="60">
        <v>0.012924058955533755</v>
      </c>
      <c r="U40" s="60">
        <v>0.0024365029178465276</v>
      </c>
      <c r="V40" s="117">
        <f t="shared" si="3"/>
        <v>0.12500319317647401</v>
      </c>
      <c r="W40" s="61">
        <f t="shared" si="4"/>
        <v>0.3306016654789323</v>
      </c>
    </row>
    <row r="41" spans="1:23" ht="15.75">
      <c r="A41" s="31" t="s">
        <v>33</v>
      </c>
      <c r="B41" s="60">
        <v>0.0353913798280272</v>
      </c>
      <c r="C41" s="60">
        <v>0</v>
      </c>
      <c r="D41" s="117">
        <f t="shared" si="0"/>
        <v>0.0353913798280272</v>
      </c>
      <c r="E41" s="60">
        <v>0</v>
      </c>
      <c r="F41" s="60">
        <v>0</v>
      </c>
      <c r="G41" s="60">
        <v>0</v>
      </c>
      <c r="H41" s="60">
        <v>0</v>
      </c>
      <c r="I41" s="117">
        <v>0</v>
      </c>
      <c r="J41" s="61">
        <f t="shared" si="1"/>
        <v>0.0353913798280272</v>
      </c>
      <c r="K41" s="60">
        <v>0.16847930699229458</v>
      </c>
      <c r="L41" s="60">
        <v>0.008423965349614728</v>
      </c>
      <c r="M41" s="60">
        <v>0.04422581808547732</v>
      </c>
      <c r="N41" s="60">
        <v>0.010024518766041525</v>
      </c>
      <c r="O41" s="117">
        <f t="shared" si="2"/>
        <v>0.23115360919342814</v>
      </c>
      <c r="P41" s="60">
        <v>0.006317974012211046</v>
      </c>
      <c r="Q41" s="60">
        <v>0.006317974012211046</v>
      </c>
      <c r="R41" s="60">
        <v>0.04422581808547733</v>
      </c>
      <c r="S41" s="60">
        <v>0.01105645452136933</v>
      </c>
      <c r="T41" s="60">
        <v>0.010125606350236903</v>
      </c>
      <c r="U41" s="60">
        <v>0.006212674445340862</v>
      </c>
      <c r="V41" s="117">
        <f t="shared" si="3"/>
        <v>0.08425650142684651</v>
      </c>
      <c r="W41" s="61">
        <f t="shared" si="4"/>
        <v>0.3154101106202747</v>
      </c>
    </row>
    <row r="42" spans="1:23" ht="15.75">
      <c r="A42" s="31" t="s">
        <v>34</v>
      </c>
      <c r="B42" s="60">
        <v>0</v>
      </c>
      <c r="C42" s="60">
        <v>0</v>
      </c>
      <c r="D42" s="117">
        <f t="shared" si="0"/>
        <v>0</v>
      </c>
      <c r="E42" s="60">
        <v>0</v>
      </c>
      <c r="F42" s="60">
        <v>0</v>
      </c>
      <c r="G42" s="60">
        <v>0</v>
      </c>
      <c r="H42" s="60">
        <v>0</v>
      </c>
      <c r="I42" s="117">
        <v>0</v>
      </c>
      <c r="J42" s="61">
        <f t="shared" si="1"/>
        <v>0</v>
      </c>
      <c r="K42" s="60">
        <v>0.007515107783524226</v>
      </c>
      <c r="L42" s="60">
        <v>0.007515107783524226</v>
      </c>
      <c r="M42" s="60">
        <v>0.003757553891762113</v>
      </c>
      <c r="N42" s="60">
        <v>0.006402871831562639</v>
      </c>
      <c r="O42" s="117">
        <f t="shared" si="2"/>
        <v>0.025190641290373204</v>
      </c>
      <c r="P42" s="60">
        <v>0.0056363308376431685</v>
      </c>
      <c r="Q42" s="60">
        <v>0.0056363308376431685</v>
      </c>
      <c r="R42" s="60">
        <v>0.003757553891762113</v>
      </c>
      <c r="S42" s="60">
        <v>0.0018787769458810564</v>
      </c>
      <c r="T42" s="60">
        <v>0.008973038693527923</v>
      </c>
      <c r="U42" s="60">
        <v>0.0021305330566291176</v>
      </c>
      <c r="V42" s="117">
        <f t="shared" si="3"/>
        <v>0.028012564263086546</v>
      </c>
      <c r="W42" s="61">
        <f t="shared" si="4"/>
        <v>0.053203205553459754</v>
      </c>
    </row>
    <row r="43" spans="1:23" ht="15.75">
      <c r="A43" s="31" t="s">
        <v>101</v>
      </c>
      <c r="B43" s="60">
        <v>0</v>
      </c>
      <c r="C43" s="60">
        <v>0</v>
      </c>
      <c r="D43" s="117">
        <f t="shared" si="0"/>
        <v>0</v>
      </c>
      <c r="E43" s="60">
        <v>0</v>
      </c>
      <c r="F43" s="60">
        <v>0</v>
      </c>
      <c r="G43" s="60">
        <v>0</v>
      </c>
      <c r="H43" s="60">
        <v>0</v>
      </c>
      <c r="I43" s="117">
        <v>0</v>
      </c>
      <c r="J43" s="61">
        <f t="shared" si="1"/>
        <v>0</v>
      </c>
      <c r="K43" s="60">
        <v>0.00749460960515875</v>
      </c>
      <c r="L43" s="60">
        <v>0.00749460960515875</v>
      </c>
      <c r="M43" s="60">
        <v>0.003747304802579375</v>
      </c>
      <c r="N43" s="60">
        <v>0.0007494609605158749</v>
      </c>
      <c r="O43" s="117">
        <f t="shared" si="2"/>
        <v>0.01948598497341275</v>
      </c>
      <c r="P43" s="60">
        <v>0.005620957203869062</v>
      </c>
      <c r="Q43" s="60">
        <v>0.005620957203869062</v>
      </c>
      <c r="R43" s="60">
        <v>0.0037473048025793753</v>
      </c>
      <c r="S43" s="60">
        <v>0.0018736524012896874</v>
      </c>
      <c r="T43" s="60">
        <v>0.009008520745400816</v>
      </c>
      <c r="U43" s="60">
        <v>0.0021547002614831405</v>
      </c>
      <c r="V43" s="117">
        <f t="shared" si="3"/>
        <v>0.028026092618491143</v>
      </c>
      <c r="W43" s="61">
        <f t="shared" si="4"/>
        <v>0.047512077591903894</v>
      </c>
    </row>
    <row r="44" spans="1:23" ht="15.75">
      <c r="A44" s="31" t="s">
        <v>35</v>
      </c>
      <c r="B44" s="60">
        <v>0.10997611824700337</v>
      </c>
      <c r="C44" s="60">
        <v>0</v>
      </c>
      <c r="D44" s="117">
        <f t="shared" si="0"/>
        <v>0.10997611824700337</v>
      </c>
      <c r="E44" s="60">
        <v>0</v>
      </c>
      <c r="F44" s="60">
        <v>0</v>
      </c>
      <c r="G44" s="60">
        <v>0</v>
      </c>
      <c r="H44" s="60">
        <v>0</v>
      </c>
      <c r="I44" s="117">
        <v>0</v>
      </c>
      <c r="J44" s="61">
        <f t="shared" si="1"/>
        <v>0.10997611824700337</v>
      </c>
      <c r="K44" s="60">
        <v>0.13291023953105865</v>
      </c>
      <c r="L44" s="60">
        <v>0.008715425543020237</v>
      </c>
      <c r="M44" s="60">
        <v>0.0043577127715101185</v>
      </c>
      <c r="N44" s="60">
        <v>0.007495265966997404</v>
      </c>
      <c r="O44" s="117">
        <f t="shared" si="2"/>
        <v>0.1534786438125864</v>
      </c>
      <c r="P44" s="60">
        <v>0.13073138314530358</v>
      </c>
      <c r="Q44" s="60">
        <v>0.09968267964829397</v>
      </c>
      <c r="R44" s="60">
        <v>0.00435771277151012</v>
      </c>
      <c r="S44" s="60">
        <v>0.0021788563857550593</v>
      </c>
      <c r="T44" s="60">
        <v>0.010475941502710327</v>
      </c>
      <c r="U44" s="60">
        <v>0.0025056848436183186</v>
      </c>
      <c r="V44" s="117">
        <f t="shared" si="3"/>
        <v>0.24993225829719137</v>
      </c>
      <c r="W44" s="61">
        <f t="shared" si="4"/>
        <v>0.4034109021097778</v>
      </c>
    </row>
    <row r="45" spans="1:23" ht="15.75">
      <c r="A45" s="31" t="s">
        <v>36</v>
      </c>
      <c r="B45" s="60">
        <v>0</v>
      </c>
      <c r="C45" s="60">
        <v>0</v>
      </c>
      <c r="D45" s="117">
        <f t="shared" si="0"/>
        <v>0</v>
      </c>
      <c r="E45" s="60">
        <v>0</v>
      </c>
      <c r="F45" s="60">
        <v>0</v>
      </c>
      <c r="G45" s="60">
        <v>0</v>
      </c>
      <c r="H45" s="60">
        <v>0</v>
      </c>
      <c r="I45" s="117">
        <v>0</v>
      </c>
      <c r="J45" s="61">
        <f t="shared" si="1"/>
        <v>0</v>
      </c>
      <c r="K45" s="60">
        <v>0.0409690258733171</v>
      </c>
      <c r="L45" s="60">
        <v>0.0039018119879349615</v>
      </c>
      <c r="M45" s="60">
        <v>0.0019509059939674808</v>
      </c>
      <c r="N45" s="60">
        <v>0.006711116619248134</v>
      </c>
      <c r="O45" s="117">
        <f t="shared" si="2"/>
        <v>0.053532860474467675</v>
      </c>
      <c r="P45" s="60">
        <v>0.05852717981902442</v>
      </c>
      <c r="Q45" s="60">
        <v>0.0058527179819024425</v>
      </c>
      <c r="R45" s="60">
        <v>0.003901811987934963</v>
      </c>
      <c r="S45" s="60">
        <v>0.0009754529969837404</v>
      </c>
      <c r="T45" s="60">
        <v>0.009379956018995647</v>
      </c>
      <c r="U45" s="60">
        <v>0.002243541893062603</v>
      </c>
      <c r="V45" s="117">
        <f t="shared" si="3"/>
        <v>0.08088066069790383</v>
      </c>
      <c r="W45" s="61">
        <f t="shared" si="4"/>
        <v>0.1344135211723715</v>
      </c>
    </row>
    <row r="46" spans="4:23" ht="13.5">
      <c r="D46" s="58"/>
      <c r="F46" s="33"/>
      <c r="I46" s="58"/>
      <c r="J46" s="58"/>
      <c r="M46" s="33"/>
      <c r="N46" s="33"/>
      <c r="O46" s="58"/>
      <c r="S46" s="33"/>
      <c r="T46" s="33"/>
      <c r="V46" s="58"/>
      <c r="W46" s="58"/>
    </row>
    <row r="48" spans="1:2" ht="13.5">
      <c r="A48" s="32" t="s">
        <v>214</v>
      </c>
      <c r="B48" s="33" t="s">
        <v>221</v>
      </c>
    </row>
    <row r="49" ht="13.5">
      <c r="B49" s="59" t="s">
        <v>82</v>
      </c>
    </row>
    <row r="50" ht="13.5">
      <c r="A50" s="32"/>
    </row>
    <row r="52" spans="1:29" ht="15.75">
      <c r="A52" s="1"/>
      <c r="B52" s="1"/>
      <c r="C52" s="1"/>
      <c r="D52" s="2"/>
      <c r="E52" s="2"/>
      <c r="F52" s="50"/>
      <c r="G52" s="2"/>
      <c r="H52" s="2"/>
      <c r="I52" s="2"/>
      <c r="J52" s="2"/>
      <c r="K52" s="2"/>
      <c r="L52" s="2"/>
      <c r="M52" s="50"/>
      <c r="N52" s="50"/>
      <c r="O52" s="2"/>
      <c r="P52" s="2"/>
      <c r="Q52" s="2"/>
      <c r="R52" s="2"/>
      <c r="S52" s="50"/>
      <c r="T52" s="50"/>
      <c r="U52" s="2"/>
      <c r="V52" s="2"/>
      <c r="W52" s="2"/>
      <c r="X52" s="2"/>
      <c r="Y52" s="2"/>
      <c r="Z52" s="2"/>
      <c r="AA52" s="2"/>
      <c r="AB52" s="2"/>
      <c r="AC52" s="1"/>
    </row>
    <row r="53" spans="1:29" ht="15.75">
      <c r="A53" s="1"/>
      <c r="B53" s="1"/>
      <c r="C53" s="1"/>
      <c r="D53" s="2"/>
      <c r="E53" s="2"/>
      <c r="F53" s="50"/>
      <c r="G53" s="2"/>
      <c r="H53" s="2"/>
      <c r="I53" s="2"/>
      <c r="J53" s="2"/>
      <c r="K53" s="2"/>
      <c r="L53" s="2"/>
      <c r="M53" s="50"/>
      <c r="N53" s="50"/>
      <c r="O53" s="2"/>
      <c r="P53" s="2"/>
      <c r="Q53" s="2"/>
      <c r="R53" s="2"/>
      <c r="S53" s="50"/>
      <c r="T53" s="50"/>
      <c r="U53" s="2"/>
      <c r="V53" s="2"/>
      <c r="W53" s="2"/>
      <c r="X53" s="2"/>
      <c r="Y53" s="2"/>
      <c r="Z53" s="2"/>
      <c r="AA53" s="2"/>
      <c r="AB53" s="2"/>
      <c r="AC53" s="1"/>
    </row>
    <row r="54" spans="1:29" ht="15.75">
      <c r="A54" s="1"/>
      <c r="B54" s="1"/>
      <c r="C54" s="1"/>
      <c r="D54" s="2"/>
      <c r="E54" s="2"/>
      <c r="F54" s="50"/>
      <c r="G54" s="2"/>
      <c r="H54" s="2"/>
      <c r="I54" s="2"/>
      <c r="J54" s="2"/>
      <c r="K54" s="2"/>
      <c r="L54" s="2"/>
      <c r="M54" s="50"/>
      <c r="N54" s="50"/>
      <c r="O54" s="2"/>
      <c r="P54" s="2"/>
      <c r="Q54" s="2"/>
      <c r="R54" s="2"/>
      <c r="S54" s="50"/>
      <c r="T54" s="50"/>
      <c r="U54" s="2"/>
      <c r="V54" s="2"/>
      <c r="W54" s="2"/>
      <c r="X54" s="2"/>
      <c r="Y54" s="2"/>
      <c r="Z54" s="2"/>
      <c r="AA54" s="2"/>
      <c r="AB54" s="2"/>
      <c r="AC54" s="1"/>
    </row>
    <row r="55" spans="1:29" ht="15.75">
      <c r="A55" s="1"/>
      <c r="B55" s="1"/>
      <c r="C55" s="1"/>
      <c r="D55" s="2"/>
      <c r="E55" s="2"/>
      <c r="F55" s="50"/>
      <c r="G55" s="2"/>
      <c r="H55" s="2"/>
      <c r="I55" s="2"/>
      <c r="J55" s="2"/>
      <c r="K55" s="2"/>
      <c r="L55" s="2"/>
      <c r="M55" s="50"/>
      <c r="N55" s="50"/>
      <c r="O55" s="2"/>
      <c r="P55" s="2"/>
      <c r="Q55" s="2"/>
      <c r="R55" s="2"/>
      <c r="S55" s="50"/>
      <c r="T55" s="50"/>
      <c r="U55" s="2"/>
      <c r="V55" s="2"/>
      <c r="W55" s="2"/>
      <c r="X55" s="2"/>
      <c r="Y55" s="2"/>
      <c r="Z55" s="2"/>
      <c r="AA55" s="2"/>
      <c r="AB55" s="2"/>
      <c r="AC55" s="1"/>
    </row>
    <row r="56" spans="1:29" ht="15.75">
      <c r="A56" s="1"/>
      <c r="B56" s="1"/>
      <c r="C56" s="1"/>
      <c r="D56" s="2"/>
      <c r="E56" s="2"/>
      <c r="F56" s="50"/>
      <c r="G56" s="2"/>
      <c r="H56" s="2"/>
      <c r="I56" s="2"/>
      <c r="J56" s="2"/>
      <c r="K56" s="2"/>
      <c r="L56" s="2"/>
      <c r="M56" s="50"/>
      <c r="N56" s="50"/>
      <c r="O56" s="2"/>
      <c r="P56" s="2"/>
      <c r="Q56" s="2"/>
      <c r="R56" s="2"/>
      <c r="S56" s="50"/>
      <c r="T56" s="50"/>
      <c r="U56" s="2"/>
      <c r="V56" s="2"/>
      <c r="W56" s="2"/>
      <c r="X56" s="2"/>
      <c r="Y56" s="2"/>
      <c r="Z56" s="2"/>
      <c r="AA56" s="2"/>
      <c r="AB56" s="2"/>
      <c r="AC56" s="1"/>
    </row>
    <row r="57" spans="1:29" ht="15.75">
      <c r="A57" s="1"/>
      <c r="B57" s="1"/>
      <c r="C57" s="1"/>
      <c r="D57" s="2"/>
      <c r="E57" s="2"/>
      <c r="F57" s="50"/>
      <c r="G57" s="2"/>
      <c r="H57" s="2"/>
      <c r="I57" s="2"/>
      <c r="J57" s="2"/>
      <c r="K57" s="2"/>
      <c r="L57" s="2"/>
      <c r="M57" s="50"/>
      <c r="N57" s="50"/>
      <c r="O57" s="2"/>
      <c r="P57" s="2"/>
      <c r="Q57" s="2"/>
      <c r="R57" s="2"/>
      <c r="S57" s="50"/>
      <c r="T57" s="50"/>
      <c r="U57" s="2"/>
      <c r="V57" s="2"/>
      <c r="W57" s="2"/>
      <c r="X57" s="2"/>
      <c r="Y57" s="2"/>
      <c r="Z57" s="2"/>
      <c r="AA57" s="2"/>
      <c r="AB57" s="2"/>
      <c r="AC57" s="1"/>
    </row>
    <row r="58" spans="1:29" ht="15.75">
      <c r="A58" s="1"/>
      <c r="B58" s="1"/>
      <c r="C58" s="1"/>
      <c r="D58" s="2"/>
      <c r="E58" s="2"/>
      <c r="F58" s="50"/>
      <c r="G58" s="2"/>
      <c r="H58" s="2"/>
      <c r="I58" s="2"/>
      <c r="J58" s="2"/>
      <c r="K58" s="2"/>
      <c r="L58" s="2"/>
      <c r="M58" s="50"/>
      <c r="N58" s="50"/>
      <c r="O58" s="2"/>
      <c r="P58" s="2"/>
      <c r="Q58" s="2"/>
      <c r="R58" s="2"/>
      <c r="S58" s="50"/>
      <c r="T58" s="50"/>
      <c r="U58" s="2"/>
      <c r="V58" s="2"/>
      <c r="W58" s="2"/>
      <c r="X58" s="2"/>
      <c r="Y58" s="2"/>
      <c r="Z58" s="2"/>
      <c r="AA58" s="2"/>
      <c r="AB58" s="2"/>
      <c r="AC58" s="1"/>
    </row>
    <row r="59" spans="1:29" ht="15.75">
      <c r="A59" s="1"/>
      <c r="B59" s="1"/>
      <c r="C59" s="1"/>
      <c r="D59" s="2"/>
      <c r="E59" s="2"/>
      <c r="F59" s="50"/>
      <c r="G59" s="2"/>
      <c r="H59" s="2"/>
      <c r="I59" s="2"/>
      <c r="J59" s="2"/>
      <c r="K59" s="2"/>
      <c r="L59" s="2"/>
      <c r="M59" s="50"/>
      <c r="N59" s="50"/>
      <c r="O59" s="2"/>
      <c r="P59" s="2"/>
      <c r="Q59" s="2"/>
      <c r="R59" s="2"/>
      <c r="S59" s="50"/>
      <c r="T59" s="50"/>
      <c r="U59" s="2"/>
      <c r="V59" s="2"/>
      <c r="W59" s="2"/>
      <c r="X59" s="2"/>
      <c r="Y59" s="2"/>
      <c r="Z59" s="2"/>
      <c r="AA59" s="2"/>
      <c r="AB59" s="2"/>
      <c r="AC59" s="1"/>
    </row>
    <row r="60" spans="1:29" ht="15.75">
      <c r="A60" s="1"/>
      <c r="B60" s="1"/>
      <c r="C60" s="1"/>
      <c r="D60" s="2"/>
      <c r="E60" s="2"/>
      <c r="F60" s="50"/>
      <c r="G60" s="2"/>
      <c r="H60" s="2"/>
      <c r="I60" s="2"/>
      <c r="J60" s="2"/>
      <c r="K60" s="2"/>
      <c r="L60" s="2"/>
      <c r="M60" s="50"/>
      <c r="N60" s="50"/>
      <c r="O60" s="2"/>
      <c r="P60" s="2"/>
      <c r="Q60" s="2"/>
      <c r="R60" s="2"/>
      <c r="S60" s="50"/>
      <c r="T60" s="50"/>
      <c r="U60" s="2"/>
      <c r="V60" s="2"/>
      <c r="W60" s="2"/>
      <c r="X60" s="2"/>
      <c r="Y60" s="2"/>
      <c r="Z60" s="2"/>
      <c r="AA60" s="2"/>
      <c r="AB60" s="2"/>
      <c r="AC60" s="1"/>
    </row>
    <row r="61" spans="1:29" ht="15.75">
      <c r="A61" s="1"/>
      <c r="B61" s="1"/>
      <c r="C61" s="1"/>
      <c r="D61" s="2"/>
      <c r="E61" s="2"/>
      <c r="F61" s="50"/>
      <c r="G61" s="2"/>
      <c r="H61" s="2"/>
      <c r="I61" s="2"/>
      <c r="J61" s="2"/>
      <c r="K61" s="2"/>
      <c r="L61" s="2"/>
      <c r="M61" s="50"/>
      <c r="N61" s="50"/>
      <c r="O61" s="2"/>
      <c r="P61" s="2"/>
      <c r="Q61" s="2"/>
      <c r="R61" s="2"/>
      <c r="S61" s="50"/>
      <c r="T61" s="50"/>
      <c r="U61" s="2"/>
      <c r="V61" s="2"/>
      <c r="W61" s="2"/>
      <c r="X61" s="2"/>
      <c r="Y61" s="2"/>
      <c r="Z61" s="2"/>
      <c r="AA61" s="2"/>
      <c r="AB61" s="2"/>
      <c r="AC61" s="1"/>
    </row>
    <row r="62" spans="1:29" ht="15.75">
      <c r="A62" s="1"/>
      <c r="B62" s="1"/>
      <c r="C62" s="1"/>
      <c r="D62" s="2"/>
      <c r="E62" s="2"/>
      <c r="F62" s="50"/>
      <c r="G62" s="2"/>
      <c r="H62" s="2"/>
      <c r="I62" s="2"/>
      <c r="J62" s="2"/>
      <c r="K62" s="2"/>
      <c r="L62" s="2"/>
      <c r="M62" s="50"/>
      <c r="N62" s="50"/>
      <c r="O62" s="2"/>
      <c r="P62" s="2"/>
      <c r="Q62" s="2"/>
      <c r="R62" s="2"/>
      <c r="S62" s="50"/>
      <c r="T62" s="50"/>
      <c r="U62" s="2"/>
      <c r="V62" s="2"/>
      <c r="W62" s="2"/>
      <c r="X62" s="2"/>
      <c r="Y62" s="2"/>
      <c r="Z62" s="2"/>
      <c r="AA62" s="2"/>
      <c r="AB62" s="2"/>
      <c r="AC62" s="1"/>
    </row>
    <row r="63" spans="1:29" ht="15.75">
      <c r="A63" s="1"/>
      <c r="B63" s="1"/>
      <c r="C63" s="1"/>
      <c r="D63" s="2"/>
      <c r="E63" s="2"/>
      <c r="F63" s="50"/>
      <c r="G63" s="2"/>
      <c r="H63" s="2"/>
      <c r="I63" s="2"/>
      <c r="J63" s="2"/>
      <c r="K63" s="2"/>
      <c r="L63" s="2"/>
      <c r="M63" s="50"/>
      <c r="N63" s="50"/>
      <c r="O63" s="2"/>
      <c r="P63" s="2"/>
      <c r="Q63" s="2"/>
      <c r="R63" s="2"/>
      <c r="S63" s="50"/>
      <c r="T63" s="50"/>
      <c r="U63" s="2"/>
      <c r="V63" s="2"/>
      <c r="W63" s="2"/>
      <c r="X63" s="2"/>
      <c r="Y63" s="2"/>
      <c r="Z63" s="2"/>
      <c r="AA63" s="2"/>
      <c r="AB63" s="2"/>
      <c r="AC63" s="1"/>
    </row>
    <row r="64" spans="1:29" ht="15.75">
      <c r="A64" s="1"/>
      <c r="B64" s="1"/>
      <c r="C64" s="1"/>
      <c r="D64" s="2"/>
      <c r="E64" s="2"/>
      <c r="F64" s="50"/>
      <c r="G64" s="2"/>
      <c r="H64" s="2"/>
      <c r="I64" s="2"/>
      <c r="J64" s="2"/>
      <c r="K64" s="2"/>
      <c r="L64" s="2"/>
      <c r="M64" s="50"/>
      <c r="N64" s="50"/>
      <c r="O64" s="2"/>
      <c r="P64" s="2"/>
      <c r="Q64" s="2"/>
      <c r="R64" s="2"/>
      <c r="S64" s="50"/>
      <c r="T64" s="50"/>
      <c r="U64" s="2"/>
      <c r="V64" s="2"/>
      <c r="W64" s="2"/>
      <c r="X64" s="2"/>
      <c r="Y64" s="2"/>
      <c r="Z64" s="2"/>
      <c r="AA64" s="2"/>
      <c r="AB64" s="2"/>
      <c r="AC64" s="1"/>
    </row>
    <row r="65" spans="1:29" ht="15.75">
      <c r="A65" s="1"/>
      <c r="B65" s="1"/>
      <c r="C65" s="1"/>
      <c r="D65" s="2"/>
      <c r="E65" s="2"/>
      <c r="F65" s="50"/>
      <c r="G65" s="2"/>
      <c r="H65" s="2"/>
      <c r="I65" s="2"/>
      <c r="J65" s="2"/>
      <c r="K65" s="2"/>
      <c r="L65" s="2"/>
      <c r="M65" s="50"/>
      <c r="N65" s="50"/>
      <c r="O65" s="2"/>
      <c r="P65" s="2"/>
      <c r="Q65" s="2"/>
      <c r="R65" s="2"/>
      <c r="S65" s="50"/>
      <c r="T65" s="50"/>
      <c r="U65" s="2"/>
      <c r="V65" s="2"/>
      <c r="W65" s="2"/>
      <c r="X65" s="2"/>
      <c r="Y65" s="2"/>
      <c r="Z65" s="2"/>
      <c r="AA65" s="2"/>
      <c r="AB65" s="2"/>
      <c r="AC65" s="1"/>
    </row>
    <row r="66" spans="1:29" ht="15.75">
      <c r="A66" s="1"/>
      <c r="B66" s="1"/>
      <c r="C66" s="1"/>
      <c r="D66" s="2"/>
      <c r="E66" s="2"/>
      <c r="F66" s="50"/>
      <c r="G66" s="2"/>
      <c r="H66" s="2"/>
      <c r="I66" s="2"/>
      <c r="J66" s="2"/>
      <c r="K66" s="2"/>
      <c r="L66" s="2"/>
      <c r="M66" s="50"/>
      <c r="N66" s="50"/>
      <c r="O66" s="2"/>
      <c r="P66" s="2"/>
      <c r="Q66" s="2"/>
      <c r="R66" s="2"/>
      <c r="S66" s="50"/>
      <c r="T66" s="50"/>
      <c r="U66" s="2"/>
      <c r="V66" s="2"/>
      <c r="W66" s="2"/>
      <c r="X66" s="2"/>
      <c r="Y66" s="2"/>
      <c r="Z66" s="2"/>
      <c r="AA66" s="2"/>
      <c r="AB66" s="2"/>
      <c r="AC66" s="1"/>
    </row>
    <row r="67" spans="1:29" ht="15.75">
      <c r="A67" s="1"/>
      <c r="B67" s="1"/>
      <c r="C67" s="1"/>
      <c r="D67" s="2"/>
      <c r="E67" s="2"/>
      <c r="F67" s="50"/>
      <c r="G67" s="2"/>
      <c r="H67" s="2"/>
      <c r="I67" s="2"/>
      <c r="J67" s="2"/>
      <c r="K67" s="2"/>
      <c r="L67" s="2"/>
      <c r="M67" s="50"/>
      <c r="N67" s="50"/>
      <c r="O67" s="2"/>
      <c r="P67" s="2"/>
      <c r="Q67" s="2"/>
      <c r="R67" s="2"/>
      <c r="S67" s="50"/>
      <c r="T67" s="50"/>
      <c r="U67" s="2"/>
      <c r="V67" s="2"/>
      <c r="W67" s="2"/>
      <c r="X67" s="2"/>
      <c r="Y67" s="2"/>
      <c r="Z67" s="2"/>
      <c r="AA67" s="2"/>
      <c r="AB67" s="2"/>
      <c r="AC67" s="1"/>
    </row>
    <row r="68" spans="1:29" ht="15.75">
      <c r="A68" s="1"/>
      <c r="B68" s="1"/>
      <c r="C68" s="1"/>
      <c r="D68" s="2"/>
      <c r="E68" s="2"/>
      <c r="F68" s="50"/>
      <c r="G68" s="2"/>
      <c r="H68" s="2"/>
      <c r="I68" s="2"/>
      <c r="J68" s="2"/>
      <c r="K68" s="2"/>
      <c r="L68" s="2"/>
      <c r="M68" s="50"/>
      <c r="N68" s="50"/>
      <c r="O68" s="2"/>
      <c r="P68" s="2"/>
      <c r="Q68" s="2"/>
      <c r="R68" s="2"/>
      <c r="S68" s="50"/>
      <c r="T68" s="50"/>
      <c r="U68" s="2"/>
      <c r="V68" s="2"/>
      <c r="W68" s="2"/>
      <c r="X68" s="2"/>
      <c r="Y68" s="2"/>
      <c r="Z68" s="2"/>
      <c r="AA68" s="2"/>
      <c r="AB68" s="2"/>
      <c r="AC68" s="1"/>
    </row>
    <row r="69" spans="1:29" ht="15.75">
      <c r="A69" s="1"/>
      <c r="B69" s="1"/>
      <c r="C69" s="1"/>
      <c r="D69" s="2"/>
      <c r="E69" s="2"/>
      <c r="F69" s="50"/>
      <c r="G69" s="2"/>
      <c r="H69" s="2"/>
      <c r="I69" s="2"/>
      <c r="J69" s="2"/>
      <c r="K69" s="2"/>
      <c r="L69" s="2"/>
      <c r="M69" s="50"/>
      <c r="N69" s="50"/>
      <c r="O69" s="2"/>
      <c r="P69" s="2"/>
      <c r="Q69" s="2"/>
      <c r="R69" s="2"/>
      <c r="S69" s="50"/>
      <c r="T69" s="50"/>
      <c r="U69" s="2"/>
      <c r="V69" s="2"/>
      <c r="W69" s="2"/>
      <c r="X69" s="2"/>
      <c r="Y69" s="2"/>
      <c r="Z69" s="2"/>
      <c r="AA69" s="2"/>
      <c r="AB69" s="2"/>
      <c r="AC69" s="1"/>
    </row>
    <row r="70" spans="1:29" ht="15.75">
      <c r="A70" s="1"/>
      <c r="B70" s="1"/>
      <c r="C70" s="1"/>
      <c r="D70" s="2"/>
      <c r="E70" s="2"/>
      <c r="F70" s="50"/>
      <c r="G70" s="2"/>
      <c r="H70" s="2"/>
      <c r="I70" s="2"/>
      <c r="J70" s="2"/>
      <c r="K70" s="2"/>
      <c r="L70" s="2"/>
      <c r="M70" s="50"/>
      <c r="N70" s="50"/>
      <c r="O70" s="2"/>
      <c r="P70" s="2"/>
      <c r="Q70" s="2"/>
      <c r="R70" s="2"/>
      <c r="S70" s="50"/>
      <c r="T70" s="50"/>
      <c r="U70" s="2"/>
      <c r="V70" s="2"/>
      <c r="W70" s="2"/>
      <c r="X70" s="2"/>
      <c r="Y70" s="2"/>
      <c r="Z70" s="2"/>
      <c r="AA70" s="2"/>
      <c r="AB70" s="2"/>
      <c r="AC70" s="1"/>
    </row>
    <row r="71" spans="1:29" ht="15.75">
      <c r="A71" s="1"/>
      <c r="B71" s="1"/>
      <c r="C71" s="1"/>
      <c r="D71" s="2"/>
      <c r="E71" s="2"/>
      <c r="F71" s="50"/>
      <c r="G71" s="2"/>
      <c r="H71" s="2"/>
      <c r="I71" s="2"/>
      <c r="J71" s="2"/>
      <c r="K71" s="2"/>
      <c r="L71" s="2"/>
      <c r="M71" s="50"/>
      <c r="N71" s="50"/>
      <c r="O71" s="2"/>
      <c r="P71" s="2"/>
      <c r="Q71" s="2"/>
      <c r="R71" s="2"/>
      <c r="S71" s="50"/>
      <c r="T71" s="50"/>
      <c r="U71" s="2"/>
      <c r="V71" s="2"/>
      <c r="W71" s="2"/>
      <c r="X71" s="2"/>
      <c r="Y71" s="2"/>
      <c r="Z71" s="2"/>
      <c r="AA71" s="2"/>
      <c r="AB71" s="2"/>
      <c r="AC71" s="1"/>
    </row>
    <row r="72" spans="1:29" ht="15.75">
      <c r="A72" s="1"/>
      <c r="B72" s="1"/>
      <c r="C72" s="1"/>
      <c r="D72" s="2"/>
      <c r="E72" s="2"/>
      <c r="F72" s="50"/>
      <c r="G72" s="2"/>
      <c r="H72" s="2"/>
      <c r="I72" s="2"/>
      <c r="J72" s="2"/>
      <c r="K72" s="2"/>
      <c r="L72" s="2"/>
      <c r="M72" s="50"/>
      <c r="N72" s="50"/>
      <c r="O72" s="2"/>
      <c r="P72" s="2"/>
      <c r="Q72" s="2"/>
      <c r="R72" s="2"/>
      <c r="S72" s="50"/>
      <c r="T72" s="50"/>
      <c r="U72" s="2"/>
      <c r="V72" s="2"/>
      <c r="W72" s="2"/>
      <c r="X72" s="2"/>
      <c r="Y72" s="2"/>
      <c r="Z72" s="2"/>
      <c r="AA72" s="2"/>
      <c r="AB72" s="2"/>
      <c r="AC72" s="1"/>
    </row>
    <row r="73" spans="1:29" ht="15.75">
      <c r="A73" s="1"/>
      <c r="B73" s="1"/>
      <c r="C73" s="1"/>
      <c r="D73" s="2"/>
      <c r="E73" s="2"/>
      <c r="F73" s="50"/>
      <c r="G73" s="2"/>
      <c r="H73" s="2"/>
      <c r="I73" s="2"/>
      <c r="J73" s="2"/>
      <c r="K73" s="2"/>
      <c r="L73" s="2"/>
      <c r="M73" s="50"/>
      <c r="N73" s="50"/>
      <c r="O73" s="2"/>
      <c r="P73" s="2"/>
      <c r="Q73" s="2"/>
      <c r="R73" s="2"/>
      <c r="S73" s="50"/>
      <c r="T73" s="50"/>
      <c r="U73" s="2"/>
      <c r="V73" s="2"/>
      <c r="W73" s="2"/>
      <c r="X73" s="2"/>
      <c r="Y73" s="2"/>
      <c r="Z73" s="2"/>
      <c r="AA73" s="2"/>
      <c r="AB73" s="2"/>
      <c r="AC73" s="1"/>
    </row>
    <row r="74" spans="1:29" ht="15.75">
      <c r="A74" s="1"/>
      <c r="B74" s="1"/>
      <c r="C74" s="1"/>
      <c r="D74" s="2"/>
      <c r="E74" s="2"/>
      <c r="F74" s="50"/>
      <c r="G74" s="2"/>
      <c r="H74" s="2"/>
      <c r="I74" s="2"/>
      <c r="J74" s="2"/>
      <c r="K74" s="2"/>
      <c r="L74" s="2"/>
      <c r="M74" s="50"/>
      <c r="N74" s="50"/>
      <c r="O74" s="2"/>
      <c r="P74" s="2"/>
      <c r="Q74" s="2"/>
      <c r="R74" s="2"/>
      <c r="S74" s="50"/>
      <c r="T74" s="50"/>
      <c r="U74" s="2"/>
      <c r="V74" s="2"/>
      <c r="W74" s="2"/>
      <c r="X74" s="2"/>
      <c r="Y74" s="2"/>
      <c r="Z74" s="2"/>
      <c r="AA74" s="2"/>
      <c r="AB74" s="2"/>
      <c r="AC74" s="1"/>
    </row>
    <row r="75" spans="1:29" ht="15.75">
      <c r="A75" s="1"/>
      <c r="B75" s="1"/>
      <c r="C75" s="1"/>
      <c r="D75" s="2"/>
      <c r="E75" s="2"/>
      <c r="F75" s="50"/>
      <c r="G75" s="2"/>
      <c r="H75" s="2"/>
      <c r="I75" s="2"/>
      <c r="J75" s="2"/>
      <c r="K75" s="2"/>
      <c r="L75" s="2"/>
      <c r="M75" s="50"/>
      <c r="N75" s="50"/>
      <c r="O75" s="2"/>
      <c r="P75" s="2"/>
      <c r="Q75" s="2"/>
      <c r="R75" s="2"/>
      <c r="S75" s="50"/>
      <c r="T75" s="50"/>
      <c r="U75" s="2"/>
      <c r="V75" s="2"/>
      <c r="W75" s="2"/>
      <c r="X75" s="2"/>
      <c r="Y75" s="2"/>
      <c r="Z75" s="2"/>
      <c r="AA75" s="2"/>
      <c r="AB75" s="2"/>
      <c r="AC75" s="1"/>
    </row>
    <row r="76" spans="1:29" ht="15.75">
      <c r="A76" s="1"/>
      <c r="B76" s="1"/>
      <c r="C76" s="1"/>
      <c r="D76" s="2"/>
      <c r="E76" s="2"/>
      <c r="F76" s="50"/>
      <c r="G76" s="2"/>
      <c r="H76" s="2"/>
      <c r="I76" s="2"/>
      <c r="J76" s="2"/>
      <c r="K76" s="2"/>
      <c r="L76" s="2"/>
      <c r="M76" s="50"/>
      <c r="N76" s="50"/>
      <c r="O76" s="2"/>
      <c r="P76" s="2"/>
      <c r="Q76" s="2"/>
      <c r="R76" s="2"/>
      <c r="S76" s="50"/>
      <c r="T76" s="50"/>
      <c r="U76" s="2"/>
      <c r="V76" s="2"/>
      <c r="W76" s="2"/>
      <c r="X76" s="2"/>
      <c r="Y76" s="2"/>
      <c r="Z76" s="2"/>
      <c r="AA76" s="2"/>
      <c r="AB76" s="2"/>
      <c r="AC76" s="1"/>
    </row>
    <row r="77" spans="1:29" ht="15.75">
      <c r="A77" s="1"/>
      <c r="B77" s="1"/>
      <c r="C77" s="1"/>
      <c r="D77" s="2"/>
      <c r="E77" s="2"/>
      <c r="F77" s="50"/>
      <c r="G77" s="2"/>
      <c r="H77" s="2"/>
      <c r="I77" s="2"/>
      <c r="J77" s="2"/>
      <c r="K77" s="2"/>
      <c r="L77" s="2"/>
      <c r="M77" s="50"/>
      <c r="N77" s="50"/>
      <c r="O77" s="2"/>
      <c r="P77" s="2"/>
      <c r="Q77" s="2"/>
      <c r="R77" s="2"/>
      <c r="S77" s="50"/>
      <c r="T77" s="50"/>
      <c r="U77" s="2"/>
      <c r="V77" s="2"/>
      <c r="W77" s="2"/>
      <c r="X77" s="2"/>
      <c r="Y77" s="2"/>
      <c r="Z77" s="2"/>
      <c r="AA77" s="2"/>
      <c r="AB77" s="2"/>
      <c r="AC77" s="1"/>
    </row>
    <row r="78" spans="1:29" ht="15.75">
      <c r="A78" s="1"/>
      <c r="B78" s="1"/>
      <c r="C78" s="1"/>
      <c r="D78" s="2"/>
      <c r="E78" s="2"/>
      <c r="F78" s="50"/>
      <c r="G78" s="2"/>
      <c r="H78" s="2"/>
      <c r="I78" s="2"/>
      <c r="J78" s="2"/>
      <c r="K78" s="2"/>
      <c r="L78" s="2"/>
      <c r="M78" s="50"/>
      <c r="N78" s="50"/>
      <c r="O78" s="2"/>
      <c r="P78" s="2"/>
      <c r="Q78" s="2"/>
      <c r="R78" s="2"/>
      <c r="S78" s="50"/>
      <c r="T78" s="50"/>
      <c r="U78" s="2"/>
      <c r="V78" s="2"/>
      <c r="W78" s="2"/>
      <c r="X78" s="2"/>
      <c r="Y78" s="2"/>
      <c r="Z78" s="2"/>
      <c r="AA78" s="2"/>
      <c r="AB78" s="2"/>
      <c r="AC78" s="1"/>
    </row>
    <row r="79" spans="1:29" ht="15.75">
      <c r="A79" s="1"/>
      <c r="B79" s="1"/>
      <c r="C79" s="1"/>
      <c r="D79" s="2"/>
      <c r="E79" s="2"/>
      <c r="F79" s="50"/>
      <c r="G79" s="2"/>
      <c r="H79" s="2"/>
      <c r="I79" s="2"/>
      <c r="J79" s="2"/>
      <c r="K79" s="2"/>
      <c r="L79" s="2"/>
      <c r="M79" s="50"/>
      <c r="N79" s="50"/>
      <c r="O79" s="2"/>
      <c r="P79" s="2"/>
      <c r="Q79" s="2"/>
      <c r="R79" s="2"/>
      <c r="S79" s="50"/>
      <c r="T79" s="50"/>
      <c r="U79" s="2"/>
      <c r="V79" s="2"/>
      <c r="W79" s="2"/>
      <c r="X79" s="2"/>
      <c r="Y79" s="2"/>
      <c r="Z79" s="2"/>
      <c r="AA79" s="2"/>
      <c r="AB79" s="2"/>
      <c r="AC79" s="1"/>
    </row>
    <row r="80" spans="1:29" ht="15.75">
      <c r="A80" s="1"/>
      <c r="B80" s="1"/>
      <c r="C80" s="1"/>
      <c r="D80" s="2"/>
      <c r="E80" s="2"/>
      <c r="F80" s="50"/>
      <c r="G80" s="2"/>
      <c r="H80" s="2"/>
      <c r="I80" s="2"/>
      <c r="J80" s="2"/>
      <c r="K80" s="2"/>
      <c r="L80" s="2"/>
      <c r="M80" s="50"/>
      <c r="N80" s="50"/>
      <c r="O80" s="2"/>
      <c r="P80" s="2"/>
      <c r="Q80" s="2"/>
      <c r="R80" s="2"/>
      <c r="S80" s="50"/>
      <c r="T80" s="50"/>
      <c r="U80" s="2"/>
      <c r="V80" s="2"/>
      <c r="W80" s="2"/>
      <c r="X80" s="2"/>
      <c r="Y80" s="2"/>
      <c r="Z80" s="2"/>
      <c r="AA80" s="2"/>
      <c r="AB80" s="2"/>
      <c r="AC80" s="1"/>
    </row>
    <row r="81" spans="1:29" ht="15.75">
      <c r="A81" s="1"/>
      <c r="B81" s="1"/>
      <c r="C81" s="1"/>
      <c r="D81" s="2"/>
      <c r="E81" s="2"/>
      <c r="F81" s="50"/>
      <c r="G81" s="2"/>
      <c r="H81" s="2"/>
      <c r="I81" s="2"/>
      <c r="J81" s="2"/>
      <c r="K81" s="2"/>
      <c r="L81" s="2"/>
      <c r="M81" s="50"/>
      <c r="N81" s="50"/>
      <c r="O81" s="2"/>
      <c r="P81" s="2"/>
      <c r="Q81" s="2"/>
      <c r="R81" s="2"/>
      <c r="S81" s="50"/>
      <c r="T81" s="50"/>
      <c r="U81" s="2"/>
      <c r="V81" s="2"/>
      <c r="W81" s="2"/>
      <c r="X81" s="2"/>
      <c r="Y81" s="2"/>
      <c r="Z81" s="2"/>
      <c r="AA81" s="2"/>
      <c r="AB81" s="2"/>
      <c r="AC81" s="1"/>
    </row>
    <row r="82" spans="1:29" ht="15.75">
      <c r="A82" s="1"/>
      <c r="B82" s="1"/>
      <c r="C82" s="1"/>
      <c r="D82" s="2"/>
      <c r="E82" s="2"/>
      <c r="F82" s="50"/>
      <c r="G82" s="2"/>
      <c r="H82" s="2"/>
      <c r="I82" s="2"/>
      <c r="J82" s="2"/>
      <c r="K82" s="2"/>
      <c r="L82" s="2"/>
      <c r="M82" s="50"/>
      <c r="N82" s="50"/>
      <c r="O82" s="2"/>
      <c r="P82" s="2"/>
      <c r="Q82" s="2"/>
      <c r="R82" s="2"/>
      <c r="S82" s="50"/>
      <c r="T82" s="50"/>
      <c r="U82" s="2"/>
      <c r="V82" s="2"/>
      <c r="W82" s="2"/>
      <c r="X82" s="2"/>
      <c r="Y82" s="2"/>
      <c r="Z82" s="2"/>
      <c r="AA82" s="2"/>
      <c r="AB82" s="2"/>
      <c r="AC82" s="1"/>
    </row>
    <row r="83" spans="1:29" ht="15.75">
      <c r="A83" s="1"/>
      <c r="B83" s="1"/>
      <c r="C83" s="1"/>
      <c r="D83" s="2"/>
      <c r="E83" s="2"/>
      <c r="F83" s="50"/>
      <c r="G83" s="2"/>
      <c r="H83" s="2"/>
      <c r="I83" s="2"/>
      <c r="J83" s="2"/>
      <c r="K83" s="2"/>
      <c r="L83" s="2"/>
      <c r="M83" s="50"/>
      <c r="N83" s="50"/>
      <c r="O83" s="2"/>
      <c r="P83" s="2"/>
      <c r="Q83" s="2"/>
      <c r="R83" s="2"/>
      <c r="S83" s="50"/>
      <c r="T83" s="50"/>
      <c r="U83" s="2"/>
      <c r="V83" s="2"/>
      <c r="W83" s="2"/>
      <c r="X83" s="2"/>
      <c r="Y83" s="2"/>
      <c r="Z83" s="2"/>
      <c r="AA83" s="2"/>
      <c r="AB83" s="2"/>
      <c r="AC83" s="1"/>
    </row>
    <row r="84" spans="1:29" ht="15.75">
      <c r="A84" s="1"/>
      <c r="B84" s="1"/>
      <c r="C84" s="1"/>
      <c r="D84" s="2"/>
      <c r="E84" s="2"/>
      <c r="F84" s="50"/>
      <c r="G84" s="2"/>
      <c r="H84" s="2"/>
      <c r="I84" s="2"/>
      <c r="J84" s="2"/>
      <c r="K84" s="2"/>
      <c r="L84" s="2"/>
      <c r="M84" s="50"/>
      <c r="N84" s="50"/>
      <c r="O84" s="2"/>
      <c r="P84" s="2"/>
      <c r="Q84" s="2"/>
      <c r="R84" s="2"/>
      <c r="S84" s="50"/>
      <c r="T84" s="50"/>
      <c r="U84" s="2"/>
      <c r="V84" s="2"/>
      <c r="W84" s="2"/>
      <c r="X84" s="2"/>
      <c r="Y84" s="2"/>
      <c r="Z84" s="2"/>
      <c r="AA84" s="2"/>
      <c r="AB84" s="2"/>
      <c r="AC84" s="1"/>
    </row>
    <row r="85" spans="1:29" ht="15.75">
      <c r="A85" s="1"/>
      <c r="B85" s="1"/>
      <c r="C85" s="1"/>
      <c r="D85" s="2"/>
      <c r="E85" s="2"/>
      <c r="F85" s="50"/>
      <c r="G85" s="2"/>
      <c r="H85" s="2"/>
      <c r="I85" s="2"/>
      <c r="J85" s="2"/>
      <c r="K85" s="2"/>
      <c r="L85" s="2"/>
      <c r="M85" s="50"/>
      <c r="N85" s="50"/>
      <c r="O85" s="2"/>
      <c r="P85" s="2"/>
      <c r="Q85" s="2"/>
      <c r="R85" s="2"/>
      <c r="S85" s="50"/>
      <c r="T85" s="50"/>
      <c r="U85" s="2"/>
      <c r="V85" s="2"/>
      <c r="W85" s="2"/>
      <c r="X85" s="2"/>
      <c r="Y85" s="2"/>
      <c r="Z85" s="2"/>
      <c r="AA85" s="2"/>
      <c r="AB85" s="2"/>
      <c r="AC85" s="1"/>
    </row>
    <row r="86" spans="1:29" ht="15.75">
      <c r="A86" s="1"/>
      <c r="B86" s="1"/>
      <c r="C86" s="1"/>
      <c r="D86" s="2"/>
      <c r="E86" s="2"/>
      <c r="F86" s="50"/>
      <c r="G86" s="2"/>
      <c r="H86" s="2"/>
      <c r="I86" s="2"/>
      <c r="J86" s="2"/>
      <c r="K86" s="2"/>
      <c r="L86" s="2"/>
      <c r="M86" s="50"/>
      <c r="N86" s="50"/>
      <c r="O86" s="2"/>
      <c r="P86" s="2"/>
      <c r="Q86" s="2"/>
      <c r="R86" s="2"/>
      <c r="S86" s="50"/>
      <c r="T86" s="50"/>
      <c r="U86" s="2"/>
      <c r="V86" s="2"/>
      <c r="W86" s="2"/>
      <c r="X86" s="2"/>
      <c r="Y86" s="2"/>
      <c r="Z86" s="2"/>
      <c r="AA86" s="2"/>
      <c r="AB86" s="2"/>
      <c r="AC86" s="1"/>
    </row>
    <row r="87" spans="1:29" ht="15.75">
      <c r="A87" s="1"/>
      <c r="B87" s="1"/>
      <c r="C87" s="1"/>
      <c r="D87" s="2"/>
      <c r="E87" s="2"/>
      <c r="F87" s="50"/>
      <c r="G87" s="2"/>
      <c r="H87" s="2"/>
      <c r="I87" s="2"/>
      <c r="J87" s="2"/>
      <c r="K87" s="2"/>
      <c r="L87" s="2"/>
      <c r="M87" s="50"/>
      <c r="N87" s="50"/>
      <c r="O87" s="2"/>
      <c r="P87" s="2"/>
      <c r="Q87" s="2"/>
      <c r="R87" s="2"/>
      <c r="S87" s="50"/>
      <c r="T87" s="50"/>
      <c r="U87" s="2"/>
      <c r="V87" s="2"/>
      <c r="W87" s="2"/>
      <c r="X87" s="2"/>
      <c r="Y87" s="2"/>
      <c r="Z87" s="2"/>
      <c r="AA87" s="2"/>
      <c r="AB87" s="2"/>
      <c r="AC87" s="1"/>
    </row>
    <row r="88" spans="1:29" ht="15.75">
      <c r="A88" s="1"/>
      <c r="B88" s="1"/>
      <c r="C88" s="1"/>
      <c r="D88" s="2"/>
      <c r="E88" s="2"/>
      <c r="F88" s="50"/>
      <c r="G88" s="2"/>
      <c r="H88" s="2"/>
      <c r="I88" s="2"/>
      <c r="J88" s="2"/>
      <c r="K88" s="2"/>
      <c r="L88" s="2"/>
      <c r="M88" s="50"/>
      <c r="N88" s="50"/>
      <c r="O88" s="2"/>
      <c r="P88" s="2"/>
      <c r="Q88" s="2"/>
      <c r="R88" s="2"/>
      <c r="S88" s="50"/>
      <c r="T88" s="50"/>
      <c r="U88" s="2"/>
      <c r="V88" s="2"/>
      <c r="W88" s="2"/>
      <c r="X88" s="2"/>
      <c r="Y88" s="2"/>
      <c r="Z88" s="2"/>
      <c r="AA88" s="2"/>
      <c r="AB88" s="2"/>
      <c r="AC88" s="1"/>
    </row>
    <row r="89" spans="1:29" ht="15.75">
      <c r="A89" s="1"/>
      <c r="B89" s="1"/>
      <c r="C89" s="1"/>
      <c r="D89" s="2"/>
      <c r="E89" s="2"/>
      <c r="F89" s="50"/>
      <c r="G89" s="2"/>
      <c r="H89" s="2"/>
      <c r="I89" s="2"/>
      <c r="J89" s="2"/>
      <c r="K89" s="2"/>
      <c r="L89" s="2"/>
      <c r="M89" s="50"/>
      <c r="N89" s="50"/>
      <c r="O89" s="2"/>
      <c r="P89" s="2"/>
      <c r="Q89" s="2"/>
      <c r="R89" s="2"/>
      <c r="S89" s="50"/>
      <c r="T89" s="50"/>
      <c r="U89" s="2"/>
      <c r="V89" s="2"/>
      <c r="W89" s="2"/>
      <c r="X89" s="2"/>
      <c r="Y89" s="2"/>
      <c r="Z89" s="2"/>
      <c r="AA89" s="2"/>
      <c r="AB89" s="2"/>
      <c r="AC89" s="1"/>
    </row>
    <row r="90" spans="1:29" ht="15.75">
      <c r="A90" s="1"/>
      <c r="B90" s="1"/>
      <c r="C90" s="1"/>
      <c r="D90" s="2"/>
      <c r="E90" s="2"/>
      <c r="F90" s="50"/>
      <c r="G90" s="2"/>
      <c r="H90" s="2"/>
      <c r="I90" s="2"/>
      <c r="J90" s="2"/>
      <c r="K90" s="2"/>
      <c r="L90" s="2"/>
      <c r="M90" s="50"/>
      <c r="N90" s="50"/>
      <c r="O90" s="2"/>
      <c r="P90" s="2"/>
      <c r="Q90" s="2"/>
      <c r="R90" s="2"/>
      <c r="S90" s="50"/>
      <c r="T90" s="50"/>
      <c r="U90" s="2"/>
      <c r="V90" s="2"/>
      <c r="W90" s="2"/>
      <c r="X90" s="2"/>
      <c r="Y90" s="2"/>
      <c r="Z90" s="2"/>
      <c r="AA90" s="2"/>
      <c r="AB90" s="2"/>
      <c r="AC90" s="1"/>
    </row>
    <row r="91" spans="1:29" ht="15.75">
      <c r="A91" s="1"/>
      <c r="B91" s="1"/>
      <c r="C91" s="1"/>
      <c r="D91" s="2"/>
      <c r="E91" s="2"/>
      <c r="F91" s="50"/>
      <c r="G91" s="2"/>
      <c r="H91" s="2"/>
      <c r="I91" s="2"/>
      <c r="J91" s="2"/>
      <c r="K91" s="2"/>
      <c r="L91" s="2"/>
      <c r="M91" s="50"/>
      <c r="N91" s="50"/>
      <c r="O91" s="2"/>
      <c r="P91" s="2"/>
      <c r="Q91" s="2"/>
      <c r="R91" s="2"/>
      <c r="S91" s="50"/>
      <c r="T91" s="50"/>
      <c r="U91" s="2"/>
      <c r="V91" s="2"/>
      <c r="W91" s="2"/>
      <c r="X91" s="2"/>
      <c r="Y91" s="2"/>
      <c r="Z91" s="2"/>
      <c r="AA91" s="2"/>
      <c r="AB91" s="2"/>
      <c r="AC91" s="1"/>
    </row>
    <row r="92" spans="1:29" ht="15.75">
      <c r="A92" s="1"/>
      <c r="B92" s="1"/>
      <c r="C92" s="1"/>
      <c r="D92" s="2"/>
      <c r="E92" s="2"/>
      <c r="F92" s="50"/>
      <c r="G92" s="2"/>
      <c r="H92" s="2"/>
      <c r="I92" s="2"/>
      <c r="J92" s="2"/>
      <c r="K92" s="2"/>
      <c r="L92" s="2"/>
      <c r="M92" s="50"/>
      <c r="N92" s="50"/>
      <c r="O92" s="2"/>
      <c r="P92" s="2"/>
      <c r="Q92" s="2"/>
      <c r="R92" s="2"/>
      <c r="S92" s="50"/>
      <c r="T92" s="50"/>
      <c r="U92" s="2"/>
      <c r="V92" s="2"/>
      <c r="W92" s="2"/>
      <c r="X92" s="2"/>
      <c r="Y92" s="2"/>
      <c r="Z92" s="2"/>
      <c r="AA92" s="2"/>
      <c r="AB92" s="2"/>
      <c r="AC92" s="1"/>
    </row>
    <row r="93" spans="1:29" ht="15.75">
      <c r="A93" s="1"/>
      <c r="B93" s="1"/>
      <c r="C93" s="1"/>
      <c r="D93" s="2"/>
      <c r="E93" s="2"/>
      <c r="F93" s="50"/>
      <c r="G93" s="2"/>
      <c r="H93" s="2"/>
      <c r="I93" s="2"/>
      <c r="J93" s="2"/>
      <c r="K93" s="2"/>
      <c r="L93" s="2"/>
      <c r="M93" s="50"/>
      <c r="N93" s="50"/>
      <c r="O93" s="2"/>
      <c r="P93" s="2"/>
      <c r="Q93" s="2"/>
      <c r="R93" s="2"/>
      <c r="S93" s="50"/>
      <c r="T93" s="50"/>
      <c r="U93" s="2"/>
      <c r="V93" s="2"/>
      <c r="W93" s="2"/>
      <c r="X93" s="2"/>
      <c r="Y93" s="2"/>
      <c r="Z93" s="2"/>
      <c r="AA93" s="2"/>
      <c r="AB93" s="2"/>
      <c r="AC93" s="1"/>
    </row>
    <row r="94" spans="1:29" ht="15.75">
      <c r="A94" s="1"/>
      <c r="B94" s="1"/>
      <c r="C94" s="1"/>
      <c r="D94" s="2"/>
      <c r="E94" s="2"/>
      <c r="F94" s="50"/>
      <c r="G94" s="2"/>
      <c r="H94" s="2"/>
      <c r="I94" s="2"/>
      <c r="J94" s="2"/>
      <c r="K94" s="2"/>
      <c r="L94" s="2"/>
      <c r="M94" s="50"/>
      <c r="N94" s="50"/>
      <c r="O94" s="2"/>
      <c r="P94" s="2"/>
      <c r="Q94" s="2"/>
      <c r="R94" s="2"/>
      <c r="S94" s="50"/>
      <c r="T94" s="50"/>
      <c r="U94" s="2"/>
      <c r="V94" s="2"/>
      <c r="W94" s="2"/>
      <c r="X94" s="2"/>
      <c r="Y94" s="2"/>
      <c r="Z94" s="2"/>
      <c r="AA94" s="2"/>
      <c r="AB94" s="2"/>
      <c r="AC94" s="1"/>
    </row>
    <row r="95" spans="1:29" ht="15.75">
      <c r="A95" s="1"/>
      <c r="B95" s="1"/>
      <c r="C95" s="1"/>
      <c r="D95" s="2"/>
      <c r="E95" s="2"/>
      <c r="F95" s="50"/>
      <c r="G95" s="2"/>
      <c r="H95" s="2"/>
      <c r="I95" s="2"/>
      <c r="J95" s="2"/>
      <c r="K95" s="2"/>
      <c r="L95" s="2"/>
      <c r="M95" s="50"/>
      <c r="N95" s="50"/>
      <c r="O95" s="2"/>
      <c r="P95" s="2"/>
      <c r="Q95" s="2"/>
      <c r="R95" s="2"/>
      <c r="S95" s="50"/>
      <c r="T95" s="50"/>
      <c r="U95" s="2"/>
      <c r="V95" s="2"/>
      <c r="W95" s="2"/>
      <c r="X95" s="2"/>
      <c r="Y95" s="2"/>
      <c r="Z95" s="2"/>
      <c r="AA95" s="2"/>
      <c r="AB95" s="2"/>
      <c r="AC95" s="1"/>
    </row>
  </sheetData>
  <printOptions/>
  <pageMargins left="0.3937007874015748" right="0.3937007874015748" top="0.7" bottom="0.5118110236220472" header="0.5118110236220472" footer="0.5118110236220472"/>
  <pageSetup fitToHeight="2" fitToWidth="2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" width="22.57421875" style="62" customWidth="1"/>
    <col min="17" max="16384" width="9.140625" style="62" customWidth="1"/>
  </cols>
  <sheetData>
    <row r="1" spans="1:16" ht="22.5">
      <c r="A1" s="107" t="s">
        <v>217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5.75">
      <c r="A2" s="21" t="s">
        <v>73</v>
      </c>
      <c r="B2" s="63"/>
      <c r="C2" s="13"/>
      <c r="D2" s="13"/>
      <c r="E2" s="13"/>
      <c r="F2" s="13"/>
      <c r="G2" s="13"/>
      <c r="H2" s="13"/>
      <c r="I2" s="13"/>
      <c r="J2" s="13"/>
      <c r="K2" s="7"/>
      <c r="L2" s="8"/>
      <c r="M2" s="8"/>
      <c r="N2" s="8"/>
      <c r="O2" s="8"/>
      <c r="P2" s="9"/>
    </row>
    <row r="3" spans="1:16" ht="15.75">
      <c r="A3" s="39" t="s">
        <v>52</v>
      </c>
      <c r="B3" s="66"/>
      <c r="C3" s="66"/>
      <c r="D3" s="39" t="s">
        <v>53</v>
      </c>
      <c r="E3" s="5"/>
      <c r="F3" s="5"/>
      <c r="H3" s="39" t="s">
        <v>54</v>
      </c>
      <c r="I3" s="66"/>
      <c r="J3" s="66"/>
      <c r="K3" s="116"/>
      <c r="L3" s="66"/>
      <c r="M3" s="66"/>
      <c r="N3" s="66"/>
      <c r="O3" s="66"/>
      <c r="P3" s="67"/>
    </row>
    <row r="4" spans="1:16" ht="15.75">
      <c r="A4" s="40">
        <v>622</v>
      </c>
      <c r="B4" s="5" t="s">
        <v>74</v>
      </c>
      <c r="C4" s="66"/>
      <c r="D4" s="119" t="s">
        <v>75</v>
      </c>
      <c r="E4" s="5" t="s">
        <v>106</v>
      </c>
      <c r="F4" s="5"/>
      <c r="H4" s="118" t="s">
        <v>76</v>
      </c>
      <c r="I4" s="24" t="s">
        <v>77</v>
      </c>
      <c r="J4" s="67"/>
      <c r="N4" s="66"/>
      <c r="O4" s="66"/>
      <c r="P4" s="70"/>
    </row>
    <row r="5" spans="1:16" ht="15.75">
      <c r="A5" s="71">
        <v>63</v>
      </c>
      <c r="B5" s="4" t="s">
        <v>222</v>
      </c>
      <c r="C5" s="72"/>
      <c r="D5" s="106"/>
      <c r="E5" s="5" t="s">
        <v>78</v>
      </c>
      <c r="F5" s="5"/>
      <c r="G5" s="68"/>
      <c r="H5" s="41" t="s">
        <v>79</v>
      </c>
      <c r="I5" s="11" t="s">
        <v>80</v>
      </c>
      <c r="J5" s="25"/>
      <c r="N5" s="72"/>
      <c r="O5" s="72"/>
      <c r="P5" s="73"/>
    </row>
    <row r="6" spans="1:16" ht="20.25">
      <c r="A6" s="12" t="s">
        <v>58</v>
      </c>
      <c r="B6" s="26" t="s">
        <v>111</v>
      </c>
      <c r="C6" s="13"/>
      <c r="D6" s="13"/>
      <c r="E6" s="13"/>
      <c r="F6" s="13"/>
      <c r="G6" s="13"/>
      <c r="H6" s="8"/>
      <c r="I6" s="26" t="s">
        <v>213</v>
      </c>
      <c r="J6" s="8"/>
      <c r="K6" s="8"/>
      <c r="L6" s="8"/>
      <c r="M6" s="8"/>
      <c r="N6" s="8"/>
      <c r="O6" s="8"/>
      <c r="P6" s="9"/>
    </row>
    <row r="7" spans="1:16" ht="18.75">
      <c r="A7" s="74"/>
      <c r="B7" s="14" t="s">
        <v>59</v>
      </c>
      <c r="C7" s="13"/>
      <c r="D7" s="13"/>
      <c r="E7" s="13"/>
      <c r="F7" s="13"/>
      <c r="G7" s="13"/>
      <c r="H7" s="111"/>
      <c r="I7" s="75" t="s">
        <v>59</v>
      </c>
      <c r="J7" s="63"/>
      <c r="K7" s="63"/>
      <c r="L7" s="13"/>
      <c r="M7" s="13"/>
      <c r="N7" s="63"/>
      <c r="O7" s="27"/>
      <c r="P7" s="112"/>
    </row>
    <row r="8" spans="1:16" ht="31.5">
      <c r="A8" s="76"/>
      <c r="B8" s="15" t="s">
        <v>37</v>
      </c>
      <c r="C8" s="15" t="s">
        <v>81</v>
      </c>
      <c r="D8" s="15" t="s">
        <v>38</v>
      </c>
      <c r="E8" s="15" t="s">
        <v>39</v>
      </c>
      <c r="F8" s="15" t="s">
        <v>40</v>
      </c>
      <c r="G8" s="47" t="s">
        <v>65</v>
      </c>
      <c r="H8" s="17" t="s">
        <v>211</v>
      </c>
      <c r="I8" s="30" t="s">
        <v>37</v>
      </c>
      <c r="J8" s="28" t="s">
        <v>81</v>
      </c>
      <c r="K8" s="28" t="s">
        <v>38</v>
      </c>
      <c r="L8" s="28" t="s">
        <v>39</v>
      </c>
      <c r="M8" s="28" t="s">
        <v>40</v>
      </c>
      <c r="N8" s="28" t="s">
        <v>64</v>
      </c>
      <c r="O8" s="47" t="s">
        <v>65</v>
      </c>
      <c r="P8" s="17" t="s">
        <v>212</v>
      </c>
    </row>
    <row r="9" spans="1:16" ht="15.75">
      <c r="A9" s="1" t="s">
        <v>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117">
        <f aca="true" t="shared" si="0" ref="G9:G26">SUM(B9:F9)</f>
        <v>0</v>
      </c>
      <c r="H9" s="61">
        <f aca="true" t="shared" si="1" ref="H9:H26">+G9</f>
        <v>0</v>
      </c>
      <c r="I9" s="60">
        <v>0</v>
      </c>
      <c r="J9" s="60">
        <v>0</v>
      </c>
      <c r="K9" s="60">
        <v>0</v>
      </c>
      <c r="L9" s="60">
        <v>0.0031843198502061135</v>
      </c>
      <c r="M9" s="60">
        <v>0</v>
      </c>
      <c r="N9" s="60">
        <v>0.0025420928151540178</v>
      </c>
      <c r="O9" s="117">
        <f aca="true" t="shared" si="2" ref="O9:O26">SUM(I9:N9)</f>
        <v>0.005726412665360132</v>
      </c>
      <c r="P9" s="61">
        <f aca="true" t="shared" si="3" ref="P9:P26">+O9</f>
        <v>0.005726412665360132</v>
      </c>
    </row>
    <row r="10" spans="1:16" ht="15.75" customHeight="1">
      <c r="A10" s="1" t="s">
        <v>3</v>
      </c>
      <c r="B10" s="60">
        <v>0</v>
      </c>
      <c r="C10" s="60">
        <v>0</v>
      </c>
      <c r="D10" s="60">
        <v>0.03264609557399945</v>
      </c>
      <c r="E10" s="60">
        <v>0.01469074300829975</v>
      </c>
      <c r="F10" s="60">
        <v>0.01958765734439967</v>
      </c>
      <c r="G10" s="117">
        <f t="shared" si="0"/>
        <v>0.06692449592669887</v>
      </c>
      <c r="H10" s="61">
        <f t="shared" si="1"/>
        <v>0.06692449592669887</v>
      </c>
      <c r="I10" s="60">
        <v>0.021744973477452037</v>
      </c>
      <c r="J10" s="60">
        <v>0</v>
      </c>
      <c r="K10" s="60">
        <v>0.010872486738726019</v>
      </c>
      <c r="L10" s="60">
        <v>0.004892619032426708</v>
      </c>
      <c r="M10" s="60">
        <v>0.006523492043235612</v>
      </c>
      <c r="N10" s="60">
        <v>0.004621928446801079</v>
      </c>
      <c r="O10" s="117">
        <f t="shared" si="2"/>
        <v>0.04865549973864146</v>
      </c>
      <c r="P10" s="61">
        <f t="shared" si="3"/>
        <v>0.04865549973864146</v>
      </c>
    </row>
    <row r="11" spans="1:16" ht="15.75">
      <c r="A11" s="1" t="s">
        <v>5</v>
      </c>
      <c r="B11" s="60">
        <v>0</v>
      </c>
      <c r="C11" s="60">
        <v>0</v>
      </c>
      <c r="D11" s="60">
        <v>0</v>
      </c>
      <c r="E11" s="60">
        <v>0.009820352073009667</v>
      </c>
      <c r="F11" s="60">
        <v>0</v>
      </c>
      <c r="G11" s="117">
        <f t="shared" si="0"/>
        <v>0.009820352073009667</v>
      </c>
      <c r="H11" s="61">
        <f t="shared" si="1"/>
        <v>0.009820352073009667</v>
      </c>
      <c r="I11" s="60">
        <v>0.022646852122889975</v>
      </c>
      <c r="J11" s="60">
        <v>0</v>
      </c>
      <c r="K11" s="60">
        <v>0</v>
      </c>
      <c r="L11" s="60">
        <v>0.003397027818433496</v>
      </c>
      <c r="M11" s="60">
        <v>0</v>
      </c>
      <c r="N11" s="60">
        <v>0.004858822525986773</v>
      </c>
      <c r="O11" s="117">
        <f t="shared" si="2"/>
        <v>0.030902702467310243</v>
      </c>
      <c r="P11" s="61">
        <f t="shared" si="3"/>
        <v>0.030902702467310243</v>
      </c>
    </row>
    <row r="12" spans="1:16" ht="15.75">
      <c r="A12" s="1" t="s">
        <v>6</v>
      </c>
      <c r="B12" s="60">
        <v>0</v>
      </c>
      <c r="C12" s="60">
        <v>0</v>
      </c>
      <c r="D12" s="60">
        <v>0</v>
      </c>
      <c r="E12" s="60">
        <v>0</v>
      </c>
      <c r="F12" s="60">
        <v>0.01923550365068406</v>
      </c>
      <c r="G12" s="117">
        <f t="shared" si="0"/>
        <v>0.01923550365068406</v>
      </c>
      <c r="H12" s="61">
        <f t="shared" si="1"/>
        <v>0.01923550365068406</v>
      </c>
      <c r="I12" s="60">
        <v>0</v>
      </c>
      <c r="J12" s="60">
        <v>0</v>
      </c>
      <c r="K12" s="60">
        <v>0</v>
      </c>
      <c r="L12" s="60">
        <v>0</v>
      </c>
      <c r="M12" s="60">
        <v>0.006478962299416428</v>
      </c>
      <c r="N12" s="60">
        <v>0.006680833124745612</v>
      </c>
      <c r="O12" s="117">
        <f t="shared" si="2"/>
        <v>0.01315979542416204</v>
      </c>
      <c r="P12" s="61">
        <f t="shared" si="3"/>
        <v>0.01315979542416204</v>
      </c>
    </row>
    <row r="13" spans="1:16" ht="15.75">
      <c r="A13" s="1" t="s">
        <v>10</v>
      </c>
      <c r="B13" s="60">
        <v>0</v>
      </c>
      <c r="C13" s="60">
        <v>0</v>
      </c>
      <c r="D13" s="60">
        <v>0.03465751201054598</v>
      </c>
      <c r="E13" s="60">
        <v>0.01559588040474569</v>
      </c>
      <c r="F13" s="60">
        <v>0.020794507206327587</v>
      </c>
      <c r="G13" s="117">
        <f t="shared" si="0"/>
        <v>0.07104789962161925</v>
      </c>
      <c r="H13" s="61">
        <f t="shared" si="1"/>
        <v>0.07104789962161925</v>
      </c>
      <c r="I13" s="60">
        <v>0.023060412870383174</v>
      </c>
      <c r="J13" s="60">
        <v>0</v>
      </c>
      <c r="K13" s="60">
        <v>0.011530206435191587</v>
      </c>
      <c r="L13" s="60">
        <v>0.005188592895836214</v>
      </c>
      <c r="M13" s="60">
        <v>0.006918123861114952</v>
      </c>
      <c r="N13" s="60">
        <v>0.004901527166778161</v>
      </c>
      <c r="O13" s="117">
        <f t="shared" si="2"/>
        <v>0.0515988632293041</v>
      </c>
      <c r="P13" s="61">
        <f t="shared" si="3"/>
        <v>0.0515988632293041</v>
      </c>
    </row>
    <row r="14" spans="1:16" ht="15.75">
      <c r="A14" s="1" t="s">
        <v>12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117">
        <f t="shared" si="0"/>
        <v>0</v>
      </c>
      <c r="H14" s="61">
        <f t="shared" si="1"/>
        <v>0</v>
      </c>
      <c r="I14" s="60">
        <v>0.0012303905542877672</v>
      </c>
      <c r="J14" s="60">
        <v>0.0007382343325726603</v>
      </c>
      <c r="K14" s="60">
        <v>0</v>
      </c>
      <c r="L14" s="60">
        <v>0.0002768378747147476</v>
      </c>
      <c r="M14" s="60">
        <v>0</v>
      </c>
      <c r="N14" s="60">
        <v>0.00026152145503579276</v>
      </c>
      <c r="O14" s="117">
        <f t="shared" si="2"/>
        <v>0.0025069842166109677</v>
      </c>
      <c r="P14" s="61">
        <f t="shared" si="3"/>
        <v>0.0025069842166109677</v>
      </c>
    </row>
    <row r="15" spans="1:16" ht="15.75">
      <c r="A15" s="1" t="s">
        <v>13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117">
        <f t="shared" si="0"/>
        <v>0</v>
      </c>
      <c r="H15" s="61">
        <f t="shared" si="1"/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0.0005753843844191375</v>
      </c>
      <c r="O15" s="117">
        <f t="shared" si="2"/>
        <v>0.0005753843844191375</v>
      </c>
      <c r="P15" s="61">
        <f t="shared" si="3"/>
        <v>0.0005753843844191375</v>
      </c>
    </row>
    <row r="16" spans="1:16" ht="15.75">
      <c r="A16" s="1" t="s">
        <v>15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117">
        <f t="shared" si="0"/>
        <v>0</v>
      </c>
      <c r="H16" s="61">
        <f t="shared" si="1"/>
        <v>0</v>
      </c>
      <c r="I16" s="60">
        <v>0</v>
      </c>
      <c r="J16" s="60">
        <v>0.020909459893201622</v>
      </c>
      <c r="K16" s="60">
        <v>0</v>
      </c>
      <c r="L16" s="60">
        <v>0.004800641302010577</v>
      </c>
      <c r="M16" s="60">
        <v>0.006400855069347435</v>
      </c>
      <c r="N16" s="60">
        <v>0.004511086831899835</v>
      </c>
      <c r="O16" s="117">
        <f t="shared" si="2"/>
        <v>0.03662204309645947</v>
      </c>
      <c r="P16" s="61">
        <f t="shared" si="3"/>
        <v>0.03662204309645947</v>
      </c>
    </row>
    <row r="17" spans="1:16" ht="15.75">
      <c r="A17" s="1" t="s">
        <v>16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117">
        <f t="shared" si="0"/>
        <v>0</v>
      </c>
      <c r="H17" s="61">
        <f t="shared" si="1"/>
        <v>0</v>
      </c>
      <c r="I17" s="60">
        <v>0.022262848158573934</v>
      </c>
      <c r="J17" s="60">
        <v>0</v>
      </c>
      <c r="K17" s="60">
        <v>0</v>
      </c>
      <c r="L17" s="60">
        <v>0</v>
      </c>
      <c r="M17" s="60">
        <v>0</v>
      </c>
      <c r="N17" s="60">
        <v>0.004732003527970404</v>
      </c>
      <c r="O17" s="117">
        <f t="shared" si="2"/>
        <v>0.026994851686544336</v>
      </c>
      <c r="P17" s="61">
        <f t="shared" si="3"/>
        <v>0.026994851686544336</v>
      </c>
    </row>
    <row r="18" spans="1:16" ht="15.75">
      <c r="A18" s="1" t="s">
        <v>18</v>
      </c>
      <c r="B18" s="60">
        <v>0</v>
      </c>
      <c r="C18" s="60">
        <v>0</v>
      </c>
      <c r="D18" s="60">
        <v>0.03572800498814916</v>
      </c>
      <c r="E18" s="60">
        <v>0</v>
      </c>
      <c r="F18" s="60">
        <v>0.032155204489334246</v>
      </c>
      <c r="G18" s="117">
        <f t="shared" si="0"/>
        <v>0.06788320947748341</v>
      </c>
      <c r="H18" s="61">
        <f t="shared" si="1"/>
        <v>0.06788320947748341</v>
      </c>
      <c r="I18" s="60">
        <v>0</v>
      </c>
      <c r="J18" s="60">
        <v>0</v>
      </c>
      <c r="K18" s="60">
        <v>0.011592880595998304</v>
      </c>
      <c r="L18" s="60">
        <v>0</v>
      </c>
      <c r="M18" s="60">
        <v>0.010433592536398474</v>
      </c>
      <c r="N18" s="60">
        <v>0.0005784237265792838</v>
      </c>
      <c r="O18" s="117">
        <f t="shared" si="2"/>
        <v>0.022604896858976063</v>
      </c>
      <c r="P18" s="61">
        <f t="shared" si="3"/>
        <v>0.022604896858976063</v>
      </c>
    </row>
    <row r="19" spans="1:16" ht="15.75">
      <c r="A19" s="1" t="s">
        <v>20</v>
      </c>
      <c r="B19" s="60">
        <v>0</v>
      </c>
      <c r="C19" s="60">
        <v>0</v>
      </c>
      <c r="D19" s="60">
        <v>0</v>
      </c>
      <c r="E19" s="60">
        <v>0.017001806605631893</v>
      </c>
      <c r="F19" s="60">
        <v>0.02266907547417586</v>
      </c>
      <c r="G19" s="117">
        <f t="shared" si="0"/>
        <v>0.03967088207980775</v>
      </c>
      <c r="H19" s="61">
        <f t="shared" si="1"/>
        <v>0.03967088207980775</v>
      </c>
      <c r="I19" s="60">
        <v>0.026653855557909775</v>
      </c>
      <c r="J19" s="60">
        <v>0.03731539778107368</v>
      </c>
      <c r="K19" s="60">
        <v>0</v>
      </c>
      <c r="L19" s="60">
        <v>0.009995195834216165</v>
      </c>
      <c r="M19" s="60">
        <v>0.007996156667372932</v>
      </c>
      <c r="N19" s="60">
        <v>0.00033247177722234826</v>
      </c>
      <c r="O19" s="117">
        <f t="shared" si="2"/>
        <v>0.08229307761779489</v>
      </c>
      <c r="P19" s="61">
        <f t="shared" si="3"/>
        <v>0.08229307761779489</v>
      </c>
    </row>
    <row r="20" spans="1:16" ht="15.75">
      <c r="A20" s="1" t="s">
        <v>22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117">
        <f t="shared" si="0"/>
        <v>0</v>
      </c>
      <c r="H20" s="61">
        <f t="shared" si="1"/>
        <v>0</v>
      </c>
      <c r="I20" s="60">
        <v>0.022486600318684186</v>
      </c>
      <c r="J20" s="60">
        <v>0</v>
      </c>
      <c r="K20" s="60">
        <v>0</v>
      </c>
      <c r="L20" s="60">
        <v>0</v>
      </c>
      <c r="M20" s="60">
        <v>0</v>
      </c>
      <c r="N20" s="60">
        <v>0.004779562402894722</v>
      </c>
      <c r="O20" s="117">
        <f t="shared" si="2"/>
        <v>0.027266162721578908</v>
      </c>
      <c r="P20" s="61">
        <f t="shared" si="3"/>
        <v>0.027266162721578908</v>
      </c>
    </row>
    <row r="21" spans="1:16" ht="15.75">
      <c r="A21" s="1" t="s">
        <v>23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117">
        <f t="shared" si="0"/>
        <v>0</v>
      </c>
      <c r="H21" s="61">
        <f t="shared" si="1"/>
        <v>0</v>
      </c>
      <c r="I21" s="60">
        <v>0</v>
      </c>
      <c r="J21" s="60">
        <v>0</v>
      </c>
      <c r="K21" s="60">
        <v>0</v>
      </c>
      <c r="L21" s="60">
        <v>0.003158965751902691</v>
      </c>
      <c r="M21" s="60">
        <v>0</v>
      </c>
      <c r="N21" s="60">
        <v>0.004518318593353028</v>
      </c>
      <c r="O21" s="117">
        <f t="shared" si="2"/>
        <v>0.0076772843452557185</v>
      </c>
      <c r="P21" s="61">
        <f t="shared" si="3"/>
        <v>0.0076772843452557185</v>
      </c>
    </row>
    <row r="22" spans="1:16" ht="15.75">
      <c r="A22" s="1" t="s">
        <v>27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117">
        <f t="shared" si="0"/>
        <v>0</v>
      </c>
      <c r="H22" s="61">
        <f t="shared" si="1"/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0.00027594376093262974</v>
      </c>
      <c r="O22" s="117">
        <f t="shared" si="2"/>
        <v>0.00027594376093262974</v>
      </c>
      <c r="P22" s="61">
        <f t="shared" si="3"/>
        <v>0.00027594376093262974</v>
      </c>
    </row>
    <row r="23" spans="1:16" ht="15.75">
      <c r="A23" s="1" t="s">
        <v>28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117">
        <f t="shared" si="0"/>
        <v>0</v>
      </c>
      <c r="H23" s="61">
        <f t="shared" si="1"/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0.0047118474831176135</v>
      </c>
      <c r="O23" s="117">
        <f t="shared" si="2"/>
        <v>0.0047118474831176135</v>
      </c>
      <c r="P23" s="61">
        <f t="shared" si="3"/>
        <v>0.0047118474831176135</v>
      </c>
    </row>
    <row r="24" spans="1:16" ht="15.75">
      <c r="A24" s="1" t="s">
        <v>31</v>
      </c>
      <c r="B24" s="60">
        <v>0</v>
      </c>
      <c r="C24" s="60">
        <v>0</v>
      </c>
      <c r="D24" s="60">
        <v>0.01697145452774753</v>
      </c>
      <c r="E24" s="60">
        <v>0.015274309074972781</v>
      </c>
      <c r="F24" s="60">
        <v>0.0509143635832426</v>
      </c>
      <c r="G24" s="117">
        <f t="shared" si="0"/>
        <v>0.08316012718596291</v>
      </c>
      <c r="H24" s="61">
        <f t="shared" si="1"/>
        <v>0.08316012718596291</v>
      </c>
      <c r="I24" s="60">
        <v>0.022348955241185197</v>
      </c>
      <c r="J24" s="60">
        <v>0</v>
      </c>
      <c r="K24" s="60">
        <v>0.005587238810296299</v>
      </c>
      <c r="L24" s="60">
        <v>0.00502851492926667</v>
      </c>
      <c r="M24" s="60">
        <v>0.0167617164308889</v>
      </c>
      <c r="N24" s="60">
        <v>0.0026529974262490086</v>
      </c>
      <c r="O24" s="117">
        <f t="shared" si="2"/>
        <v>0.05237942283788607</v>
      </c>
      <c r="P24" s="61">
        <f t="shared" si="3"/>
        <v>0.05237942283788607</v>
      </c>
    </row>
    <row r="25" spans="1:16" ht="15.75">
      <c r="A25" s="1" t="s">
        <v>34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117">
        <f t="shared" si="0"/>
        <v>0</v>
      </c>
      <c r="H25" s="61">
        <f t="shared" si="1"/>
        <v>0</v>
      </c>
      <c r="I25" s="60">
        <v>0.02278938522479805</v>
      </c>
      <c r="J25" s="60">
        <v>0</v>
      </c>
      <c r="K25" s="60">
        <v>0</v>
      </c>
      <c r="L25" s="60">
        <v>0</v>
      </c>
      <c r="M25" s="60">
        <v>0</v>
      </c>
      <c r="N25" s="60">
        <v>0.004843919812770653</v>
      </c>
      <c r="O25" s="117">
        <f t="shared" si="2"/>
        <v>0.027633305037568702</v>
      </c>
      <c r="P25" s="61">
        <f t="shared" si="3"/>
        <v>0.027633305037568702</v>
      </c>
    </row>
    <row r="26" spans="1:16" ht="15.75">
      <c r="A26" s="1" t="s">
        <v>101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117">
        <f t="shared" si="0"/>
        <v>0</v>
      </c>
      <c r="H26" s="61">
        <f t="shared" si="1"/>
        <v>0</v>
      </c>
      <c r="I26" s="60">
        <v>0.022068859050522645</v>
      </c>
      <c r="J26" s="60">
        <v>0</v>
      </c>
      <c r="K26" s="60">
        <v>0</v>
      </c>
      <c r="L26" s="60">
        <v>0</v>
      </c>
      <c r="M26" s="60">
        <v>0</v>
      </c>
      <c r="N26" s="60">
        <v>0.0005505599573656701</v>
      </c>
      <c r="O26" s="117">
        <f t="shared" si="2"/>
        <v>0.022619419007888313</v>
      </c>
      <c r="P26" s="61">
        <f t="shared" si="3"/>
        <v>0.022619419007888313</v>
      </c>
    </row>
    <row r="27" spans="1:16" ht="15.75">
      <c r="A27" s="1"/>
      <c r="B27" s="7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32" t="s">
        <v>214</v>
      </c>
      <c r="B29" s="33" t="s">
        <v>84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ht="12.75">
      <c r="A30" s="32"/>
    </row>
    <row r="31" spans="1:2" ht="12.75">
      <c r="A31" s="33"/>
      <c r="B31" s="33"/>
    </row>
  </sheetData>
  <printOptions/>
  <pageMargins left="0.4724409448818898" right="0.4724409448818898" top="1.07" bottom="0.5118110236220472" header="0.5118110236220472" footer="0.5118110236220472"/>
  <pageSetup fitToHeight="2" fitToWidth="2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0" width="22.7109375" style="62" customWidth="1"/>
    <col min="21" max="16384" width="9.140625" style="62" customWidth="1"/>
  </cols>
  <sheetData>
    <row r="1" spans="1:20" ht="22.5">
      <c r="A1" s="3" t="s">
        <v>218</v>
      </c>
      <c r="B1" s="19"/>
      <c r="C1" s="19"/>
      <c r="D1" s="19"/>
      <c r="E1" s="19"/>
      <c r="F1" s="19"/>
      <c r="G1" s="19"/>
      <c r="H1" s="19"/>
      <c r="I1" s="19"/>
      <c r="J1" s="79"/>
      <c r="K1" s="79"/>
      <c r="L1" s="19"/>
      <c r="M1" s="19"/>
      <c r="N1" s="19"/>
      <c r="O1" s="19"/>
      <c r="P1" s="19"/>
      <c r="Q1" s="19"/>
      <c r="R1" s="19"/>
      <c r="S1" s="19"/>
      <c r="T1" s="20"/>
    </row>
    <row r="2" spans="1:20" ht="15.75">
      <c r="A2" s="21" t="s">
        <v>104</v>
      </c>
      <c r="B2" s="63"/>
      <c r="C2" s="13"/>
      <c r="D2" s="13"/>
      <c r="E2" s="13"/>
      <c r="F2" s="13"/>
      <c r="G2" s="13"/>
      <c r="H2" s="13"/>
      <c r="I2" s="13"/>
      <c r="J2" s="13"/>
      <c r="K2" s="13"/>
      <c r="L2" s="7"/>
      <c r="M2" s="8"/>
      <c r="N2" s="8"/>
      <c r="O2" s="8"/>
      <c r="P2" s="8"/>
      <c r="Q2" s="8"/>
      <c r="R2" s="8"/>
      <c r="S2" s="8"/>
      <c r="T2" s="23"/>
    </row>
    <row r="3" spans="1:20" ht="15.75">
      <c r="A3" s="7" t="s">
        <v>52</v>
      </c>
      <c r="B3" s="64"/>
      <c r="C3" s="64"/>
      <c r="D3" s="64"/>
      <c r="E3" s="7" t="s">
        <v>53</v>
      </c>
      <c r="F3" s="8"/>
      <c r="H3" s="8"/>
      <c r="I3" s="7" t="s">
        <v>54</v>
      </c>
      <c r="J3" s="64"/>
      <c r="L3" s="116"/>
      <c r="M3" s="66"/>
      <c r="N3" s="66"/>
      <c r="O3" s="66"/>
      <c r="P3" s="66"/>
      <c r="Q3" s="66"/>
      <c r="R3" s="66"/>
      <c r="S3" s="5"/>
      <c r="T3" s="70"/>
    </row>
    <row r="4" spans="1:20" ht="15.75">
      <c r="A4" s="87">
        <v>867</v>
      </c>
      <c r="B4" s="5" t="s">
        <v>85</v>
      </c>
      <c r="C4" s="66"/>
      <c r="D4" s="5"/>
      <c r="E4" s="87" t="s">
        <v>50</v>
      </c>
      <c r="F4" s="5" t="s">
        <v>86</v>
      </c>
      <c r="H4" s="5"/>
      <c r="I4" s="10">
        <v>7823</v>
      </c>
      <c r="J4" s="24" t="s">
        <v>87</v>
      </c>
      <c r="L4" s="80"/>
      <c r="M4" s="72"/>
      <c r="N4" s="72"/>
      <c r="O4" s="72"/>
      <c r="P4" s="72"/>
      <c r="Q4" s="72"/>
      <c r="R4" s="72"/>
      <c r="S4" s="4"/>
      <c r="T4" s="25"/>
    </row>
    <row r="5" spans="1:20" ht="20.25">
      <c r="A5" s="12" t="s">
        <v>58</v>
      </c>
      <c r="B5" s="26" t="s">
        <v>213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9"/>
    </row>
    <row r="6" spans="1:20" ht="18.75">
      <c r="A6" s="74"/>
      <c r="B6" s="35" t="s">
        <v>59</v>
      </c>
      <c r="C6" s="13"/>
      <c r="D6" s="13"/>
      <c r="E6" s="13"/>
      <c r="F6" s="13"/>
      <c r="G6" s="13"/>
      <c r="H6" s="13"/>
      <c r="I6" s="63"/>
      <c r="J6" s="13"/>
      <c r="K6" s="63"/>
      <c r="L6" s="14" t="s">
        <v>60</v>
      </c>
      <c r="M6" s="35"/>
      <c r="N6" s="13"/>
      <c r="O6" s="13"/>
      <c r="P6" s="63"/>
      <c r="Q6" s="63"/>
      <c r="R6" s="19"/>
      <c r="S6" s="63"/>
      <c r="T6" s="113"/>
    </row>
    <row r="7" spans="1:20" ht="78.75" customHeight="1">
      <c r="A7" s="36"/>
      <c r="B7" s="30" t="s">
        <v>42</v>
      </c>
      <c r="C7" s="28" t="s">
        <v>88</v>
      </c>
      <c r="D7" s="28" t="s">
        <v>43</v>
      </c>
      <c r="E7" s="15" t="s">
        <v>44</v>
      </c>
      <c r="F7" s="28" t="s">
        <v>89</v>
      </c>
      <c r="G7" s="28" t="s">
        <v>46</v>
      </c>
      <c r="H7" s="28" t="s">
        <v>90</v>
      </c>
      <c r="I7" s="28" t="s">
        <v>45</v>
      </c>
      <c r="J7" s="28" t="s">
        <v>64</v>
      </c>
      <c r="K7" s="17" t="s">
        <v>65</v>
      </c>
      <c r="L7" s="37" t="s">
        <v>47</v>
      </c>
      <c r="M7" s="28" t="s">
        <v>92</v>
      </c>
      <c r="N7" s="37" t="s">
        <v>49</v>
      </c>
      <c r="O7" s="28" t="s">
        <v>48</v>
      </c>
      <c r="P7" s="28" t="s">
        <v>41</v>
      </c>
      <c r="Q7" s="28" t="s">
        <v>93</v>
      </c>
      <c r="R7" s="28" t="s">
        <v>71</v>
      </c>
      <c r="S7" s="29" t="s">
        <v>72</v>
      </c>
      <c r="T7" s="17" t="s">
        <v>212</v>
      </c>
    </row>
    <row r="8" spans="1:20" ht="15.75">
      <c r="A8" s="1" t="s">
        <v>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0.019880561185431644</v>
      </c>
      <c r="I8" s="60">
        <v>0</v>
      </c>
      <c r="J8" s="60">
        <v>0.0015904448948345319</v>
      </c>
      <c r="K8" s="117">
        <f aca="true" t="shared" si="0" ref="K8:K27">SUM(B8:J8)</f>
        <v>0.021471006080266176</v>
      </c>
      <c r="L8" s="60">
        <v>0</v>
      </c>
      <c r="M8" s="60">
        <v>0</v>
      </c>
      <c r="N8" s="60">
        <v>0</v>
      </c>
      <c r="O8" s="60">
        <v>0</v>
      </c>
      <c r="P8" s="60">
        <v>0.004473126266722119</v>
      </c>
      <c r="Q8" s="60">
        <v>0</v>
      </c>
      <c r="R8" s="60">
        <v>0.0022365631333610596</v>
      </c>
      <c r="S8" s="117">
        <f aca="true" t="shared" si="1" ref="S8:S23">SUM(L8:R8)</f>
        <v>0.006709689400083179</v>
      </c>
      <c r="T8" s="61">
        <f aca="true" t="shared" si="2" ref="T8:T27">+K8+S8</f>
        <v>0.028180695480349356</v>
      </c>
    </row>
    <row r="9" spans="1:20" ht="15.75">
      <c r="A9" s="1" t="s">
        <v>2</v>
      </c>
      <c r="B9" s="60">
        <v>0.0159946402770023</v>
      </c>
      <c r="C9" s="60">
        <v>0.014075283443762023</v>
      </c>
      <c r="D9" s="60">
        <v>0.010196583176588964</v>
      </c>
      <c r="E9" s="60">
        <v>0.010196583176588964</v>
      </c>
      <c r="F9" s="60">
        <v>0.02375204081134841</v>
      </c>
      <c r="G9" s="60">
        <v>0</v>
      </c>
      <c r="H9" s="60">
        <v>0.019993300346252872</v>
      </c>
      <c r="I9" s="60">
        <v>0.013195578228526897</v>
      </c>
      <c r="J9" s="60">
        <v>0.0031989280554004596</v>
      </c>
      <c r="K9" s="117">
        <f t="shared" si="0"/>
        <v>0.11060293751547087</v>
      </c>
      <c r="L9" s="60">
        <v>0.014994975259689654</v>
      </c>
      <c r="M9" s="60">
        <v>0.006615453195119362</v>
      </c>
      <c r="N9" s="60">
        <v>0</v>
      </c>
      <c r="O9" s="60">
        <v>0.004948341835697586</v>
      </c>
      <c r="P9" s="60">
        <v>0.005997990103875861</v>
      </c>
      <c r="Q9" s="60">
        <v>0</v>
      </c>
      <c r="R9" s="60">
        <v>0.002249246288953448</v>
      </c>
      <c r="S9" s="117">
        <f t="shared" si="1"/>
        <v>0.03480600668333591</v>
      </c>
      <c r="T9" s="61">
        <f t="shared" si="2"/>
        <v>0.1454089441988068</v>
      </c>
    </row>
    <row r="10" spans="1:20" ht="15.75">
      <c r="A10" s="1" t="s">
        <v>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0.003050197310424475</v>
      </c>
      <c r="K10" s="117">
        <f t="shared" si="0"/>
        <v>0.003050197310424475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0.0021446699838922087</v>
      </c>
      <c r="S10" s="117">
        <f t="shared" si="1"/>
        <v>0.0021446699838922087</v>
      </c>
      <c r="T10" s="61">
        <f t="shared" si="2"/>
        <v>0.005194867294316684</v>
      </c>
    </row>
    <row r="11" spans="1:20" ht="15.75">
      <c r="A11" s="1" t="s">
        <v>5</v>
      </c>
      <c r="B11" s="60">
        <v>0</v>
      </c>
      <c r="C11" s="60">
        <v>0.004851914628527781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0.022743349821223967</v>
      </c>
      <c r="J11" s="60">
        <v>0.003032446642829863</v>
      </c>
      <c r="K11" s="117">
        <f t="shared" si="0"/>
        <v>0.03062771109258161</v>
      </c>
      <c r="L11" s="60">
        <v>0.014214593638264984</v>
      </c>
      <c r="M11" s="60">
        <v>0.003553648409566245</v>
      </c>
      <c r="N11" s="60">
        <v>0</v>
      </c>
      <c r="O11" s="60">
        <v>0</v>
      </c>
      <c r="P11" s="60">
        <v>0.002842918727652996</v>
      </c>
      <c r="Q11" s="60">
        <v>0.0004548669964244795</v>
      </c>
      <c r="R11" s="60">
        <v>0.001421459363826498</v>
      </c>
      <c r="S11" s="117">
        <f t="shared" si="1"/>
        <v>0.0224874871357352</v>
      </c>
      <c r="T11" s="61">
        <f t="shared" si="2"/>
        <v>0.05311519822831681</v>
      </c>
    </row>
    <row r="12" spans="1:20" ht="15.75">
      <c r="A12" s="1" t="s">
        <v>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0.0031766210504612508</v>
      </c>
      <c r="K12" s="117">
        <f t="shared" si="0"/>
        <v>0.0031766210504612508</v>
      </c>
      <c r="L12" s="60">
        <v>0</v>
      </c>
      <c r="M12" s="60">
        <v>0</v>
      </c>
      <c r="N12" s="60">
        <v>0</v>
      </c>
      <c r="O12" s="60">
        <v>0</v>
      </c>
      <c r="P12" s="60">
        <v>0.005956164469614844</v>
      </c>
      <c r="Q12" s="60">
        <v>0</v>
      </c>
      <c r="R12" s="60">
        <v>0.0022335616761055663</v>
      </c>
      <c r="S12" s="117">
        <f t="shared" si="1"/>
        <v>0.008189726145720411</v>
      </c>
      <c r="T12" s="61">
        <f t="shared" si="2"/>
        <v>0.011366347196181662</v>
      </c>
    </row>
    <row r="13" spans="1:20" ht="15.75">
      <c r="A13" s="1" t="s">
        <v>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0.014232687701955205</v>
      </c>
      <c r="H13" s="60">
        <v>0</v>
      </c>
      <c r="I13" s="60">
        <v>0</v>
      </c>
      <c r="J13" s="60">
        <v>0.003373674121944937</v>
      </c>
      <c r="K13" s="117">
        <f t="shared" si="0"/>
        <v>0.017606361823900143</v>
      </c>
      <c r="L13" s="60">
        <v>0</v>
      </c>
      <c r="M13" s="60">
        <v>0</v>
      </c>
      <c r="N13" s="60">
        <v>0</v>
      </c>
      <c r="O13" s="60">
        <v>0</v>
      </c>
      <c r="P13" s="60">
        <v>0.0027906821482095896</v>
      </c>
      <c r="Q13" s="60">
        <v>0</v>
      </c>
      <c r="R13" s="60">
        <v>0.0023721146169925333</v>
      </c>
      <c r="S13" s="117">
        <f t="shared" si="1"/>
        <v>0.005162796765202123</v>
      </c>
      <c r="T13" s="61">
        <f t="shared" si="2"/>
        <v>0.022769158589102265</v>
      </c>
    </row>
    <row r="14" spans="1:20" ht="15.75">
      <c r="A14" s="1" t="s">
        <v>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0.0031843516572957514</v>
      </c>
      <c r="K14" s="117">
        <f t="shared" si="0"/>
        <v>0.0031843516572957514</v>
      </c>
      <c r="L14" s="60">
        <v>0</v>
      </c>
      <c r="M14" s="60">
        <v>0</v>
      </c>
      <c r="N14" s="60">
        <v>0</v>
      </c>
      <c r="O14" s="60">
        <v>0.003731662098393459</v>
      </c>
      <c r="P14" s="60">
        <v>0</v>
      </c>
      <c r="Q14" s="60">
        <v>0</v>
      </c>
      <c r="R14" s="60">
        <v>0.002238997259036075</v>
      </c>
      <c r="S14" s="117">
        <f t="shared" si="1"/>
        <v>0.005970659357429534</v>
      </c>
      <c r="T14" s="61">
        <f t="shared" si="2"/>
        <v>0.009155011014725285</v>
      </c>
    </row>
    <row r="15" spans="1:20" ht="15.75">
      <c r="A15" s="1" t="s">
        <v>11</v>
      </c>
      <c r="B15" s="60">
        <v>0</v>
      </c>
      <c r="C15" s="60">
        <v>0</v>
      </c>
      <c r="D15" s="60">
        <v>0</v>
      </c>
      <c r="E15" s="60">
        <v>0.0043547333285502985</v>
      </c>
      <c r="F15" s="60">
        <v>0</v>
      </c>
      <c r="G15" s="60">
        <v>0</v>
      </c>
      <c r="H15" s="60">
        <v>0.021773666642751488</v>
      </c>
      <c r="I15" s="60">
        <v>0.017418933314201194</v>
      </c>
      <c r="J15" s="60">
        <v>0.0034837866628402384</v>
      </c>
      <c r="K15" s="117">
        <f t="shared" si="0"/>
        <v>0.04703111994834321</v>
      </c>
      <c r="L15" s="60">
        <v>0</v>
      </c>
      <c r="M15" s="60">
        <v>0.01633024998206362</v>
      </c>
      <c r="N15" s="60">
        <v>0.01633024998206362</v>
      </c>
      <c r="O15" s="60">
        <v>0.01633024998206362</v>
      </c>
      <c r="P15" s="60">
        <v>0.0032660499964127236</v>
      </c>
      <c r="Q15" s="60">
        <v>0</v>
      </c>
      <c r="R15" s="60">
        <v>0.002449537497309543</v>
      </c>
      <c r="S15" s="117">
        <f t="shared" si="1"/>
        <v>0.05470633743991313</v>
      </c>
      <c r="T15" s="61">
        <f t="shared" si="2"/>
        <v>0.10173745738825635</v>
      </c>
    </row>
    <row r="16" spans="1:20" ht="15.75">
      <c r="A16" s="1" t="s">
        <v>13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0.017925922483943216</v>
      </c>
      <c r="H16" s="60">
        <v>0</v>
      </c>
      <c r="I16" s="60">
        <v>0.017704614798956263</v>
      </c>
      <c r="J16" s="60">
        <v>0</v>
      </c>
      <c r="K16" s="117">
        <f t="shared" si="0"/>
        <v>0.03563053728289948</v>
      </c>
      <c r="L16" s="60">
        <v>0.01244855728051612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0.0024897114561032237</v>
      </c>
      <c r="S16" s="117">
        <f t="shared" si="1"/>
        <v>0.014938268736619343</v>
      </c>
      <c r="T16" s="61">
        <f t="shared" si="2"/>
        <v>0.050568806019518825</v>
      </c>
    </row>
    <row r="17" spans="1:20" ht="15.75">
      <c r="A17" s="1" t="s">
        <v>15</v>
      </c>
      <c r="B17" s="60">
        <v>0.017362137225841002</v>
      </c>
      <c r="C17" s="60">
        <v>0.017362137225841002</v>
      </c>
      <c r="D17" s="60">
        <v>0</v>
      </c>
      <c r="E17" s="60">
        <v>0</v>
      </c>
      <c r="F17" s="60">
        <v>0</v>
      </c>
      <c r="G17" s="60">
        <v>0</v>
      </c>
      <c r="H17" s="60">
        <v>0.04340534306460251</v>
      </c>
      <c r="I17" s="60">
        <v>0.017362137225841002</v>
      </c>
      <c r="J17" s="60">
        <v>0.0034724274451682006</v>
      </c>
      <c r="K17" s="117">
        <f t="shared" si="0"/>
        <v>0.0989641821872937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0.003255400729845188</v>
      </c>
      <c r="S17" s="117">
        <f t="shared" si="1"/>
        <v>0.003255400729845188</v>
      </c>
      <c r="T17" s="61">
        <f t="shared" si="2"/>
        <v>0.1022195829171389</v>
      </c>
    </row>
    <row r="18" spans="1:20" ht="15.75">
      <c r="A18" s="1" t="s">
        <v>18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0.014353855876529122</v>
      </c>
      <c r="H18" s="60">
        <v>0</v>
      </c>
      <c r="I18" s="60">
        <v>0.017011977335145624</v>
      </c>
      <c r="J18" s="60">
        <v>0</v>
      </c>
      <c r="K18" s="117">
        <f t="shared" si="0"/>
        <v>0.03136583321167474</v>
      </c>
      <c r="L18" s="60">
        <v>0.015948728751699025</v>
      </c>
      <c r="M18" s="60">
        <v>0</v>
      </c>
      <c r="N18" s="60">
        <v>0</v>
      </c>
      <c r="O18" s="60">
        <v>0.015948728751699025</v>
      </c>
      <c r="P18" s="60">
        <v>0</v>
      </c>
      <c r="Q18" s="60">
        <v>0</v>
      </c>
      <c r="R18" s="60">
        <v>0.0023923093127548533</v>
      </c>
      <c r="S18" s="117">
        <f t="shared" si="1"/>
        <v>0.0342897668161529</v>
      </c>
      <c r="T18" s="61">
        <f t="shared" si="2"/>
        <v>0.06565560002782764</v>
      </c>
    </row>
    <row r="19" spans="1:20" ht="15.75">
      <c r="A19" s="1" t="s">
        <v>20</v>
      </c>
      <c r="B19" s="60">
        <v>0.018837601078856077</v>
      </c>
      <c r="C19" s="60">
        <v>0.018837601078856077</v>
      </c>
      <c r="D19" s="60">
        <v>0.016482900943999065</v>
      </c>
      <c r="E19" s="60">
        <v>0.016482900943999065</v>
      </c>
      <c r="F19" s="60">
        <v>0</v>
      </c>
      <c r="G19" s="60">
        <v>0</v>
      </c>
      <c r="H19" s="60">
        <v>0.023547001348570094</v>
      </c>
      <c r="I19" s="60">
        <v>0.018837601078856077</v>
      </c>
      <c r="J19" s="60">
        <v>0</v>
      </c>
      <c r="K19" s="117">
        <f t="shared" si="0"/>
        <v>0.11302560647313645</v>
      </c>
      <c r="L19" s="60">
        <v>0.001766025101142757</v>
      </c>
      <c r="M19" s="60">
        <v>0</v>
      </c>
      <c r="N19" s="60">
        <v>0</v>
      </c>
      <c r="O19" s="60">
        <v>0</v>
      </c>
      <c r="P19" s="60">
        <v>0</v>
      </c>
      <c r="Q19" s="60">
        <v>0.0023311531335084386</v>
      </c>
      <c r="R19" s="60">
        <v>0.0026490376517141344</v>
      </c>
      <c r="S19" s="117">
        <f t="shared" si="1"/>
        <v>0.00674621588636533</v>
      </c>
      <c r="T19" s="61">
        <f t="shared" si="2"/>
        <v>0.11977182235950178</v>
      </c>
    </row>
    <row r="20" spans="1:20" ht="15.75">
      <c r="A20" s="1" t="s">
        <v>21</v>
      </c>
      <c r="B20" s="60">
        <v>0</v>
      </c>
      <c r="C20" s="60">
        <v>0.017243699339354202</v>
      </c>
      <c r="D20" s="60">
        <v>0</v>
      </c>
      <c r="E20" s="60">
        <v>0</v>
      </c>
      <c r="F20" s="60">
        <v>0.0564858972285203</v>
      </c>
      <c r="G20" s="60">
        <v>0</v>
      </c>
      <c r="H20" s="60">
        <v>0.043109248348385504</v>
      </c>
      <c r="I20" s="60">
        <v>0.017243699339354202</v>
      </c>
      <c r="J20" s="60">
        <v>0.005173109801806259</v>
      </c>
      <c r="K20" s="117">
        <f t="shared" si="0"/>
        <v>0.1392556540574205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0.002424895219596684</v>
      </c>
      <c r="S20" s="117">
        <f t="shared" si="1"/>
        <v>0.002424895219596684</v>
      </c>
      <c r="T20" s="61">
        <f t="shared" si="2"/>
        <v>0.14168054927701718</v>
      </c>
    </row>
    <row r="21" spans="1:20" ht="15.75">
      <c r="A21" s="1" t="s">
        <v>22</v>
      </c>
      <c r="B21" s="60">
        <v>0.03136703851897839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0.0031367038518978385</v>
      </c>
      <c r="K21" s="117">
        <f t="shared" si="0"/>
        <v>0.03450374237087623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0.0022054948958656674</v>
      </c>
      <c r="S21" s="117">
        <f t="shared" si="1"/>
        <v>0.0022054948958656674</v>
      </c>
      <c r="T21" s="61">
        <f t="shared" si="2"/>
        <v>0.0367092372667419</v>
      </c>
    </row>
    <row r="22" spans="1:20" ht="15.75">
      <c r="A22" s="1" t="s">
        <v>27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0.03057503513880147</v>
      </c>
      <c r="H22" s="60">
        <v>0</v>
      </c>
      <c r="I22" s="60">
        <v>0.018118539341511985</v>
      </c>
      <c r="J22" s="60">
        <v>0</v>
      </c>
      <c r="K22" s="117">
        <f t="shared" si="0"/>
        <v>0.04869357448031346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0.0016986130632667483</v>
      </c>
      <c r="S22" s="117">
        <f t="shared" si="1"/>
        <v>0.0016986130632667483</v>
      </c>
      <c r="T22" s="61">
        <f t="shared" si="2"/>
        <v>0.05039218754358021</v>
      </c>
    </row>
    <row r="23" spans="1:20" ht="15.75">
      <c r="A23" s="1" t="s">
        <v>28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0.03190628789753344</v>
      </c>
      <c r="J23" s="60">
        <v>0.0031906287897533444</v>
      </c>
      <c r="K23" s="117">
        <f t="shared" si="0"/>
        <v>0.03509691668728679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0.00224341086779532</v>
      </c>
      <c r="S23" s="117">
        <f t="shared" si="1"/>
        <v>0.00224341086779532</v>
      </c>
      <c r="T23" s="61">
        <f t="shared" si="2"/>
        <v>0.03734032755508211</v>
      </c>
    </row>
    <row r="24" spans="1:20" ht="15.75">
      <c r="A24" s="1" t="s">
        <v>29</v>
      </c>
      <c r="B24" s="60">
        <v>0.016637210319186583</v>
      </c>
      <c r="C24" s="60">
        <v>0</v>
      </c>
      <c r="D24" s="60">
        <v>0</v>
      </c>
      <c r="E24" s="60">
        <v>0</v>
      </c>
      <c r="F24" s="60">
        <v>0</v>
      </c>
      <c r="G24" s="60">
        <v>0.014037646206813682</v>
      </c>
      <c r="H24" s="60">
        <v>0</v>
      </c>
      <c r="I24" s="60">
        <v>0.016637210319186583</v>
      </c>
      <c r="J24" s="60">
        <v>0.003327442063837317</v>
      </c>
      <c r="K24" s="117">
        <f t="shared" si="0"/>
        <v>0.05063950890902417</v>
      </c>
      <c r="L24" s="60">
        <v>0.015597384674237422</v>
      </c>
      <c r="M24" s="60">
        <v>0</v>
      </c>
      <c r="N24" s="60">
        <v>0</v>
      </c>
      <c r="O24" s="60">
        <v>0.015597384674237422</v>
      </c>
      <c r="P24" s="60">
        <v>0.0031194769348474845</v>
      </c>
      <c r="Q24" s="60">
        <v>0</v>
      </c>
      <c r="R24" s="60">
        <v>0.0023396077011356127</v>
      </c>
      <c r="S24" s="117">
        <f>SUM(L24:R24)</f>
        <v>0.036653853984457946</v>
      </c>
      <c r="T24" s="61">
        <f t="shared" si="2"/>
        <v>0.08729336289348211</v>
      </c>
    </row>
    <row r="25" spans="1:20" ht="15.75">
      <c r="A25" s="1" t="s">
        <v>30</v>
      </c>
      <c r="B25" s="60">
        <v>0</v>
      </c>
      <c r="C25" s="60">
        <v>0.03407212487604508</v>
      </c>
      <c r="D25" s="60">
        <v>0.021295078047528174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0.0034072124876045077</v>
      </c>
      <c r="K25" s="117">
        <f t="shared" si="0"/>
        <v>0.058774415411177755</v>
      </c>
      <c r="L25" s="60">
        <v>0</v>
      </c>
      <c r="M25" s="60">
        <v>0</v>
      </c>
      <c r="N25" s="60">
        <v>0</v>
      </c>
      <c r="O25" s="60">
        <v>0</v>
      </c>
      <c r="P25" s="60">
        <v>0.006388523414258453</v>
      </c>
      <c r="Q25" s="60">
        <v>0</v>
      </c>
      <c r="R25" s="60">
        <v>0.00239569628034692</v>
      </c>
      <c r="S25" s="117">
        <f>SUM(L25:R25)</f>
        <v>0.008784219694605373</v>
      </c>
      <c r="T25" s="61">
        <f t="shared" si="2"/>
        <v>0.06755863510578312</v>
      </c>
    </row>
    <row r="26" spans="1:20" ht="15.75">
      <c r="A26" s="1" t="s">
        <v>34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0.01994176486654451</v>
      </c>
      <c r="I26" s="60">
        <v>0</v>
      </c>
      <c r="J26" s="60">
        <v>0.0031906823786471213</v>
      </c>
      <c r="K26" s="117">
        <f t="shared" si="0"/>
        <v>0.02313244724519163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0.002243448547486257</v>
      </c>
      <c r="S26" s="117">
        <f>SUM(L26:R26)</f>
        <v>0.002243448547486257</v>
      </c>
      <c r="T26" s="61">
        <f t="shared" si="2"/>
        <v>0.025375895792677888</v>
      </c>
    </row>
    <row r="27" spans="1:20" ht="15.75">
      <c r="A27" s="1" t="s">
        <v>101</v>
      </c>
      <c r="B27" s="60">
        <v>0</v>
      </c>
      <c r="C27" s="60">
        <v>0</v>
      </c>
      <c r="D27" s="60">
        <v>0</v>
      </c>
      <c r="E27" s="60">
        <v>0.021225149572386904</v>
      </c>
      <c r="F27" s="60">
        <v>0</v>
      </c>
      <c r="G27" s="60">
        <v>0.013224944970413259</v>
      </c>
      <c r="H27" s="60">
        <v>0</v>
      </c>
      <c r="I27" s="60">
        <v>0.01698011965790952</v>
      </c>
      <c r="J27" s="60">
        <v>0</v>
      </c>
      <c r="K27" s="117">
        <f t="shared" si="0"/>
        <v>0.05143021420070969</v>
      </c>
      <c r="L27" s="60">
        <v>0.01591886217929018</v>
      </c>
      <c r="M27" s="60">
        <v>0</v>
      </c>
      <c r="N27" s="60">
        <v>0</v>
      </c>
      <c r="O27" s="60">
        <v>0.0009183591591232503</v>
      </c>
      <c r="P27" s="60">
        <v>0.0031837724358580355</v>
      </c>
      <c r="Q27" s="60">
        <v>0</v>
      </c>
      <c r="R27" s="60">
        <v>0.0023878293268935267</v>
      </c>
      <c r="S27" s="117">
        <f>SUM(L27:R27)</f>
        <v>0.02240882310116499</v>
      </c>
      <c r="T27" s="61">
        <f t="shared" si="2"/>
        <v>0.07383903730187467</v>
      </c>
    </row>
    <row r="28" spans="1:20" s="82" customFormat="1" ht="12.75">
      <c r="A28" s="62"/>
      <c r="B28" s="104"/>
      <c r="C28" s="104"/>
      <c r="D28" s="104"/>
      <c r="E28" s="104"/>
      <c r="F28" s="104"/>
      <c r="G28" s="104"/>
      <c r="H28" s="104"/>
      <c r="I28" s="104"/>
      <c r="J28" s="104"/>
      <c r="K28" s="109"/>
      <c r="L28" s="110"/>
      <c r="M28" s="110"/>
      <c r="N28" s="110"/>
      <c r="O28" s="110"/>
      <c r="P28" s="110"/>
      <c r="Q28" s="110"/>
      <c r="R28" s="110"/>
      <c r="S28" s="110"/>
      <c r="T28" s="110"/>
    </row>
    <row r="30" spans="1:2" ht="12.75">
      <c r="A30" s="32" t="s">
        <v>214</v>
      </c>
      <c r="B30" s="33" t="s">
        <v>102</v>
      </c>
    </row>
    <row r="31" ht="12.75">
      <c r="A31" s="32"/>
    </row>
    <row r="32" spans="1:2" ht="12.75">
      <c r="A32" s="33"/>
      <c r="B32" s="33"/>
    </row>
  </sheetData>
  <printOptions/>
  <pageMargins left="0.4724409448818898" right="0.4724409448818898" top="0.73" bottom="0.5118110236220472" header="0.5118110236220472" footer="0.5118110236220472"/>
  <pageSetup fitToHeight="2" fitToWidth="2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1" width="22.7109375" style="62" customWidth="1"/>
    <col min="22" max="16384" width="9.140625" style="62" customWidth="1"/>
  </cols>
  <sheetData>
    <row r="1" spans="1:21" ht="22.5">
      <c r="A1" s="107" t="s">
        <v>219</v>
      </c>
      <c r="B1" s="22"/>
      <c r="C1" s="22"/>
      <c r="D1" s="22"/>
      <c r="E1" s="19"/>
      <c r="F1" s="20"/>
      <c r="G1" s="24"/>
      <c r="H1" s="24"/>
      <c r="I1" s="24"/>
      <c r="J1" s="120"/>
      <c r="K1" s="120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.75">
      <c r="A2" s="21" t="s">
        <v>104</v>
      </c>
      <c r="B2" s="63"/>
      <c r="C2" s="13"/>
      <c r="D2" s="27"/>
      <c r="E2" s="8"/>
      <c r="F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4"/>
      <c r="U2" s="24"/>
    </row>
    <row r="3" spans="1:21" ht="15.75">
      <c r="A3" s="39" t="s">
        <v>52</v>
      </c>
      <c r="B3" s="66"/>
      <c r="C3" s="66"/>
      <c r="D3" s="67"/>
      <c r="E3" s="116"/>
      <c r="F3" s="67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5"/>
      <c r="T3" s="24"/>
      <c r="U3" s="24"/>
    </row>
    <row r="4" spans="1:21" ht="15.75">
      <c r="A4" s="87">
        <v>867</v>
      </c>
      <c r="B4" s="4" t="s">
        <v>85</v>
      </c>
      <c r="C4" s="72"/>
      <c r="D4" s="42"/>
      <c r="F4" s="67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5"/>
      <c r="T4" s="24"/>
      <c r="U4" s="24"/>
    </row>
    <row r="5" spans="1:21" ht="15.75">
      <c r="A5" s="7" t="s">
        <v>53</v>
      </c>
      <c r="B5" s="8"/>
      <c r="C5" s="8"/>
      <c r="D5" s="9"/>
      <c r="E5" s="34"/>
      <c r="F5" s="6"/>
      <c r="G5" s="5"/>
      <c r="H5" s="5"/>
      <c r="I5" s="24"/>
      <c r="J5" s="24"/>
      <c r="K5" s="66"/>
      <c r="L5" s="66"/>
      <c r="M5" s="66"/>
      <c r="N5" s="66"/>
      <c r="O5" s="66"/>
      <c r="P5" s="66"/>
      <c r="Q5" s="66"/>
      <c r="R5" s="66"/>
      <c r="S5" s="5"/>
      <c r="T5" s="24"/>
      <c r="U5" s="24"/>
    </row>
    <row r="6" spans="1:21" ht="15.75">
      <c r="A6" s="87" t="s">
        <v>50</v>
      </c>
      <c r="B6" s="4" t="s">
        <v>86</v>
      </c>
      <c r="C6" s="4"/>
      <c r="D6" s="42"/>
      <c r="E6" s="34"/>
      <c r="F6" s="6"/>
      <c r="G6" s="5"/>
      <c r="H6" s="5"/>
      <c r="I6" s="24"/>
      <c r="J6" s="24"/>
      <c r="K6" s="66"/>
      <c r="L6" s="66"/>
      <c r="M6" s="66"/>
      <c r="N6" s="66"/>
      <c r="O6" s="66"/>
      <c r="P6" s="66"/>
      <c r="Q6" s="66"/>
      <c r="R6" s="66"/>
      <c r="S6" s="5"/>
      <c r="T6" s="24"/>
      <c r="U6" s="24"/>
    </row>
    <row r="7" spans="1:21" ht="15.75">
      <c r="A7" s="7" t="s">
        <v>54</v>
      </c>
      <c r="B7" s="64"/>
      <c r="C7" s="64"/>
      <c r="D7" s="9"/>
      <c r="E7" s="34"/>
      <c r="F7" s="6"/>
      <c r="G7" s="5"/>
      <c r="H7" s="5"/>
      <c r="I7" s="24"/>
      <c r="J7" s="24"/>
      <c r="K7" s="66"/>
      <c r="L7" s="66"/>
      <c r="M7" s="66"/>
      <c r="N7" s="66"/>
      <c r="O7" s="66"/>
      <c r="P7" s="66"/>
      <c r="Q7" s="66"/>
      <c r="R7" s="66"/>
      <c r="S7" s="5"/>
      <c r="T7" s="24"/>
      <c r="U7" s="24"/>
    </row>
    <row r="8" spans="1:21" ht="15.75">
      <c r="A8" s="10">
        <v>7823</v>
      </c>
      <c r="B8" s="11" t="s">
        <v>87</v>
      </c>
      <c r="C8" s="72"/>
      <c r="D8" s="42"/>
      <c r="E8" s="34"/>
      <c r="F8" s="6"/>
      <c r="G8" s="5"/>
      <c r="H8" s="5"/>
      <c r="I8" s="24"/>
      <c r="J8" s="24"/>
      <c r="K8" s="66"/>
      <c r="L8" s="66"/>
      <c r="M8" s="66"/>
      <c r="N8" s="66"/>
      <c r="O8" s="66"/>
      <c r="P8" s="66"/>
      <c r="Q8" s="66"/>
      <c r="R8" s="66"/>
      <c r="S8" s="5"/>
      <c r="T8" s="24"/>
      <c r="U8" s="24"/>
    </row>
    <row r="9" spans="1:21" ht="20.25">
      <c r="A9" s="12" t="s">
        <v>58</v>
      </c>
      <c r="B9" s="26" t="s">
        <v>111</v>
      </c>
      <c r="C9" s="13"/>
      <c r="D9" s="13"/>
      <c r="E9" s="13"/>
      <c r="F9" s="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2" ht="18.75">
      <c r="A10" s="74"/>
      <c r="B10" s="14" t="s">
        <v>59</v>
      </c>
      <c r="C10" s="13"/>
      <c r="D10" s="13"/>
      <c r="E10" s="13"/>
      <c r="F10" s="111"/>
      <c r="G10" s="5"/>
      <c r="H10" s="5"/>
      <c r="I10" s="66"/>
      <c r="J10" s="5"/>
      <c r="K10" s="66"/>
      <c r="L10" s="5"/>
      <c r="M10" s="102"/>
      <c r="N10" s="5"/>
      <c r="O10" s="5"/>
      <c r="P10" s="66"/>
      <c r="Q10" s="66"/>
      <c r="R10" s="24"/>
      <c r="S10" s="66"/>
      <c r="T10" s="108"/>
      <c r="U10" s="108"/>
      <c r="V10" s="66"/>
    </row>
    <row r="11" spans="1:6" ht="50.25" customHeight="1">
      <c r="A11" s="36"/>
      <c r="B11" s="15" t="s">
        <v>42</v>
      </c>
      <c r="C11" s="15" t="s">
        <v>44</v>
      </c>
      <c r="D11" s="15" t="s">
        <v>91</v>
      </c>
      <c r="E11" s="18" t="s">
        <v>65</v>
      </c>
      <c r="F11" s="17" t="s">
        <v>211</v>
      </c>
    </row>
    <row r="12" spans="1:10" ht="15.75">
      <c r="A12" s="1" t="s">
        <v>0</v>
      </c>
      <c r="B12" s="60">
        <v>0</v>
      </c>
      <c r="C12" s="60">
        <v>0</v>
      </c>
      <c r="D12" s="60">
        <v>0.02093095150523518</v>
      </c>
      <c r="E12" s="117">
        <f aca="true" t="shared" si="0" ref="E12:E31">SUM(B12:D12)</f>
        <v>0.02093095150523518</v>
      </c>
      <c r="F12" s="61">
        <f aca="true" t="shared" si="1" ref="F12:F31">+E12</f>
        <v>0.02093095150523518</v>
      </c>
      <c r="H12" s="105"/>
      <c r="I12" s="83"/>
      <c r="J12" s="105"/>
    </row>
    <row r="13" spans="1:10" ht="15.75">
      <c r="A13" s="1" t="s">
        <v>2</v>
      </c>
      <c r="B13" s="60">
        <v>0.02348394847458125</v>
      </c>
      <c r="C13" s="60">
        <v>0.014971017152545547</v>
      </c>
      <c r="D13" s="60">
        <v>0.029354935593226564</v>
      </c>
      <c r="E13" s="117">
        <f t="shared" si="0"/>
        <v>0.06780990122035335</v>
      </c>
      <c r="F13" s="61">
        <f t="shared" si="1"/>
        <v>0.06780990122035335</v>
      </c>
      <c r="H13" s="105"/>
      <c r="I13" s="83"/>
      <c r="J13" s="105"/>
    </row>
    <row r="14" spans="1:10" ht="15.75">
      <c r="A14" s="1" t="s">
        <v>3</v>
      </c>
      <c r="B14" s="60">
        <v>0</v>
      </c>
      <c r="C14" s="60">
        <v>0</v>
      </c>
      <c r="D14" s="60">
        <v>0.006596385442019672</v>
      </c>
      <c r="E14" s="117">
        <f t="shared" si="0"/>
        <v>0.006596385442019672</v>
      </c>
      <c r="F14" s="61">
        <f t="shared" si="1"/>
        <v>0.006596385442019672</v>
      </c>
      <c r="H14" s="105"/>
      <c r="I14" s="83"/>
      <c r="J14" s="105"/>
    </row>
    <row r="15" spans="1:10" ht="15.75">
      <c r="A15" s="1" t="s">
        <v>5</v>
      </c>
      <c r="B15" s="60">
        <v>0</v>
      </c>
      <c r="C15" s="60">
        <v>0</v>
      </c>
      <c r="D15" s="60">
        <v>0.026757388237963017</v>
      </c>
      <c r="E15" s="117">
        <f t="shared" si="0"/>
        <v>0.026757388237963017</v>
      </c>
      <c r="F15" s="61">
        <f t="shared" si="1"/>
        <v>0.026757388237963017</v>
      </c>
      <c r="H15" s="105"/>
      <c r="I15" s="83"/>
      <c r="J15" s="105"/>
    </row>
    <row r="16" spans="1:10" ht="15.75">
      <c r="A16" s="1" t="s">
        <v>8</v>
      </c>
      <c r="B16" s="60">
        <v>0</v>
      </c>
      <c r="C16" s="60">
        <v>0</v>
      </c>
      <c r="D16" s="60">
        <v>0.006871669363308203</v>
      </c>
      <c r="E16" s="117">
        <f t="shared" si="0"/>
        <v>0.006871669363308203</v>
      </c>
      <c r="F16" s="61">
        <f t="shared" si="1"/>
        <v>0.006871669363308203</v>
      </c>
      <c r="H16" s="105"/>
      <c r="I16" s="83"/>
      <c r="J16" s="105"/>
    </row>
    <row r="17" spans="1:10" ht="15.75">
      <c r="A17" s="1" t="s">
        <v>9</v>
      </c>
      <c r="B17" s="60">
        <v>0</v>
      </c>
      <c r="C17" s="60">
        <v>0</v>
      </c>
      <c r="D17" s="60">
        <v>0.007301046918942042</v>
      </c>
      <c r="E17" s="117">
        <f t="shared" si="0"/>
        <v>0.007301046918942042</v>
      </c>
      <c r="F17" s="61">
        <f t="shared" si="1"/>
        <v>0.007301046918942042</v>
      </c>
      <c r="H17" s="105"/>
      <c r="I17" s="83"/>
      <c r="J17" s="105"/>
    </row>
    <row r="18" spans="1:10" ht="15.75">
      <c r="A18" s="1" t="s">
        <v>10</v>
      </c>
      <c r="B18" s="60">
        <v>0</v>
      </c>
      <c r="C18" s="60">
        <v>0</v>
      </c>
      <c r="D18" s="60">
        <v>0.00688850741411288</v>
      </c>
      <c r="E18" s="117">
        <f t="shared" si="0"/>
        <v>0.00688850741411288</v>
      </c>
      <c r="F18" s="61">
        <f t="shared" si="1"/>
        <v>0.00688850741411288</v>
      </c>
      <c r="H18" s="105"/>
      <c r="I18" s="83"/>
      <c r="J18" s="105"/>
    </row>
    <row r="19" spans="1:10" ht="15.75">
      <c r="A19" s="1" t="s">
        <v>11</v>
      </c>
      <c r="B19" s="60">
        <v>0</v>
      </c>
      <c r="C19" s="60">
        <v>0.006163046791799144</v>
      </c>
      <c r="D19" s="60">
        <v>0.023111425469246792</v>
      </c>
      <c r="E19" s="117">
        <f t="shared" si="0"/>
        <v>0.029274472261045938</v>
      </c>
      <c r="F19" s="61">
        <f t="shared" si="1"/>
        <v>0.029274472261045938</v>
      </c>
      <c r="H19" s="105"/>
      <c r="I19" s="83"/>
      <c r="J19" s="105"/>
    </row>
    <row r="20" spans="1:10" ht="15.75">
      <c r="A20" s="1" t="s">
        <v>13</v>
      </c>
      <c r="B20" s="60">
        <v>0</v>
      </c>
      <c r="C20" s="60">
        <v>0</v>
      </c>
      <c r="D20" s="60">
        <v>0.02335537978318472</v>
      </c>
      <c r="E20" s="117">
        <f t="shared" si="0"/>
        <v>0.02335537978318472</v>
      </c>
      <c r="F20" s="61">
        <f t="shared" si="1"/>
        <v>0.02335537978318472</v>
      </c>
      <c r="H20" s="105"/>
      <c r="I20" s="83"/>
      <c r="J20" s="105"/>
    </row>
    <row r="21" spans="1:10" ht="15.75">
      <c r="A21" s="1" t="s">
        <v>15</v>
      </c>
      <c r="B21" s="60">
        <v>0.024645150917515114</v>
      </c>
      <c r="C21" s="60">
        <v>0</v>
      </c>
      <c r="D21" s="60">
        <v>0.007701609661723473</v>
      </c>
      <c r="E21" s="117">
        <f t="shared" si="0"/>
        <v>0.03234676057923859</v>
      </c>
      <c r="F21" s="61">
        <f t="shared" si="1"/>
        <v>0.03234676057923859</v>
      </c>
      <c r="H21" s="105"/>
      <c r="I21" s="83"/>
      <c r="J21" s="105"/>
    </row>
    <row r="22" spans="1:10" ht="15.75">
      <c r="A22" s="1" t="s">
        <v>18</v>
      </c>
      <c r="B22" s="60">
        <v>0</v>
      </c>
      <c r="C22" s="60">
        <v>0</v>
      </c>
      <c r="D22" s="60">
        <v>0.022421187510697417</v>
      </c>
      <c r="E22" s="117">
        <f t="shared" si="0"/>
        <v>0.022421187510697417</v>
      </c>
      <c r="F22" s="61">
        <f t="shared" si="1"/>
        <v>0.022421187510697417</v>
      </c>
      <c r="H22" s="105"/>
      <c r="I22" s="83"/>
      <c r="J22" s="105"/>
    </row>
    <row r="23" spans="1:10" ht="15.75">
      <c r="A23" s="1" t="s">
        <v>20</v>
      </c>
      <c r="B23" s="60">
        <v>0.0272702464372069</v>
      </c>
      <c r="C23" s="60">
        <v>0</v>
      </c>
      <c r="D23" s="60">
        <v>0.02556585603488147</v>
      </c>
      <c r="E23" s="117">
        <f t="shared" si="0"/>
        <v>0.05283610247208837</v>
      </c>
      <c r="F23" s="61">
        <f t="shared" si="1"/>
        <v>0.05283610247208837</v>
      </c>
      <c r="H23" s="105"/>
      <c r="I23" s="83"/>
      <c r="J23" s="105"/>
    </row>
    <row r="24" spans="1:10" ht="15.75">
      <c r="A24" s="1" t="s">
        <v>21</v>
      </c>
      <c r="B24" s="60">
        <v>0</v>
      </c>
      <c r="C24" s="60">
        <v>0</v>
      </c>
      <c r="D24" s="60">
        <v>0.019480859342358832</v>
      </c>
      <c r="E24" s="117">
        <f t="shared" si="0"/>
        <v>0.019480859342358832</v>
      </c>
      <c r="F24" s="61">
        <f t="shared" si="1"/>
        <v>0.019480859342358832</v>
      </c>
      <c r="H24" s="105"/>
      <c r="I24" s="83"/>
      <c r="J24" s="105"/>
    </row>
    <row r="25" spans="1:10" ht="15.75">
      <c r="A25" s="1" t="s">
        <v>22</v>
      </c>
      <c r="B25" s="60">
        <v>0.045393386699566614</v>
      </c>
      <c r="C25" s="60">
        <v>0</v>
      </c>
      <c r="D25" s="60">
        <v>0.007092716671807283</v>
      </c>
      <c r="E25" s="117">
        <f t="shared" si="0"/>
        <v>0.052486103371373896</v>
      </c>
      <c r="F25" s="61">
        <f t="shared" si="1"/>
        <v>0.052486103371373896</v>
      </c>
      <c r="H25" s="105"/>
      <c r="I25" s="83"/>
      <c r="J25" s="105"/>
    </row>
    <row r="26" spans="1:10" ht="15.75">
      <c r="A26" s="1" t="s">
        <v>27</v>
      </c>
      <c r="B26" s="60">
        <v>0</v>
      </c>
      <c r="C26" s="60">
        <v>0</v>
      </c>
      <c r="D26" s="60">
        <v>0.007846396501458608</v>
      </c>
      <c r="E26" s="117">
        <f t="shared" si="0"/>
        <v>0.007846396501458608</v>
      </c>
      <c r="F26" s="61">
        <f t="shared" si="1"/>
        <v>0.007846396501458608</v>
      </c>
      <c r="H26" s="105"/>
      <c r="I26" s="83"/>
      <c r="J26" s="105"/>
    </row>
    <row r="27" spans="1:10" ht="15.75">
      <c r="A27" s="1" t="s">
        <v>28</v>
      </c>
      <c r="B27" s="60">
        <v>0</v>
      </c>
      <c r="C27" s="60">
        <v>0</v>
      </c>
      <c r="D27" s="60">
        <v>0.006902180063660496</v>
      </c>
      <c r="E27" s="117">
        <f t="shared" si="0"/>
        <v>0.006902180063660496</v>
      </c>
      <c r="F27" s="61">
        <f t="shared" si="1"/>
        <v>0.006902180063660496</v>
      </c>
      <c r="H27" s="105"/>
      <c r="I27" s="83"/>
      <c r="J27" s="105"/>
    </row>
    <row r="28" spans="1:10" ht="15.75">
      <c r="A28" s="1" t="s">
        <v>29</v>
      </c>
      <c r="B28" s="60">
        <v>0.02375939022041</v>
      </c>
      <c r="C28" s="60">
        <v>0</v>
      </c>
      <c r="D28" s="60">
        <v>0.01484961888775625</v>
      </c>
      <c r="E28" s="117">
        <f t="shared" si="0"/>
        <v>0.03860900910816625</v>
      </c>
      <c r="F28" s="61">
        <f t="shared" si="1"/>
        <v>0.03860900910816625</v>
      </c>
      <c r="H28" s="105"/>
      <c r="I28" s="83"/>
      <c r="J28" s="105"/>
    </row>
    <row r="29" spans="1:10" ht="15.75">
      <c r="A29" s="1" t="s">
        <v>30</v>
      </c>
      <c r="B29" s="60">
        <v>0</v>
      </c>
      <c r="C29" s="60">
        <v>0</v>
      </c>
      <c r="D29" s="60">
        <v>0.007374163304278378</v>
      </c>
      <c r="E29" s="117">
        <f t="shared" si="0"/>
        <v>0.007374163304278378</v>
      </c>
      <c r="F29" s="61">
        <f t="shared" si="1"/>
        <v>0.007374163304278378</v>
      </c>
      <c r="H29" s="105"/>
      <c r="I29" s="83"/>
      <c r="J29" s="105"/>
    </row>
    <row r="30" spans="1:10" ht="15.75">
      <c r="A30" s="1" t="s">
        <v>34</v>
      </c>
      <c r="B30" s="60">
        <v>0</v>
      </c>
      <c r="C30" s="60">
        <v>0</v>
      </c>
      <c r="D30" s="60">
        <v>0.013900539229065995</v>
      </c>
      <c r="E30" s="117">
        <f t="shared" si="0"/>
        <v>0.013900539229065995</v>
      </c>
      <c r="F30" s="61">
        <f t="shared" si="1"/>
        <v>0.013900539229065995</v>
      </c>
      <c r="H30" s="105"/>
      <c r="I30" s="83"/>
      <c r="J30" s="105"/>
    </row>
    <row r="31" spans="1:10" ht="15.75">
      <c r="A31" s="1" t="s">
        <v>101</v>
      </c>
      <c r="B31" s="60">
        <v>0</v>
      </c>
      <c r="C31" s="60">
        <v>0.030289566015270247</v>
      </c>
      <c r="D31" s="60">
        <v>0.007572391503817562</v>
      </c>
      <c r="E31" s="117">
        <f t="shared" si="0"/>
        <v>0.03786195751908781</v>
      </c>
      <c r="F31" s="61">
        <f t="shared" si="1"/>
        <v>0.03786195751908781</v>
      </c>
      <c r="H31" s="105"/>
      <c r="I31" s="83"/>
      <c r="J31" s="105"/>
    </row>
    <row r="32" spans="2:6" ht="12.75">
      <c r="B32" s="85"/>
      <c r="C32" s="85"/>
      <c r="D32" s="85"/>
      <c r="E32" s="85"/>
      <c r="F32" s="85"/>
    </row>
    <row r="33" spans="2:21" ht="12.7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 ht="12.75">
      <c r="A34" s="32" t="s">
        <v>214</v>
      </c>
      <c r="B34" s="84" t="s">
        <v>102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</sheetData>
  <printOptions/>
  <pageMargins left="0.4330708661417323" right="0.4330708661417323" top="0.6299212598425197" bottom="0.6692913385826772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22.7109375" style="62" customWidth="1"/>
    <col min="5" max="5" width="23.140625" style="62" customWidth="1"/>
    <col min="6" max="9" width="22.7109375" style="62" customWidth="1"/>
    <col min="10" max="11" width="21.00390625" style="62" customWidth="1"/>
    <col min="12" max="12" width="18.8515625" style="62" customWidth="1"/>
    <col min="13" max="13" width="15.7109375" style="62" customWidth="1"/>
    <col min="14" max="14" width="16.28125" style="62" bestFit="1" customWidth="1"/>
    <col min="15" max="22" width="9.57421875" style="62" bestFit="1" customWidth="1"/>
    <col min="23" max="16384" width="9.140625" style="62" customWidth="1"/>
  </cols>
  <sheetData>
    <row r="1" spans="1:12" ht="22.5">
      <c r="A1" s="3" t="s">
        <v>220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86"/>
    </row>
    <row r="2" spans="1:12" ht="15.75">
      <c r="A2" s="21" t="s">
        <v>94</v>
      </c>
      <c r="B2" s="63"/>
      <c r="C2" s="63"/>
      <c r="D2" s="13"/>
      <c r="E2" s="13"/>
      <c r="F2" s="13"/>
      <c r="G2" s="13"/>
      <c r="H2" s="13"/>
      <c r="I2" s="13"/>
      <c r="J2" s="13"/>
      <c r="K2" s="13"/>
      <c r="L2" s="27"/>
    </row>
    <row r="3" spans="1:12" ht="15.75">
      <c r="A3" s="7" t="s">
        <v>52</v>
      </c>
      <c r="B3" s="64"/>
      <c r="C3" s="64"/>
      <c r="D3" s="39" t="s">
        <v>53</v>
      </c>
      <c r="E3" s="66"/>
      <c r="F3" s="7" t="s">
        <v>54</v>
      </c>
      <c r="G3" s="64"/>
      <c r="H3" s="65"/>
      <c r="K3" s="8"/>
      <c r="L3" s="9"/>
    </row>
    <row r="4" spans="1:12" ht="15.75">
      <c r="A4" s="10">
        <v>752</v>
      </c>
      <c r="B4" s="4" t="s">
        <v>95</v>
      </c>
      <c r="C4" s="72"/>
      <c r="D4" s="87">
        <v>642</v>
      </c>
      <c r="E4" s="5" t="s">
        <v>96</v>
      </c>
      <c r="F4" s="10">
        <v>712</v>
      </c>
      <c r="G4" s="4" t="s">
        <v>95</v>
      </c>
      <c r="H4" s="42"/>
      <c r="K4" s="4"/>
      <c r="L4" s="42"/>
    </row>
    <row r="5" spans="1:12" ht="20.25">
      <c r="A5" s="12" t="s">
        <v>58</v>
      </c>
      <c r="B5" s="88" t="s">
        <v>107</v>
      </c>
      <c r="C5" s="89"/>
      <c r="D5" s="8"/>
      <c r="E5" s="13"/>
      <c r="F5" s="13"/>
      <c r="G5" s="8"/>
      <c r="H5" s="26" t="s">
        <v>108</v>
      </c>
      <c r="I5" s="63"/>
      <c r="J5" s="13"/>
      <c r="K5" s="13"/>
      <c r="L5" s="9"/>
    </row>
    <row r="6" spans="1:12" ht="18.75">
      <c r="A6" s="40"/>
      <c r="B6" s="14" t="s">
        <v>59</v>
      </c>
      <c r="C6" s="35"/>
      <c r="D6" s="86"/>
      <c r="E6" s="35" t="s">
        <v>60</v>
      </c>
      <c r="F6" s="13"/>
      <c r="G6" s="111"/>
      <c r="H6" s="35" t="s">
        <v>59</v>
      </c>
      <c r="I6" s="90"/>
      <c r="J6" s="14" t="s">
        <v>60</v>
      </c>
      <c r="K6" s="13"/>
      <c r="L6" s="111"/>
    </row>
    <row r="7" spans="1:12" ht="63">
      <c r="A7" s="91"/>
      <c r="B7" s="92" t="s">
        <v>97</v>
      </c>
      <c r="C7" s="93" t="s">
        <v>98</v>
      </c>
      <c r="D7" s="17" t="s">
        <v>65</v>
      </c>
      <c r="E7" s="94" t="s">
        <v>99</v>
      </c>
      <c r="F7" s="16" t="s">
        <v>72</v>
      </c>
      <c r="G7" s="17" t="s">
        <v>200</v>
      </c>
      <c r="H7" s="94" t="s">
        <v>100</v>
      </c>
      <c r="I7" s="18" t="s">
        <v>65</v>
      </c>
      <c r="J7" s="95" t="s">
        <v>99</v>
      </c>
      <c r="K7" s="16" t="s">
        <v>72</v>
      </c>
      <c r="L7" s="17" t="s">
        <v>201</v>
      </c>
    </row>
    <row r="8" spans="1:15" ht="15.75" customHeight="1">
      <c r="A8" s="1" t="s">
        <v>112</v>
      </c>
      <c r="B8" s="97">
        <v>0.3069342824308017</v>
      </c>
      <c r="C8" s="97">
        <v>0.3336242200334801</v>
      </c>
      <c r="D8" s="98">
        <f>SUM(B8:C8)</f>
        <v>0.6405585024642817</v>
      </c>
      <c r="E8" s="97">
        <v>0.20017453202008803</v>
      </c>
      <c r="F8" s="98">
        <f>+E8</f>
        <v>0.20017453202008803</v>
      </c>
      <c r="G8" s="99">
        <f>+D8+F8</f>
        <v>0.8407330344843698</v>
      </c>
      <c r="H8" s="98">
        <v>1.0409075665044578</v>
      </c>
      <c r="I8" s="98">
        <f>+H8</f>
        <v>1.0409075665044578</v>
      </c>
      <c r="J8" s="97">
        <v>0.6005235960602642</v>
      </c>
      <c r="K8" s="98">
        <f>+J8</f>
        <v>0.6005235960602642</v>
      </c>
      <c r="L8" s="99">
        <f>+I8+K8</f>
        <v>1.641431162564722</v>
      </c>
      <c r="M8" s="99"/>
      <c r="N8" s="81"/>
      <c r="O8" s="96"/>
    </row>
    <row r="9" spans="1:15" ht="15.75" customHeight="1">
      <c r="A9" s="1" t="s">
        <v>113</v>
      </c>
      <c r="B9" s="97">
        <v>0.14008192636108807</v>
      </c>
      <c r="C9" s="97">
        <v>0.14008192636108807</v>
      </c>
      <c r="D9" s="98">
        <f>SUM(B9:C9)</f>
        <v>0.28016385272217614</v>
      </c>
      <c r="E9" s="97">
        <v>0.11206554108887049</v>
      </c>
      <c r="F9" s="98">
        <f aca="true" t="shared" si="0" ref="F9:F72">+E9</f>
        <v>0.11206554108887049</v>
      </c>
      <c r="G9" s="99">
        <f aca="true" t="shared" si="1" ref="G9:G72">+D9+F9</f>
        <v>0.3922293938110466</v>
      </c>
      <c r="H9" s="98">
        <v>0.44826216435548183</v>
      </c>
      <c r="I9" s="98">
        <f aca="true" t="shared" si="2" ref="I9:I72">+H9</f>
        <v>0.44826216435548183</v>
      </c>
      <c r="J9" s="97">
        <v>0.28016385272217614</v>
      </c>
      <c r="K9" s="98">
        <f aca="true" t="shared" si="3" ref="K9:K72">+J9</f>
        <v>0.28016385272217614</v>
      </c>
      <c r="L9" s="99">
        <f aca="true" t="shared" si="4" ref="L9:L72">+I9+K9</f>
        <v>0.728426017077658</v>
      </c>
      <c r="M9" s="99"/>
      <c r="N9" s="81"/>
      <c r="O9" s="96"/>
    </row>
    <row r="10" spans="1:15" ht="15.75" customHeight="1">
      <c r="A10" s="1" t="s">
        <v>114</v>
      </c>
      <c r="B10" s="60">
        <v>0.03929905455214959</v>
      </c>
      <c r="C10" s="60">
        <v>0.04271636364364086</v>
      </c>
      <c r="D10" s="98">
        <f aca="true" t="shared" si="5" ref="D10:D17">SUM(B10:C10)</f>
        <v>0.08201541819579045</v>
      </c>
      <c r="E10" s="60">
        <v>0.05125963637236903</v>
      </c>
      <c r="F10" s="98">
        <f t="shared" si="0"/>
        <v>0.05125963637236903</v>
      </c>
      <c r="G10" s="99">
        <f t="shared" si="1"/>
        <v>0.13327505456815947</v>
      </c>
      <c r="H10" s="60">
        <v>0.13327505456815947</v>
      </c>
      <c r="I10" s="98">
        <f t="shared" si="2"/>
        <v>0.13327505456815947</v>
      </c>
      <c r="J10" s="60">
        <v>0.10251927274473804</v>
      </c>
      <c r="K10" s="98">
        <f t="shared" si="3"/>
        <v>0.10251927274473804</v>
      </c>
      <c r="L10" s="99">
        <f t="shared" si="4"/>
        <v>0.2357943273128975</v>
      </c>
      <c r="M10" s="61"/>
      <c r="N10" s="81"/>
      <c r="O10" s="96"/>
    </row>
    <row r="11" spans="1:15" ht="15.75" customHeight="1">
      <c r="A11" s="1" t="s">
        <v>1</v>
      </c>
      <c r="B11" s="60">
        <v>0.015959782958196576</v>
      </c>
      <c r="C11" s="60">
        <v>0</v>
      </c>
      <c r="D11" s="98">
        <f t="shared" si="5"/>
        <v>0.015959782958196576</v>
      </c>
      <c r="E11" s="60">
        <v>0.02216636521971747</v>
      </c>
      <c r="F11" s="98">
        <f t="shared" si="0"/>
        <v>0.02216636521971747</v>
      </c>
      <c r="G11" s="99">
        <f t="shared" si="1"/>
        <v>0.03812614817791404</v>
      </c>
      <c r="H11" s="60">
        <v>0.015959782958196576</v>
      </c>
      <c r="I11" s="98">
        <f t="shared" si="2"/>
        <v>0.015959782958196576</v>
      </c>
      <c r="J11" s="60">
        <v>0.02216636521971747</v>
      </c>
      <c r="K11" s="98">
        <f t="shared" si="3"/>
        <v>0.02216636521971747</v>
      </c>
      <c r="L11" s="99">
        <f t="shared" si="4"/>
        <v>0.03812614817791404</v>
      </c>
      <c r="M11" s="61"/>
      <c r="N11" s="81"/>
      <c r="O11" s="96"/>
    </row>
    <row r="12" spans="1:15" ht="15.75" customHeight="1">
      <c r="A12" s="1" t="s">
        <v>115</v>
      </c>
      <c r="B12" s="60">
        <v>0.0505785153482747</v>
      </c>
      <c r="C12" s="60">
        <v>0.052925546222904615</v>
      </c>
      <c r="D12" s="98">
        <f t="shared" si="5"/>
        <v>0.1035040615711793</v>
      </c>
      <c r="E12" s="60">
        <v>0.02347030874629917</v>
      </c>
      <c r="F12" s="98">
        <f t="shared" si="0"/>
        <v>0.02347030874629917</v>
      </c>
      <c r="G12" s="99">
        <f t="shared" si="1"/>
        <v>0.1269743703174785</v>
      </c>
      <c r="H12" s="60">
        <v>0.1739149878100768</v>
      </c>
      <c r="I12" s="98">
        <f t="shared" si="2"/>
        <v>0.1739149878100768</v>
      </c>
      <c r="J12" s="60">
        <v>0.09388123498519668</v>
      </c>
      <c r="K12" s="98">
        <f t="shared" si="3"/>
        <v>0.09388123498519668</v>
      </c>
      <c r="L12" s="99">
        <f t="shared" si="4"/>
        <v>0.2677962227952735</v>
      </c>
      <c r="M12" s="61"/>
      <c r="N12" s="81"/>
      <c r="O12" s="96"/>
    </row>
    <row r="13" spans="1:15" ht="15.75" customHeight="1">
      <c r="A13" s="1" t="s">
        <v>0</v>
      </c>
      <c r="B13" s="60">
        <v>0.0015250374444897314</v>
      </c>
      <c r="C13" s="60">
        <v>0.0015250374444897314</v>
      </c>
      <c r="D13" s="98">
        <f t="shared" si="5"/>
        <v>0.003050074888979463</v>
      </c>
      <c r="E13" s="60">
        <v>0</v>
      </c>
      <c r="F13" s="98">
        <f t="shared" si="0"/>
        <v>0</v>
      </c>
      <c r="G13" s="99">
        <f t="shared" si="1"/>
        <v>0.003050074888979463</v>
      </c>
      <c r="H13" s="60">
        <v>0.0030500748889794593</v>
      </c>
      <c r="I13" s="98">
        <f t="shared" si="2"/>
        <v>0.0030500748889794593</v>
      </c>
      <c r="J13" s="60">
        <v>0</v>
      </c>
      <c r="K13" s="98">
        <f t="shared" si="3"/>
        <v>0</v>
      </c>
      <c r="L13" s="99">
        <f t="shared" si="4"/>
        <v>0.0030500748889794593</v>
      </c>
      <c r="M13" s="61"/>
      <c r="N13" s="81"/>
      <c r="O13" s="96"/>
    </row>
    <row r="14" spans="1:15" ht="15.75" customHeight="1">
      <c r="A14" s="1" t="s">
        <v>2</v>
      </c>
      <c r="B14" s="60">
        <v>0.006360292068647635</v>
      </c>
      <c r="C14" s="60">
        <v>0.002120097356215878</v>
      </c>
      <c r="D14" s="98">
        <f t="shared" si="5"/>
        <v>0.008480389424863514</v>
      </c>
      <c r="E14" s="60">
        <v>0</v>
      </c>
      <c r="F14" s="98">
        <f t="shared" si="0"/>
        <v>0</v>
      </c>
      <c r="G14" s="99">
        <f t="shared" si="1"/>
        <v>0.008480389424863514</v>
      </c>
      <c r="H14" s="60">
        <v>0.00848038942486351</v>
      </c>
      <c r="I14" s="98">
        <f t="shared" si="2"/>
        <v>0.00848038942486351</v>
      </c>
      <c r="J14" s="60">
        <v>0</v>
      </c>
      <c r="K14" s="98">
        <f t="shared" si="3"/>
        <v>0</v>
      </c>
      <c r="L14" s="99">
        <f t="shared" si="4"/>
        <v>0.00848038942486351</v>
      </c>
      <c r="M14" s="61"/>
      <c r="N14" s="81"/>
      <c r="O14" s="96"/>
    </row>
    <row r="15" spans="1:15" ht="15.75" customHeight="1">
      <c r="A15" s="1" t="s">
        <v>116</v>
      </c>
      <c r="B15" s="60">
        <v>0.06713089057146418</v>
      </c>
      <c r="C15" s="60">
        <v>0.029187343726723557</v>
      </c>
      <c r="D15" s="98">
        <f t="shared" si="5"/>
        <v>0.09631823429818774</v>
      </c>
      <c r="E15" s="60">
        <v>0.02918734372672356</v>
      </c>
      <c r="F15" s="98">
        <f t="shared" si="0"/>
        <v>0.02918734372672356</v>
      </c>
      <c r="G15" s="99">
        <f t="shared" si="1"/>
        <v>0.1255055780249113</v>
      </c>
      <c r="H15" s="60">
        <v>0.1838802654783584</v>
      </c>
      <c r="I15" s="98">
        <f t="shared" si="2"/>
        <v>0.1838802654783584</v>
      </c>
      <c r="J15" s="60">
        <v>0.11674937490689424</v>
      </c>
      <c r="K15" s="98">
        <f t="shared" si="3"/>
        <v>0.11674937490689424</v>
      </c>
      <c r="L15" s="99">
        <f t="shared" si="4"/>
        <v>0.30062964038525264</v>
      </c>
      <c r="M15" s="61"/>
      <c r="N15" s="81"/>
      <c r="O15" s="96"/>
    </row>
    <row r="16" spans="1:15" ht="15.75" customHeight="1">
      <c r="A16" s="1" t="s">
        <v>117</v>
      </c>
      <c r="B16" s="60">
        <v>0.021819043338348634</v>
      </c>
      <c r="C16" s="60">
        <v>0.021819043338348634</v>
      </c>
      <c r="D16" s="98">
        <f t="shared" si="5"/>
        <v>0.04363808667669727</v>
      </c>
      <c r="E16" s="60">
        <v>0.029821015952184917</v>
      </c>
      <c r="F16" s="98">
        <f t="shared" si="0"/>
        <v>0.029821015952184917</v>
      </c>
      <c r="G16" s="99">
        <f t="shared" si="1"/>
        <v>0.07345910262888218</v>
      </c>
      <c r="H16" s="60">
        <v>0.07345910262888218</v>
      </c>
      <c r="I16" s="98">
        <f t="shared" si="2"/>
        <v>0.07345910262888218</v>
      </c>
      <c r="J16" s="60">
        <v>0.059642031904369834</v>
      </c>
      <c r="K16" s="98">
        <f t="shared" si="3"/>
        <v>0.059642031904369834</v>
      </c>
      <c r="L16" s="99">
        <f t="shared" si="4"/>
        <v>0.133101134533252</v>
      </c>
      <c r="M16" s="61"/>
      <c r="N16" s="81"/>
      <c r="O16" s="96"/>
    </row>
    <row r="17" spans="1:15" ht="15.75" customHeight="1">
      <c r="A17" s="1" t="s">
        <v>118</v>
      </c>
      <c r="B17" s="60">
        <v>0.08355249593629843</v>
      </c>
      <c r="C17" s="60">
        <v>0.018989203621886004</v>
      </c>
      <c r="D17" s="98">
        <f t="shared" si="5"/>
        <v>0.10254169955818443</v>
      </c>
      <c r="E17" s="60">
        <v>0.11393522173131602</v>
      </c>
      <c r="F17" s="98">
        <f t="shared" si="0"/>
        <v>0.11393522173131602</v>
      </c>
      <c r="G17" s="99">
        <f t="shared" si="1"/>
        <v>0.21647692128950047</v>
      </c>
      <c r="H17" s="60">
        <v>0.10254169955818439</v>
      </c>
      <c r="I17" s="98">
        <f t="shared" si="2"/>
        <v>0.10254169955818439</v>
      </c>
      <c r="J17" s="60">
        <v>0.22787044346263205</v>
      </c>
      <c r="K17" s="98">
        <f t="shared" si="3"/>
        <v>0.22787044346263205</v>
      </c>
      <c r="L17" s="99">
        <f t="shared" si="4"/>
        <v>0.33041214302081645</v>
      </c>
      <c r="M17" s="61"/>
      <c r="N17" s="81"/>
      <c r="O17" s="96"/>
    </row>
    <row r="18" spans="1:15" ht="15.75" customHeight="1">
      <c r="A18" s="1" t="s">
        <v>119</v>
      </c>
      <c r="B18" s="60">
        <v>0.021334200981049767</v>
      </c>
      <c r="C18" s="60">
        <v>0.01600065073578732</v>
      </c>
      <c r="D18" s="98">
        <f>SUM(B18:C18)</f>
        <v>0.03733485171683709</v>
      </c>
      <c r="E18" s="60">
        <v>0.032001301471574636</v>
      </c>
      <c r="F18" s="98">
        <f t="shared" si="0"/>
        <v>0.032001301471574636</v>
      </c>
      <c r="G18" s="99">
        <f t="shared" si="1"/>
        <v>0.06933615318841173</v>
      </c>
      <c r="H18" s="60">
        <v>0.06933615318841171</v>
      </c>
      <c r="I18" s="98">
        <f t="shared" si="2"/>
        <v>0.06933615318841171</v>
      </c>
      <c r="J18" s="60">
        <v>0.032001301471574636</v>
      </c>
      <c r="K18" s="98">
        <f t="shared" si="3"/>
        <v>0.032001301471574636</v>
      </c>
      <c r="L18" s="99">
        <f t="shared" si="4"/>
        <v>0.10133745465998635</v>
      </c>
      <c r="M18" s="61"/>
      <c r="N18" s="81"/>
      <c r="O18" s="77"/>
    </row>
    <row r="19" spans="1:15" ht="15.75" customHeight="1">
      <c r="A19" s="1" t="s">
        <v>120</v>
      </c>
      <c r="B19" s="60">
        <v>0.05258333791305048</v>
      </c>
      <c r="C19" s="60">
        <v>0.025039684720500235</v>
      </c>
      <c r="D19" s="98">
        <f>SUM(B19:C19)</f>
        <v>0.07762302263355073</v>
      </c>
      <c r="E19" s="60">
        <v>0.07511905416150069</v>
      </c>
      <c r="F19" s="98">
        <f t="shared" si="0"/>
        <v>0.07511905416150069</v>
      </c>
      <c r="G19" s="99">
        <f t="shared" si="1"/>
        <v>0.15274207679505142</v>
      </c>
      <c r="H19" s="60">
        <v>0.07762302263355075</v>
      </c>
      <c r="I19" s="98">
        <f t="shared" si="2"/>
        <v>0.07762302263355075</v>
      </c>
      <c r="J19" s="60">
        <v>0.1502381083230014</v>
      </c>
      <c r="K19" s="98">
        <f t="shared" si="3"/>
        <v>0.1502381083230014</v>
      </c>
      <c r="L19" s="99">
        <f t="shared" si="4"/>
        <v>0.22786113095655217</v>
      </c>
      <c r="M19" s="61"/>
      <c r="N19" s="81"/>
      <c r="O19" s="96"/>
    </row>
    <row r="20" spans="1:15" ht="15.75" customHeight="1">
      <c r="A20" s="1" t="s">
        <v>3</v>
      </c>
      <c r="B20" s="60">
        <v>0.0010904060791990596</v>
      </c>
      <c r="C20" s="60">
        <v>0.0010904060791990596</v>
      </c>
      <c r="D20" s="98">
        <f aca="true" t="shared" si="6" ref="D20:D25">SUM(B20:C20)</f>
        <v>0.002180812158398119</v>
      </c>
      <c r="E20" s="60">
        <v>0.004352918479836561</v>
      </c>
      <c r="F20" s="98">
        <f t="shared" si="0"/>
        <v>0.004352918479836561</v>
      </c>
      <c r="G20" s="99">
        <f t="shared" si="1"/>
        <v>0.00653373063823468</v>
      </c>
      <c r="H20" s="60">
        <v>0.008710189878152953</v>
      </c>
      <c r="I20" s="98">
        <f t="shared" si="2"/>
        <v>0.008710189878152953</v>
      </c>
      <c r="J20" s="60">
        <v>0.004352918479836563</v>
      </c>
      <c r="K20" s="98">
        <f t="shared" si="3"/>
        <v>0.004352918479836563</v>
      </c>
      <c r="L20" s="99">
        <f t="shared" si="4"/>
        <v>0.013063108357989517</v>
      </c>
      <c r="M20" s="61"/>
      <c r="N20" s="81"/>
      <c r="O20" s="96"/>
    </row>
    <row r="21" spans="1:15" ht="15.75" customHeight="1">
      <c r="A21" s="1" t="s">
        <v>121</v>
      </c>
      <c r="B21" s="60">
        <v>0.06799377933446897</v>
      </c>
      <c r="C21" s="60">
        <v>0.03814740157448259</v>
      </c>
      <c r="D21" s="98">
        <f t="shared" si="6"/>
        <v>0.10614118090895155</v>
      </c>
      <c r="E21" s="60">
        <v>0.11192391659994894</v>
      </c>
      <c r="F21" s="98">
        <f t="shared" si="0"/>
        <v>0.11192391659994894</v>
      </c>
      <c r="G21" s="99">
        <f t="shared" si="1"/>
        <v>0.2180650975089005</v>
      </c>
      <c r="H21" s="60">
        <v>0.19008411835891323</v>
      </c>
      <c r="I21" s="98">
        <f t="shared" si="2"/>
        <v>0.19008411835891323</v>
      </c>
      <c r="J21" s="60">
        <v>0.22384783319989787</v>
      </c>
      <c r="K21" s="98">
        <f t="shared" si="3"/>
        <v>0.22384783319989787</v>
      </c>
      <c r="L21" s="99">
        <f t="shared" si="4"/>
        <v>0.41393195155881113</v>
      </c>
      <c r="M21" s="61"/>
      <c r="N21" s="81"/>
      <c r="O21" s="96"/>
    </row>
    <row r="22" spans="1:15" ht="15.75" customHeight="1">
      <c r="A22" s="1" t="s">
        <v>122</v>
      </c>
      <c r="B22" s="60">
        <v>2.016806722689076</v>
      </c>
      <c r="C22" s="60">
        <v>2.1008403361344543</v>
      </c>
      <c r="D22" s="98">
        <f t="shared" si="6"/>
        <v>4.117647058823531</v>
      </c>
      <c r="E22" s="60">
        <v>0.8403361344537817</v>
      </c>
      <c r="F22" s="98">
        <f t="shared" si="0"/>
        <v>0.8403361344537817</v>
      </c>
      <c r="G22" s="99">
        <f>+D22+F22</f>
        <v>4.957983193277313</v>
      </c>
      <c r="H22" s="97">
        <v>6.638655462184873</v>
      </c>
      <c r="I22" s="98">
        <f t="shared" si="2"/>
        <v>6.638655462184873</v>
      </c>
      <c r="J22" s="60">
        <v>3.3613445378151265</v>
      </c>
      <c r="K22" s="98">
        <f t="shared" si="3"/>
        <v>3.3613445378151265</v>
      </c>
      <c r="L22" s="99">
        <f t="shared" si="4"/>
        <v>10</v>
      </c>
      <c r="M22" s="61"/>
      <c r="N22" s="81"/>
      <c r="O22" s="81"/>
    </row>
    <row r="23" spans="1:15" ht="15.75" customHeight="1">
      <c r="A23" s="1" t="s">
        <v>123</v>
      </c>
      <c r="B23" s="60">
        <v>1.851851851851852</v>
      </c>
      <c r="C23" s="60">
        <v>2.2222222222222223</v>
      </c>
      <c r="D23" s="98">
        <f t="shared" si="6"/>
        <v>4.074074074074074</v>
      </c>
      <c r="E23" s="60">
        <v>1.4814814814814816</v>
      </c>
      <c r="F23" s="98">
        <f t="shared" si="0"/>
        <v>1.4814814814814816</v>
      </c>
      <c r="G23" s="99">
        <f t="shared" si="1"/>
        <v>5.555555555555556</v>
      </c>
      <c r="H23" s="60">
        <v>6.296296296296296</v>
      </c>
      <c r="I23" s="98">
        <f t="shared" si="2"/>
        <v>6.296296296296296</v>
      </c>
      <c r="J23" s="60">
        <v>3.703703703703704</v>
      </c>
      <c r="K23" s="98">
        <f t="shared" si="3"/>
        <v>3.703703703703704</v>
      </c>
      <c r="L23" s="99">
        <f t="shared" si="4"/>
        <v>10</v>
      </c>
      <c r="M23" s="61"/>
      <c r="N23" s="81"/>
      <c r="O23" s="96"/>
    </row>
    <row r="24" spans="1:15" ht="15.75" customHeight="1">
      <c r="A24" s="1" t="s">
        <v>124</v>
      </c>
      <c r="B24" s="60">
        <v>0.11401810353923693</v>
      </c>
      <c r="C24" s="60">
        <v>0.041713940319233034</v>
      </c>
      <c r="D24" s="98">
        <f t="shared" si="6"/>
        <v>0.15573204385846995</v>
      </c>
      <c r="E24" s="60">
        <v>0.08342788063846607</v>
      </c>
      <c r="F24" s="98">
        <f t="shared" si="0"/>
        <v>0.08342788063846607</v>
      </c>
      <c r="G24" s="99">
        <f t="shared" si="1"/>
        <v>0.23915992449693602</v>
      </c>
      <c r="H24" s="60">
        <v>0.15573204385846992</v>
      </c>
      <c r="I24" s="98">
        <f t="shared" si="2"/>
        <v>0.15573204385846992</v>
      </c>
      <c r="J24" s="60">
        <v>0.2502836419153982</v>
      </c>
      <c r="K24" s="98">
        <f t="shared" si="3"/>
        <v>0.2502836419153982</v>
      </c>
      <c r="L24" s="99">
        <f t="shared" si="4"/>
        <v>0.40601568577386815</v>
      </c>
      <c r="M24" s="61"/>
      <c r="N24" s="81"/>
      <c r="O24" s="96"/>
    </row>
    <row r="25" spans="1:15" ht="15.75" customHeight="1">
      <c r="A25" s="1" t="s">
        <v>125</v>
      </c>
      <c r="B25" s="60">
        <v>0.06362720145440538</v>
      </c>
      <c r="C25" s="60">
        <v>0.04149600094852525</v>
      </c>
      <c r="D25" s="98">
        <f t="shared" si="6"/>
        <v>0.10512320240293063</v>
      </c>
      <c r="E25" s="60">
        <v>0.027664000632350166</v>
      </c>
      <c r="F25" s="98">
        <f t="shared" si="0"/>
        <v>0.027664000632350166</v>
      </c>
      <c r="G25" s="99">
        <f>+D25+F25</f>
        <v>0.1327872030352808</v>
      </c>
      <c r="H25" s="60">
        <v>0.10512320240293063</v>
      </c>
      <c r="I25" s="98">
        <f t="shared" si="2"/>
        <v>0.10512320240293063</v>
      </c>
      <c r="J25" s="60">
        <v>0.11065600252940067</v>
      </c>
      <c r="K25" s="98">
        <f t="shared" si="3"/>
        <v>0.11065600252940067</v>
      </c>
      <c r="L25" s="99">
        <f t="shared" si="4"/>
        <v>0.2157792049323313</v>
      </c>
      <c r="M25" s="61"/>
      <c r="N25" s="81"/>
      <c r="O25" s="96"/>
    </row>
    <row r="26" spans="1:15" ht="15.75" customHeight="1">
      <c r="A26" s="1" t="s">
        <v>4</v>
      </c>
      <c r="B26" s="60">
        <v>0.025783639361740496</v>
      </c>
      <c r="C26" s="60">
        <v>0.006138961752795354</v>
      </c>
      <c r="D26" s="98">
        <f>SUM(B26:C26)</f>
        <v>0.03192260111453585</v>
      </c>
      <c r="E26" s="60">
        <v>0.006138961752795359</v>
      </c>
      <c r="F26" s="98">
        <f t="shared" si="0"/>
        <v>0.006138961752795359</v>
      </c>
      <c r="G26" s="99">
        <f t="shared" si="1"/>
        <v>0.03806156286733121</v>
      </c>
      <c r="H26" s="60">
        <v>0.050707824078089624</v>
      </c>
      <c r="I26" s="98">
        <f t="shared" si="2"/>
        <v>0.050707824078089624</v>
      </c>
      <c r="J26" s="60">
        <v>0.006138961752795358</v>
      </c>
      <c r="K26" s="98">
        <f t="shared" si="3"/>
        <v>0.006138961752795358</v>
      </c>
      <c r="L26" s="99">
        <f t="shared" si="4"/>
        <v>0.05684678583088498</v>
      </c>
      <c r="M26" s="61"/>
      <c r="N26" s="81"/>
      <c r="O26" s="96"/>
    </row>
    <row r="27" spans="1:15" ht="15.75" customHeight="1">
      <c r="A27" s="1" t="s">
        <v>126</v>
      </c>
      <c r="B27" s="60">
        <v>0.014458037429727974</v>
      </c>
      <c r="C27" s="60">
        <v>0.009036273393579984</v>
      </c>
      <c r="D27" s="98">
        <f>SUM(B27:C27)</f>
        <v>0.023494310823307957</v>
      </c>
      <c r="E27" s="60">
        <v>0.009036273393579984</v>
      </c>
      <c r="F27" s="98">
        <f t="shared" si="0"/>
        <v>0.009036273393579984</v>
      </c>
      <c r="G27" s="99">
        <f t="shared" si="1"/>
        <v>0.03253058421688794</v>
      </c>
      <c r="H27" s="60">
        <v>0.04156685761046792</v>
      </c>
      <c r="I27" s="98">
        <f t="shared" si="2"/>
        <v>0.04156685761046792</v>
      </c>
      <c r="J27" s="60">
        <v>0.027108820180739953</v>
      </c>
      <c r="K27" s="98">
        <f t="shared" si="3"/>
        <v>0.027108820180739953</v>
      </c>
      <c r="L27" s="99">
        <f t="shared" si="4"/>
        <v>0.06867567779120787</v>
      </c>
      <c r="M27" s="61"/>
      <c r="N27" s="81"/>
      <c r="O27" s="96"/>
    </row>
    <row r="28" spans="1:15" ht="15.75" customHeight="1">
      <c r="A28" s="1" t="s">
        <v>127</v>
      </c>
      <c r="B28" s="60">
        <v>0.04678866270130347</v>
      </c>
      <c r="C28" s="60">
        <v>0.020342896826653686</v>
      </c>
      <c r="D28" s="98">
        <f aca="true" t="shared" si="7" ref="D28:D35">SUM(B28:C28)</f>
        <v>0.06713155952795716</v>
      </c>
      <c r="E28" s="60">
        <v>0.06102869047996104</v>
      </c>
      <c r="F28" s="98">
        <f t="shared" si="0"/>
        <v>0.06102869047996104</v>
      </c>
      <c r="G28" s="99">
        <f t="shared" si="1"/>
        <v>0.1281602500079182</v>
      </c>
      <c r="H28" s="60">
        <v>0.06713155952795716</v>
      </c>
      <c r="I28" s="98">
        <f t="shared" si="2"/>
        <v>0.06713155952795716</v>
      </c>
      <c r="J28" s="60">
        <v>0.1220573809599221</v>
      </c>
      <c r="K28" s="98">
        <f t="shared" si="3"/>
        <v>0.1220573809599221</v>
      </c>
      <c r="L28" s="99">
        <f t="shared" si="4"/>
        <v>0.18918894048787926</v>
      </c>
      <c r="M28" s="61"/>
      <c r="N28" s="81"/>
      <c r="O28" s="96"/>
    </row>
    <row r="29" spans="1:15" ht="15.75" customHeight="1">
      <c r="A29" s="1" t="s">
        <v>128</v>
      </c>
      <c r="B29" s="60">
        <v>1.7857142857142856</v>
      </c>
      <c r="C29" s="60">
        <v>1.7857142857142856</v>
      </c>
      <c r="D29" s="98">
        <f t="shared" si="7"/>
        <v>3.571428571428571</v>
      </c>
      <c r="E29" s="60">
        <v>2.142857142857143</v>
      </c>
      <c r="F29" s="98">
        <f t="shared" si="0"/>
        <v>2.142857142857143</v>
      </c>
      <c r="G29" s="99">
        <f t="shared" si="1"/>
        <v>5.7142857142857135</v>
      </c>
      <c r="H29" s="60">
        <v>5.7142857142857135</v>
      </c>
      <c r="I29" s="98">
        <f t="shared" si="2"/>
        <v>5.7142857142857135</v>
      </c>
      <c r="J29" s="60">
        <v>4.285714285714286</v>
      </c>
      <c r="K29" s="98">
        <f t="shared" si="3"/>
        <v>4.285714285714286</v>
      </c>
      <c r="L29" s="99">
        <f t="shared" si="4"/>
        <v>10</v>
      </c>
      <c r="M29" s="61"/>
      <c r="N29" s="81"/>
      <c r="O29" s="96"/>
    </row>
    <row r="30" spans="1:15" ht="15.75" customHeight="1">
      <c r="A30" s="1" t="s">
        <v>129</v>
      </c>
      <c r="B30" s="60">
        <v>1.6666666666666667</v>
      </c>
      <c r="C30" s="60">
        <v>1.9841269841269844</v>
      </c>
      <c r="D30" s="98">
        <f t="shared" si="7"/>
        <v>3.650793650793651</v>
      </c>
      <c r="E30" s="60">
        <v>1.5873015873015874</v>
      </c>
      <c r="F30" s="98">
        <f t="shared" si="0"/>
        <v>1.5873015873015874</v>
      </c>
      <c r="G30" s="99">
        <f t="shared" si="1"/>
        <v>5.238095238095239</v>
      </c>
      <c r="H30" s="60">
        <v>6.031746031746032</v>
      </c>
      <c r="I30" s="98">
        <f t="shared" si="2"/>
        <v>6.031746031746032</v>
      </c>
      <c r="J30" s="60">
        <v>3.9682539682539684</v>
      </c>
      <c r="K30" s="98">
        <f t="shared" si="3"/>
        <v>3.9682539682539684</v>
      </c>
      <c r="L30" s="99">
        <f t="shared" si="4"/>
        <v>10</v>
      </c>
      <c r="M30" s="61"/>
      <c r="N30" s="81"/>
      <c r="O30" s="96"/>
    </row>
    <row r="31" spans="1:15" ht="15.75" customHeight="1">
      <c r="A31" s="1" t="s">
        <v>130</v>
      </c>
      <c r="B31" s="60">
        <v>2.9487179487179493</v>
      </c>
      <c r="C31" s="60">
        <v>0.641025641025641</v>
      </c>
      <c r="D31" s="98">
        <f t="shared" si="7"/>
        <v>3.5897435897435903</v>
      </c>
      <c r="E31" s="60">
        <v>2.5641025641025648</v>
      </c>
      <c r="F31" s="98">
        <f t="shared" si="0"/>
        <v>2.5641025641025648</v>
      </c>
      <c r="G31" s="99">
        <f t="shared" si="1"/>
        <v>6.153846153846155</v>
      </c>
      <c r="H31" s="60">
        <v>3.5897435897435894</v>
      </c>
      <c r="I31" s="98">
        <f t="shared" si="2"/>
        <v>3.5897435897435894</v>
      </c>
      <c r="J31" s="60">
        <v>6.4102564102564115</v>
      </c>
      <c r="K31" s="98">
        <f t="shared" si="3"/>
        <v>6.4102564102564115</v>
      </c>
      <c r="L31" s="99">
        <f t="shared" si="4"/>
        <v>10</v>
      </c>
      <c r="M31" s="61"/>
      <c r="N31" s="81"/>
      <c r="O31" s="96"/>
    </row>
    <row r="32" spans="1:15" ht="15.75" customHeight="1">
      <c r="A32" s="1" t="s">
        <v>131</v>
      </c>
      <c r="B32" s="60">
        <v>2.0833333333333335</v>
      </c>
      <c r="C32" s="60">
        <v>2.0833333333333335</v>
      </c>
      <c r="D32" s="98">
        <f t="shared" si="7"/>
        <v>4.166666666666667</v>
      </c>
      <c r="E32" s="60">
        <v>0.8333333333333334</v>
      </c>
      <c r="F32" s="98">
        <f t="shared" si="0"/>
        <v>0.8333333333333334</v>
      </c>
      <c r="G32" s="99">
        <f t="shared" si="1"/>
        <v>5</v>
      </c>
      <c r="H32" s="60">
        <v>6.666666666666666</v>
      </c>
      <c r="I32" s="98">
        <f t="shared" si="2"/>
        <v>6.666666666666666</v>
      </c>
      <c r="J32" s="60">
        <v>3.3333333333333335</v>
      </c>
      <c r="K32" s="98">
        <f t="shared" si="3"/>
        <v>3.3333333333333335</v>
      </c>
      <c r="L32" s="99">
        <f>+I32+K32</f>
        <v>10</v>
      </c>
      <c r="M32" s="61"/>
      <c r="N32" s="81"/>
      <c r="O32" s="96"/>
    </row>
    <row r="33" spans="1:15" ht="15.75" customHeight="1">
      <c r="A33" s="1" t="s">
        <v>5</v>
      </c>
      <c r="B33" s="60">
        <v>0.0005079538511969777</v>
      </c>
      <c r="C33" s="60">
        <v>0.002539769255984882</v>
      </c>
      <c r="D33" s="98">
        <f t="shared" si="7"/>
        <v>0.0030477231071818598</v>
      </c>
      <c r="E33" s="60">
        <v>0.007619307767954648</v>
      </c>
      <c r="F33" s="98">
        <f t="shared" si="0"/>
        <v>0.007619307767954648</v>
      </c>
      <c r="G33" s="99">
        <f t="shared" si="1"/>
        <v>0.010667030875136508</v>
      </c>
      <c r="H33" s="60">
        <v>0.010819417030495595</v>
      </c>
      <c r="I33" s="98">
        <f t="shared" si="2"/>
        <v>0.010819417030495595</v>
      </c>
      <c r="J33" s="60">
        <v>0.022857923303863947</v>
      </c>
      <c r="K33" s="98">
        <f t="shared" si="3"/>
        <v>0.022857923303863947</v>
      </c>
      <c r="L33" s="99">
        <f t="shared" si="4"/>
        <v>0.03367734033435954</v>
      </c>
      <c r="M33" s="61"/>
      <c r="N33" s="81"/>
      <c r="O33" s="96"/>
    </row>
    <row r="34" spans="1:15" ht="15.75" customHeight="1">
      <c r="A34" s="1" t="s">
        <v>132</v>
      </c>
      <c r="B34" s="60">
        <v>0.2944246950901722</v>
      </c>
      <c r="C34" s="60">
        <v>0.15115233738205927</v>
      </c>
      <c r="D34" s="98">
        <f t="shared" si="7"/>
        <v>0.44557703247223146</v>
      </c>
      <c r="E34" s="60">
        <v>0.28654471541622606</v>
      </c>
      <c r="F34" s="98">
        <f t="shared" si="0"/>
        <v>0.28654471541622606</v>
      </c>
      <c r="G34" s="99">
        <f t="shared" si="1"/>
        <v>0.7321217478884575</v>
      </c>
      <c r="H34" s="60">
        <v>0.7034672763468348</v>
      </c>
      <c r="I34" s="98">
        <f t="shared" si="2"/>
        <v>0.7034672763468348</v>
      </c>
      <c r="J34" s="60">
        <v>0.7163617885405651</v>
      </c>
      <c r="K34" s="98">
        <f t="shared" si="3"/>
        <v>0.7163617885405651</v>
      </c>
      <c r="L34" s="99">
        <f t="shared" si="4"/>
        <v>1.4198290648874</v>
      </c>
      <c r="M34" s="61"/>
      <c r="N34" s="81"/>
      <c r="O34" s="96"/>
    </row>
    <row r="35" spans="1:15" ht="15.75" customHeight="1">
      <c r="A35" s="1" t="s">
        <v>202</v>
      </c>
      <c r="B35" s="60">
        <v>0.6732813716622935</v>
      </c>
      <c r="C35" s="60">
        <v>0.25648814158563565</v>
      </c>
      <c r="D35" s="98">
        <f t="shared" si="7"/>
        <v>0.9297695132479291</v>
      </c>
      <c r="E35" s="60">
        <v>0.3206101769820446</v>
      </c>
      <c r="F35" s="98">
        <f t="shared" si="0"/>
        <v>0.3206101769820446</v>
      </c>
      <c r="G35" s="99">
        <f t="shared" si="1"/>
        <v>1.2503796902299738</v>
      </c>
      <c r="H35" s="60">
        <v>0.929769513247929</v>
      </c>
      <c r="I35" s="98">
        <f t="shared" si="2"/>
        <v>0.929769513247929</v>
      </c>
      <c r="J35" s="60">
        <v>1.282440707928178</v>
      </c>
      <c r="K35" s="98">
        <f t="shared" si="3"/>
        <v>1.282440707928178</v>
      </c>
      <c r="L35" s="99">
        <f t="shared" si="4"/>
        <v>2.212210221176107</v>
      </c>
      <c r="M35" s="61"/>
      <c r="N35" s="81"/>
      <c r="O35" s="96"/>
    </row>
    <row r="36" spans="1:15" ht="15.75" customHeight="1">
      <c r="A36" s="1" t="s">
        <v>133</v>
      </c>
      <c r="B36" s="60">
        <v>2.1739130434782608</v>
      </c>
      <c r="C36" s="60">
        <v>2.1739130434782608</v>
      </c>
      <c r="D36" s="98">
        <f aca="true" t="shared" si="8" ref="D36:D44">SUM(B36:C36)</f>
        <v>4.3478260869565215</v>
      </c>
      <c r="E36" s="60">
        <v>0.4347826086956524</v>
      </c>
      <c r="F36" s="98">
        <f t="shared" si="0"/>
        <v>0.4347826086956524</v>
      </c>
      <c r="G36" s="99">
        <f t="shared" si="1"/>
        <v>4.782608695652174</v>
      </c>
      <c r="H36" s="60">
        <v>6.956521739130434</v>
      </c>
      <c r="I36" s="98">
        <f t="shared" si="2"/>
        <v>6.956521739130434</v>
      </c>
      <c r="J36" s="60">
        <v>3.0434782608695654</v>
      </c>
      <c r="K36" s="98">
        <f t="shared" si="3"/>
        <v>3.0434782608695654</v>
      </c>
      <c r="L36" s="99">
        <f t="shared" si="4"/>
        <v>10</v>
      </c>
      <c r="M36" s="61"/>
      <c r="N36" s="81"/>
      <c r="O36" s="96"/>
    </row>
    <row r="37" spans="1:15" ht="15.75" customHeight="1">
      <c r="A37" s="1" t="s">
        <v>6</v>
      </c>
      <c r="B37" s="60">
        <v>0.001984222693206127</v>
      </c>
      <c r="C37" s="60">
        <v>0.001984222693206127</v>
      </c>
      <c r="D37" s="98">
        <f t="shared" si="8"/>
        <v>0.003968445386412254</v>
      </c>
      <c r="E37" s="60">
        <v>0.012801436730362076</v>
      </c>
      <c r="F37" s="98">
        <f t="shared" si="0"/>
        <v>0.012801436730362076</v>
      </c>
      <c r="G37" s="99">
        <f t="shared" si="1"/>
        <v>0.01676988211677433</v>
      </c>
      <c r="H37" s="60">
        <v>0.0039684453864122435</v>
      </c>
      <c r="I37" s="98">
        <f t="shared" si="2"/>
        <v>0.0039684453864122435</v>
      </c>
      <c r="J37" s="60">
        <v>0.012801436730362083</v>
      </c>
      <c r="K37" s="98">
        <f t="shared" si="3"/>
        <v>0.012801436730362083</v>
      </c>
      <c r="L37" s="99">
        <f t="shared" si="4"/>
        <v>0.016769882116774326</v>
      </c>
      <c r="M37" s="61"/>
      <c r="N37" s="81"/>
      <c r="O37" s="96"/>
    </row>
    <row r="38" spans="1:15" ht="15.75" customHeight="1">
      <c r="A38" s="1" t="s">
        <v>134</v>
      </c>
      <c r="B38" s="60">
        <v>1.7355371900826448</v>
      </c>
      <c r="C38" s="60">
        <v>0.8264462809917357</v>
      </c>
      <c r="D38" s="98">
        <f t="shared" si="8"/>
        <v>2.5619834710743805</v>
      </c>
      <c r="E38" s="60">
        <v>2.479338842975207</v>
      </c>
      <c r="F38" s="98">
        <f t="shared" si="0"/>
        <v>2.479338842975207</v>
      </c>
      <c r="G38" s="99">
        <f t="shared" si="1"/>
        <v>5.041322314049587</v>
      </c>
      <c r="H38" s="60">
        <v>5.041322314049587</v>
      </c>
      <c r="I38" s="98">
        <f t="shared" si="2"/>
        <v>5.041322314049587</v>
      </c>
      <c r="J38" s="60">
        <v>4.958677685950413</v>
      </c>
      <c r="K38" s="98">
        <f t="shared" si="3"/>
        <v>4.958677685950413</v>
      </c>
      <c r="L38" s="99">
        <f t="shared" si="4"/>
        <v>10</v>
      </c>
      <c r="M38" s="61"/>
      <c r="N38" s="81"/>
      <c r="O38" s="96"/>
    </row>
    <row r="39" spans="1:15" ht="15.75" customHeight="1">
      <c r="A39" s="1" t="s">
        <v>7</v>
      </c>
      <c r="B39" s="60">
        <v>0.01758569265299783</v>
      </c>
      <c r="C39" s="60">
        <v>0.03517138530599568</v>
      </c>
      <c r="D39" s="98">
        <f t="shared" si="8"/>
        <v>0.05275707795899351</v>
      </c>
      <c r="E39" s="60">
        <v>0.05275707795899351</v>
      </c>
      <c r="F39" s="98">
        <f t="shared" si="0"/>
        <v>0.05275707795899351</v>
      </c>
      <c r="G39" s="99">
        <f t="shared" si="1"/>
        <v>0.10551415591798702</v>
      </c>
      <c r="H39" s="60">
        <v>0.08441132473438957</v>
      </c>
      <c r="I39" s="98">
        <f t="shared" si="2"/>
        <v>0.08441132473438957</v>
      </c>
      <c r="J39" s="60">
        <v>0.15827123387698055</v>
      </c>
      <c r="K39" s="98">
        <f t="shared" si="3"/>
        <v>0.15827123387698055</v>
      </c>
      <c r="L39" s="99">
        <f t="shared" si="4"/>
        <v>0.2426825586113701</v>
      </c>
      <c r="M39" s="61"/>
      <c r="N39" s="81"/>
      <c r="O39" s="96"/>
    </row>
    <row r="40" spans="1:15" ht="15.75" customHeight="1">
      <c r="A40" s="1" t="s">
        <v>135</v>
      </c>
      <c r="B40" s="60">
        <v>0.07420137563009006</v>
      </c>
      <c r="C40" s="60">
        <v>0.07420137563009006</v>
      </c>
      <c r="D40" s="98">
        <f t="shared" si="8"/>
        <v>0.14840275126018013</v>
      </c>
      <c r="E40" s="60">
        <v>0.08904165075610807</v>
      </c>
      <c r="F40" s="98">
        <f t="shared" si="0"/>
        <v>0.08904165075610807</v>
      </c>
      <c r="G40" s="99">
        <f t="shared" si="1"/>
        <v>0.2374444020162882</v>
      </c>
      <c r="H40" s="60">
        <v>0.2374444020162882</v>
      </c>
      <c r="I40" s="98">
        <f t="shared" si="2"/>
        <v>0.2374444020162882</v>
      </c>
      <c r="J40" s="60">
        <v>0.17808330151221613</v>
      </c>
      <c r="K40" s="98">
        <f t="shared" si="3"/>
        <v>0.17808330151221613</v>
      </c>
      <c r="L40" s="99">
        <f t="shared" si="4"/>
        <v>0.4155277035285043</v>
      </c>
      <c r="M40" s="61"/>
      <c r="N40" s="81"/>
      <c r="O40" s="96"/>
    </row>
    <row r="41" spans="1:15" ht="15.75" customHeight="1">
      <c r="A41" s="1" t="s">
        <v>203</v>
      </c>
      <c r="B41" s="60">
        <v>0.2733945268697994</v>
      </c>
      <c r="C41" s="60">
        <v>0.036304422267263346</v>
      </c>
      <c r="D41" s="98">
        <f t="shared" si="8"/>
        <v>0.30969894913706275</v>
      </c>
      <c r="E41" s="60">
        <v>0.1481813153765851</v>
      </c>
      <c r="F41" s="98">
        <f t="shared" si="0"/>
        <v>0.1481813153765851</v>
      </c>
      <c r="G41" s="99">
        <f t="shared" si="1"/>
        <v>0.45788026451364783</v>
      </c>
      <c r="H41" s="60">
        <v>0.30969894913706286</v>
      </c>
      <c r="I41" s="98">
        <f t="shared" si="2"/>
        <v>0.30969894913706286</v>
      </c>
      <c r="J41" s="60">
        <v>0.5927252615063404</v>
      </c>
      <c r="K41" s="98">
        <f t="shared" si="3"/>
        <v>0.5927252615063404</v>
      </c>
      <c r="L41" s="99">
        <f t="shared" si="4"/>
        <v>0.9024242106434033</v>
      </c>
      <c r="M41" s="61"/>
      <c r="N41" s="81"/>
      <c r="O41" s="77"/>
    </row>
    <row r="42" spans="1:15" ht="15.75" customHeight="1">
      <c r="A42" s="1" t="s">
        <v>136</v>
      </c>
      <c r="B42" s="60">
        <v>0.018015686749982426</v>
      </c>
      <c r="C42" s="60">
        <v>0.018015686749982426</v>
      </c>
      <c r="D42" s="98">
        <f t="shared" si="8"/>
        <v>0.03603137349996485</v>
      </c>
      <c r="E42" s="60">
        <v>0.01441254939998594</v>
      </c>
      <c r="F42" s="98">
        <f t="shared" si="0"/>
        <v>0.01441254939998594</v>
      </c>
      <c r="G42" s="99">
        <f t="shared" si="1"/>
        <v>0.0504439228999508</v>
      </c>
      <c r="H42" s="60">
        <v>0.057650197599943755</v>
      </c>
      <c r="I42" s="98">
        <f t="shared" si="2"/>
        <v>0.057650197599943755</v>
      </c>
      <c r="J42" s="60">
        <v>0.036031373499964846</v>
      </c>
      <c r="K42" s="98">
        <f t="shared" si="3"/>
        <v>0.036031373499964846</v>
      </c>
      <c r="L42" s="99">
        <f t="shared" si="4"/>
        <v>0.0936815710999086</v>
      </c>
      <c r="M42" s="61"/>
      <c r="N42" s="81"/>
      <c r="O42" s="96"/>
    </row>
    <row r="43" spans="1:15" ht="15.75" customHeight="1">
      <c r="A43" s="1" t="s">
        <v>137</v>
      </c>
      <c r="B43" s="60">
        <v>0.022390389233881695</v>
      </c>
      <c r="C43" s="60">
        <v>0.0032533044185981976</v>
      </c>
      <c r="D43" s="98">
        <f t="shared" si="8"/>
        <v>0.02564369365247989</v>
      </c>
      <c r="E43" s="60">
        <v>0.025516113087044667</v>
      </c>
      <c r="F43" s="98">
        <f t="shared" si="0"/>
        <v>0.025516113087044667</v>
      </c>
      <c r="G43" s="99">
        <f t="shared" si="1"/>
        <v>0.051159806739524555</v>
      </c>
      <c r="H43" s="60">
        <v>0.025643693652479885</v>
      </c>
      <c r="I43" s="98">
        <f t="shared" si="2"/>
        <v>0.025643693652479885</v>
      </c>
      <c r="J43" s="60">
        <v>0.06379028271761165</v>
      </c>
      <c r="K43" s="98">
        <f t="shared" si="3"/>
        <v>0.06379028271761165</v>
      </c>
      <c r="L43" s="99">
        <f t="shared" si="4"/>
        <v>0.08943397637009154</v>
      </c>
      <c r="M43" s="61"/>
      <c r="N43" s="81"/>
      <c r="O43" s="96"/>
    </row>
    <row r="44" spans="1:15" ht="15.75" customHeight="1">
      <c r="A44" s="1" t="s">
        <v>8</v>
      </c>
      <c r="B44" s="60">
        <v>0</v>
      </c>
      <c r="C44" s="60">
        <v>0.001984548632170794</v>
      </c>
      <c r="D44" s="98">
        <f t="shared" si="8"/>
        <v>0.001984548632170794</v>
      </c>
      <c r="E44" s="60">
        <v>0</v>
      </c>
      <c r="F44" s="98">
        <f t="shared" si="0"/>
        <v>0</v>
      </c>
      <c r="G44" s="99">
        <f t="shared" si="1"/>
        <v>0.001984548632170794</v>
      </c>
      <c r="H44" s="60">
        <v>0.0019845486321707906</v>
      </c>
      <c r="I44" s="98">
        <f t="shared" si="2"/>
        <v>0.0019845486321707906</v>
      </c>
      <c r="J44" s="60">
        <v>0</v>
      </c>
      <c r="K44" s="98">
        <f t="shared" si="3"/>
        <v>0</v>
      </c>
      <c r="L44" s="99">
        <f t="shared" si="4"/>
        <v>0.0019845486321707906</v>
      </c>
      <c r="M44" s="61"/>
      <c r="N44" s="81"/>
      <c r="O44" s="96"/>
    </row>
    <row r="45" spans="1:15" ht="15.75" customHeight="1">
      <c r="A45" s="1" t="s">
        <v>138</v>
      </c>
      <c r="B45" s="60">
        <v>2.083333333333334</v>
      </c>
      <c r="C45" s="60">
        <v>1.25</v>
      </c>
      <c r="D45" s="98">
        <f aca="true" t="shared" si="9" ref="D45:D106">SUM(B45:C45)</f>
        <v>3.333333333333334</v>
      </c>
      <c r="E45" s="60">
        <v>1.6666666666666672</v>
      </c>
      <c r="F45" s="98">
        <f t="shared" si="0"/>
        <v>1.6666666666666672</v>
      </c>
      <c r="G45" s="99">
        <f t="shared" si="1"/>
        <v>5.000000000000001</v>
      </c>
      <c r="H45" s="60">
        <v>5.833333333333333</v>
      </c>
      <c r="I45" s="98">
        <f t="shared" si="2"/>
        <v>5.833333333333333</v>
      </c>
      <c r="J45" s="60">
        <v>4.166666666666667</v>
      </c>
      <c r="K45" s="98">
        <f t="shared" si="3"/>
        <v>4.166666666666667</v>
      </c>
      <c r="L45" s="99">
        <f t="shared" si="4"/>
        <v>10</v>
      </c>
      <c r="M45" s="61"/>
      <c r="N45" s="81"/>
      <c r="O45" s="96"/>
    </row>
    <row r="46" spans="1:15" ht="15.75" customHeight="1">
      <c r="A46" s="1" t="s">
        <v>139</v>
      </c>
      <c r="B46" s="60">
        <v>0.16555029572956084</v>
      </c>
      <c r="C46" s="60">
        <v>0.06622011829182435</v>
      </c>
      <c r="D46" s="98">
        <f t="shared" si="9"/>
        <v>0.2317704140213852</v>
      </c>
      <c r="E46" s="60">
        <v>0.16555029572956084</v>
      </c>
      <c r="F46" s="98">
        <f t="shared" si="0"/>
        <v>0.16555029572956084</v>
      </c>
      <c r="G46" s="99">
        <f t="shared" si="1"/>
        <v>0.397320709750946</v>
      </c>
      <c r="H46" s="60">
        <v>0.4304307688968581</v>
      </c>
      <c r="I46" s="98">
        <f t="shared" si="2"/>
        <v>0.4304307688968581</v>
      </c>
      <c r="J46" s="60">
        <v>0.3642106506050337</v>
      </c>
      <c r="K46" s="98">
        <f t="shared" si="3"/>
        <v>0.3642106506050337</v>
      </c>
      <c r="L46" s="99">
        <f t="shared" si="4"/>
        <v>0.7946414195018918</v>
      </c>
      <c r="M46" s="61"/>
      <c r="N46" s="81"/>
      <c r="O46" s="96"/>
    </row>
    <row r="47" spans="1:15" ht="15.75" customHeight="1">
      <c r="A47" s="1" t="s">
        <v>204</v>
      </c>
      <c r="B47" s="60">
        <v>0.1885300808446209</v>
      </c>
      <c r="C47" s="60">
        <v>0.07541203233784835</v>
      </c>
      <c r="D47" s="98">
        <f t="shared" si="9"/>
        <v>0.26394211318246924</v>
      </c>
      <c r="E47" s="60">
        <v>0.22623609701354505</v>
      </c>
      <c r="F47" s="98">
        <f t="shared" si="0"/>
        <v>0.22623609701354505</v>
      </c>
      <c r="G47" s="99">
        <f t="shared" si="1"/>
        <v>0.49017821019601426</v>
      </c>
      <c r="H47" s="60">
        <v>0.2639421131824692</v>
      </c>
      <c r="I47" s="98">
        <f t="shared" si="2"/>
        <v>0.2639421131824692</v>
      </c>
      <c r="J47" s="60">
        <v>0.4524721940270901</v>
      </c>
      <c r="K47" s="98">
        <f t="shared" si="3"/>
        <v>0.4524721940270901</v>
      </c>
      <c r="L47" s="99">
        <f t="shared" si="4"/>
        <v>0.7164143072095592</v>
      </c>
      <c r="M47" s="61"/>
      <c r="N47" s="81"/>
      <c r="O47" s="96"/>
    </row>
    <row r="48" spans="1:15" ht="15.75" customHeight="1">
      <c r="A48" s="1" t="s">
        <v>140</v>
      </c>
      <c r="B48" s="60">
        <v>0.017556140869701125</v>
      </c>
      <c r="C48" s="60">
        <v>0.035289616495661834</v>
      </c>
      <c r="D48" s="98">
        <f t="shared" si="9"/>
        <v>0.052845757365362955</v>
      </c>
      <c r="E48" s="60">
        <v>0</v>
      </c>
      <c r="F48" s="98">
        <f t="shared" si="0"/>
        <v>0</v>
      </c>
      <c r="G48" s="99">
        <f t="shared" si="1"/>
        <v>0.052845757365362955</v>
      </c>
      <c r="H48" s="60">
        <v>0.05284575736536294</v>
      </c>
      <c r="I48" s="98">
        <f t="shared" si="2"/>
        <v>0.05284575736536294</v>
      </c>
      <c r="J48" s="60">
        <v>0.1064008537557643</v>
      </c>
      <c r="K48" s="98">
        <f t="shared" si="3"/>
        <v>0.1064008537557643</v>
      </c>
      <c r="L48" s="99">
        <f t="shared" si="4"/>
        <v>0.15924661112112726</v>
      </c>
      <c r="M48" s="61"/>
      <c r="N48" s="81"/>
      <c r="O48" s="96"/>
    </row>
    <row r="49" spans="1:15" ht="15.75" customHeight="1">
      <c r="A49" s="1" t="s">
        <v>141</v>
      </c>
      <c r="B49" s="60">
        <v>0.02405288311801053</v>
      </c>
      <c r="C49" s="60">
        <v>0.0034948633590271734</v>
      </c>
      <c r="D49" s="98">
        <f t="shared" si="9"/>
        <v>0.027547746477037702</v>
      </c>
      <c r="E49" s="60">
        <v>0.013705346505988902</v>
      </c>
      <c r="F49" s="98">
        <f t="shared" si="0"/>
        <v>0.013705346505988902</v>
      </c>
      <c r="G49" s="99">
        <f t="shared" si="1"/>
        <v>0.0412530929830266</v>
      </c>
      <c r="H49" s="60">
        <v>0.02754774647703769</v>
      </c>
      <c r="I49" s="98">
        <f t="shared" si="2"/>
        <v>0.02754774647703769</v>
      </c>
      <c r="J49" s="60">
        <v>0.013705346505988907</v>
      </c>
      <c r="K49" s="98">
        <f t="shared" si="3"/>
        <v>0.013705346505988907</v>
      </c>
      <c r="L49" s="99">
        <f t="shared" si="4"/>
        <v>0.041253092983026596</v>
      </c>
      <c r="M49" s="61"/>
      <c r="N49" s="81"/>
      <c r="O49" s="96"/>
    </row>
    <row r="50" spans="1:15" ht="15.75" customHeight="1">
      <c r="A50" s="1" t="s">
        <v>142</v>
      </c>
      <c r="B50" s="60">
        <v>1.7857142857142856</v>
      </c>
      <c r="C50" s="60">
        <v>1.7857142857142856</v>
      </c>
      <c r="D50" s="98">
        <f t="shared" si="9"/>
        <v>3.571428571428571</v>
      </c>
      <c r="E50" s="60">
        <v>2.142857142857143</v>
      </c>
      <c r="F50" s="98">
        <f t="shared" si="0"/>
        <v>2.142857142857143</v>
      </c>
      <c r="G50" s="99">
        <f t="shared" si="1"/>
        <v>5.7142857142857135</v>
      </c>
      <c r="H50" s="60">
        <v>5.7142857142857135</v>
      </c>
      <c r="I50" s="98">
        <f t="shared" si="2"/>
        <v>5.7142857142857135</v>
      </c>
      <c r="J50" s="60">
        <v>4.285714285714286</v>
      </c>
      <c r="K50" s="98">
        <f t="shared" si="3"/>
        <v>4.285714285714286</v>
      </c>
      <c r="L50" s="99">
        <f t="shared" si="4"/>
        <v>10</v>
      </c>
      <c r="M50" s="61"/>
      <c r="N50" s="81"/>
      <c r="O50" s="96"/>
    </row>
    <row r="51" spans="1:15" ht="15.75" customHeight="1">
      <c r="A51" s="1" t="s">
        <v>143</v>
      </c>
      <c r="B51" s="60">
        <v>0.10730731487176254</v>
      </c>
      <c r="C51" s="60">
        <v>0.10730731487176254</v>
      </c>
      <c r="D51" s="98">
        <f t="shared" si="9"/>
        <v>0.21461462974352508</v>
      </c>
      <c r="E51" s="60">
        <v>0.08584585189741002</v>
      </c>
      <c r="F51" s="98">
        <f t="shared" si="0"/>
        <v>0.08584585189741002</v>
      </c>
      <c r="G51" s="99">
        <f t="shared" si="1"/>
        <v>0.3004604816409351</v>
      </c>
      <c r="H51" s="60">
        <v>0.2802867064450437</v>
      </c>
      <c r="I51" s="98">
        <f t="shared" si="2"/>
        <v>0.2802867064450437</v>
      </c>
      <c r="J51" s="60">
        <v>0.21461462974352505</v>
      </c>
      <c r="K51" s="98">
        <f t="shared" si="3"/>
        <v>0.21461462974352505</v>
      </c>
      <c r="L51" s="99">
        <f t="shared" si="4"/>
        <v>0.4949013361885688</v>
      </c>
      <c r="M51" s="61"/>
      <c r="N51" s="81"/>
      <c r="O51" s="96"/>
    </row>
    <row r="52" spans="1:15" ht="15.75" customHeight="1">
      <c r="A52" s="1" t="s">
        <v>9</v>
      </c>
      <c r="B52" s="60">
        <v>0</v>
      </c>
      <c r="C52" s="60">
        <v>0</v>
      </c>
      <c r="D52" s="98">
        <f t="shared" si="9"/>
        <v>0</v>
      </c>
      <c r="E52" s="60">
        <v>0</v>
      </c>
      <c r="F52" s="98">
        <v>0</v>
      </c>
      <c r="G52" s="99">
        <f t="shared" si="1"/>
        <v>0</v>
      </c>
      <c r="H52" s="60">
        <v>0</v>
      </c>
      <c r="I52" s="98">
        <f t="shared" si="2"/>
        <v>0</v>
      </c>
      <c r="J52" s="60">
        <v>0</v>
      </c>
      <c r="K52" s="98">
        <f t="shared" si="3"/>
        <v>0</v>
      </c>
      <c r="L52" s="99">
        <f t="shared" si="4"/>
        <v>0</v>
      </c>
      <c r="M52" s="61"/>
      <c r="N52" s="81"/>
      <c r="O52" s="96"/>
    </row>
    <row r="53" spans="1:15" ht="15.75" customHeight="1">
      <c r="A53" s="1" t="s">
        <v>10</v>
      </c>
      <c r="B53" s="60">
        <v>0.001702145878086107</v>
      </c>
      <c r="C53" s="60">
        <v>0.001702145878086107</v>
      </c>
      <c r="D53" s="98">
        <f t="shared" si="9"/>
        <v>0.003404291756172214</v>
      </c>
      <c r="E53" s="60">
        <v>0</v>
      </c>
      <c r="F53" s="98">
        <f t="shared" si="0"/>
        <v>0</v>
      </c>
      <c r="G53" s="99">
        <f t="shared" si="1"/>
        <v>0.003404291756172214</v>
      </c>
      <c r="H53" s="60">
        <v>0.014298025375923284</v>
      </c>
      <c r="I53" s="98">
        <f t="shared" si="2"/>
        <v>0.014298025375923284</v>
      </c>
      <c r="J53" s="60">
        <v>0</v>
      </c>
      <c r="K53" s="98">
        <f t="shared" si="3"/>
        <v>0</v>
      </c>
      <c r="L53" s="99">
        <f t="shared" si="4"/>
        <v>0.014298025375923284</v>
      </c>
      <c r="M53" s="61"/>
      <c r="N53" s="81"/>
      <c r="O53" s="96"/>
    </row>
    <row r="54" spans="1:15" ht="15.75" customHeight="1">
      <c r="A54" s="1" t="s">
        <v>144</v>
      </c>
      <c r="B54" s="60">
        <v>0.05027287367997697</v>
      </c>
      <c r="C54" s="60">
        <v>0.05027287367997697</v>
      </c>
      <c r="D54" s="98">
        <f t="shared" si="9"/>
        <v>0.10054574735995395</v>
      </c>
      <c r="E54" s="60">
        <v>0.04021829894398158</v>
      </c>
      <c r="F54" s="98">
        <f t="shared" si="0"/>
        <v>0.04021829894398158</v>
      </c>
      <c r="G54" s="99">
        <f t="shared" si="1"/>
        <v>0.14076404630393552</v>
      </c>
      <c r="H54" s="60">
        <v>0.1608731957759263</v>
      </c>
      <c r="I54" s="98">
        <f t="shared" si="2"/>
        <v>0.1608731957759263</v>
      </c>
      <c r="J54" s="60">
        <v>0.10054574735995393</v>
      </c>
      <c r="K54" s="98">
        <f t="shared" si="3"/>
        <v>0.10054574735995393</v>
      </c>
      <c r="L54" s="99">
        <f t="shared" si="4"/>
        <v>0.2614189431358802</v>
      </c>
      <c r="M54" s="61"/>
      <c r="N54" s="81"/>
      <c r="O54" s="96"/>
    </row>
    <row r="55" spans="1:15" ht="15.75" customHeight="1">
      <c r="A55" s="1" t="s">
        <v>11</v>
      </c>
      <c r="B55" s="60">
        <v>0.0015972782772839561</v>
      </c>
      <c r="C55" s="60">
        <v>0.0015972782772839561</v>
      </c>
      <c r="D55" s="98">
        <f t="shared" si="9"/>
        <v>0.0031945565545679123</v>
      </c>
      <c r="E55" s="60">
        <v>0</v>
      </c>
      <c r="F55" s="98">
        <f t="shared" si="0"/>
        <v>0</v>
      </c>
      <c r="G55" s="99">
        <f t="shared" si="1"/>
        <v>0.0031945565545679123</v>
      </c>
      <c r="H55" s="60">
        <v>0.0031945565545679067</v>
      </c>
      <c r="I55" s="98">
        <f t="shared" si="2"/>
        <v>0.0031945565545679067</v>
      </c>
      <c r="J55" s="60">
        <v>0</v>
      </c>
      <c r="K55" s="98">
        <f t="shared" si="3"/>
        <v>0</v>
      </c>
      <c r="L55" s="99">
        <f t="shared" si="4"/>
        <v>0.0031945565545679067</v>
      </c>
      <c r="M55" s="61"/>
      <c r="N55" s="81"/>
      <c r="O55" s="96"/>
    </row>
    <row r="56" spans="1:15" ht="15.75" customHeight="1">
      <c r="A56" s="1" t="s">
        <v>145</v>
      </c>
      <c r="B56" s="60">
        <v>0.3933161878194467</v>
      </c>
      <c r="C56" s="60">
        <v>0.16195372439624284</v>
      </c>
      <c r="D56" s="98">
        <f t="shared" si="9"/>
        <v>0.5552699122156896</v>
      </c>
      <c r="E56" s="60">
        <v>0.6940873902696115</v>
      </c>
      <c r="F56" s="98">
        <f t="shared" si="0"/>
        <v>0.6940873902696115</v>
      </c>
      <c r="G56" s="99">
        <f t="shared" si="1"/>
        <v>1.249357302485301</v>
      </c>
      <c r="H56" s="60">
        <v>0.5552699122156893</v>
      </c>
      <c r="I56" s="98">
        <f t="shared" si="2"/>
        <v>0.5552699122156893</v>
      </c>
      <c r="J56" s="60">
        <v>2.082262170808835</v>
      </c>
      <c r="K56" s="98">
        <f t="shared" si="3"/>
        <v>2.082262170808835</v>
      </c>
      <c r="L56" s="99">
        <f t="shared" si="4"/>
        <v>2.6375320830245244</v>
      </c>
      <c r="M56" s="61"/>
      <c r="N56" s="81"/>
      <c r="O56" s="96"/>
    </row>
    <row r="57" spans="1:15" ht="15.75" customHeight="1">
      <c r="A57" s="1" t="s">
        <v>12</v>
      </c>
      <c r="B57" s="60">
        <v>0.013119814880728138</v>
      </c>
      <c r="C57" s="60">
        <v>0.002657963991535505</v>
      </c>
      <c r="D57" s="98">
        <f t="shared" si="9"/>
        <v>0.015777778872263643</v>
      </c>
      <c r="E57" s="60">
        <v>0.009807985208618097</v>
      </c>
      <c r="F57" s="98">
        <f t="shared" si="0"/>
        <v>0.009807985208618097</v>
      </c>
      <c r="G57" s="99">
        <f t="shared" si="1"/>
        <v>0.02558576408088174</v>
      </c>
      <c r="H57" s="60">
        <v>0.01577777887226364</v>
      </c>
      <c r="I57" s="98">
        <f t="shared" si="2"/>
        <v>0.01577777887226364</v>
      </c>
      <c r="J57" s="60">
        <v>0.029423955625854294</v>
      </c>
      <c r="K57" s="98">
        <f t="shared" si="3"/>
        <v>0.029423955625854294</v>
      </c>
      <c r="L57" s="99">
        <f t="shared" si="4"/>
        <v>0.04520173449811793</v>
      </c>
      <c r="M57" s="61"/>
      <c r="N57" s="81"/>
      <c r="O57" s="96"/>
    </row>
    <row r="58" spans="1:15" ht="15.75" customHeight="1">
      <c r="A58" s="1" t="s">
        <v>146</v>
      </c>
      <c r="B58" s="60">
        <v>0.09634909122100056</v>
      </c>
      <c r="C58" s="60">
        <v>0.09634909122100056</v>
      </c>
      <c r="D58" s="98">
        <f t="shared" si="9"/>
        <v>0.19269818244200113</v>
      </c>
      <c r="E58" s="60">
        <v>0</v>
      </c>
      <c r="F58" s="98">
        <f t="shared" si="0"/>
        <v>0</v>
      </c>
      <c r="G58" s="99">
        <f t="shared" si="1"/>
        <v>0.19269818244200113</v>
      </c>
      <c r="H58" s="60">
        <v>0.19269818244200107</v>
      </c>
      <c r="I58" s="98">
        <f t="shared" si="2"/>
        <v>0.19269818244200107</v>
      </c>
      <c r="J58" s="60">
        <v>0</v>
      </c>
      <c r="K58" s="98">
        <f t="shared" si="3"/>
        <v>0</v>
      </c>
      <c r="L58" s="99">
        <f t="shared" si="4"/>
        <v>0.19269818244200107</v>
      </c>
      <c r="M58" s="61"/>
      <c r="N58" s="81"/>
      <c r="O58" s="96"/>
    </row>
    <row r="59" spans="1:15" ht="15.75" customHeight="1">
      <c r="A59" s="1" t="s">
        <v>147</v>
      </c>
      <c r="B59" s="60">
        <v>0.2992614439280257</v>
      </c>
      <c r="C59" s="60">
        <v>0.028501089897907277</v>
      </c>
      <c r="D59" s="98">
        <f t="shared" si="9"/>
        <v>0.327762533825933</v>
      </c>
      <c r="E59" s="60">
        <v>0.14250544948953608</v>
      </c>
      <c r="F59" s="98">
        <f t="shared" si="0"/>
        <v>0.14250544948953608</v>
      </c>
      <c r="G59" s="99">
        <f t="shared" si="1"/>
        <v>0.4702679833154691</v>
      </c>
      <c r="H59" s="60">
        <v>0.4987690732133763</v>
      </c>
      <c r="I59" s="98">
        <f t="shared" si="2"/>
        <v>0.4987690732133763</v>
      </c>
      <c r="J59" s="60">
        <v>0.5700217979581443</v>
      </c>
      <c r="K59" s="98">
        <f t="shared" si="3"/>
        <v>0.5700217979581443</v>
      </c>
      <c r="L59" s="99">
        <f t="shared" si="4"/>
        <v>1.0687908711715206</v>
      </c>
      <c r="M59" s="61"/>
      <c r="N59" s="81"/>
      <c r="O59" s="96"/>
    </row>
    <row r="60" spans="1:15" ht="15.75" customHeight="1">
      <c r="A60" s="1" t="s">
        <v>148</v>
      </c>
      <c r="B60" s="60">
        <v>0.2799474249435111</v>
      </c>
      <c r="C60" s="60">
        <v>0.2799474249435111</v>
      </c>
      <c r="D60" s="98">
        <f t="shared" si="9"/>
        <v>0.5598948498870222</v>
      </c>
      <c r="E60" s="60">
        <v>0.37409455449021534</v>
      </c>
      <c r="F60" s="98">
        <f t="shared" si="0"/>
        <v>0.37409455449021534</v>
      </c>
      <c r="G60" s="99">
        <f t="shared" si="1"/>
        <v>0.9339894043772375</v>
      </c>
      <c r="H60" s="60">
        <v>0.9339894043772373</v>
      </c>
      <c r="I60" s="98">
        <f t="shared" si="2"/>
        <v>0.9339894043772373</v>
      </c>
      <c r="J60" s="60">
        <v>0.7481891089804306</v>
      </c>
      <c r="K60" s="98">
        <f t="shared" si="3"/>
        <v>0.7481891089804306</v>
      </c>
      <c r="L60" s="99">
        <f t="shared" si="4"/>
        <v>1.6821785133576679</v>
      </c>
      <c r="M60" s="61"/>
      <c r="N60" s="81"/>
      <c r="O60" s="96"/>
    </row>
    <row r="61" spans="1:15" ht="15.75" customHeight="1">
      <c r="A61" s="1" t="s">
        <v>149</v>
      </c>
      <c r="B61" s="60">
        <v>0.18114904374735144</v>
      </c>
      <c r="C61" s="60">
        <v>0.11070219340115925</v>
      </c>
      <c r="D61" s="98">
        <f t="shared" si="9"/>
        <v>0.2918512371485107</v>
      </c>
      <c r="E61" s="60">
        <v>0.10063835763741748</v>
      </c>
      <c r="F61" s="98">
        <f t="shared" si="0"/>
        <v>0.10063835763741748</v>
      </c>
      <c r="G61" s="99">
        <f t="shared" si="1"/>
        <v>0.39248959478592815</v>
      </c>
      <c r="H61" s="60">
        <v>0.2918512371485107</v>
      </c>
      <c r="I61" s="98">
        <f t="shared" si="2"/>
        <v>0.2918512371485107</v>
      </c>
      <c r="J61" s="60">
        <v>0.10063835763741752</v>
      </c>
      <c r="K61" s="98">
        <f t="shared" si="3"/>
        <v>0.10063835763741752</v>
      </c>
      <c r="L61" s="99">
        <f t="shared" si="4"/>
        <v>0.3924895947859282</v>
      </c>
      <c r="M61" s="61"/>
      <c r="N61" s="81"/>
      <c r="O61" s="96"/>
    </row>
    <row r="62" spans="1:15" ht="15.75" customHeight="1">
      <c r="A62" s="1" t="s">
        <v>150</v>
      </c>
      <c r="B62" s="60">
        <v>1.810344827586207</v>
      </c>
      <c r="C62" s="60">
        <v>1.2931034482758623</v>
      </c>
      <c r="D62" s="98">
        <f>SUM(B62:C62)</f>
        <v>3.1034482758620694</v>
      </c>
      <c r="E62" s="60">
        <v>1.724137931034483</v>
      </c>
      <c r="F62" s="98">
        <f>+E62</f>
        <v>1.724137931034483</v>
      </c>
      <c r="G62" s="99">
        <f>+D62+F62</f>
        <v>4.8275862068965525</v>
      </c>
      <c r="H62" s="60">
        <v>5.689655172413793</v>
      </c>
      <c r="I62" s="98">
        <f>+H62</f>
        <v>5.689655172413793</v>
      </c>
      <c r="J62" s="60">
        <v>4.310344827586207</v>
      </c>
      <c r="K62" s="98">
        <f>+J62</f>
        <v>4.310344827586207</v>
      </c>
      <c r="L62" s="99">
        <f t="shared" si="4"/>
        <v>10</v>
      </c>
      <c r="M62" s="61"/>
      <c r="N62" s="81"/>
      <c r="O62" s="96"/>
    </row>
    <row r="63" spans="1:15" ht="15.75" customHeight="1">
      <c r="A63" s="1" t="s">
        <v>13</v>
      </c>
      <c r="B63" s="60">
        <v>0.0064936952667912435</v>
      </c>
      <c r="C63" s="60">
        <v>0</v>
      </c>
      <c r="D63" s="98">
        <f>SUM(B63:C63)</f>
        <v>0.0064936952667912435</v>
      </c>
      <c r="E63" s="60">
        <v>0.0060878393126167895</v>
      </c>
      <c r="F63" s="98">
        <f>+E63</f>
        <v>0.0060878393126167895</v>
      </c>
      <c r="G63" s="99">
        <f>+D63+F63</f>
        <v>0.012581534579408034</v>
      </c>
      <c r="H63" s="60">
        <v>0.0064936952667912365</v>
      </c>
      <c r="I63" s="98">
        <f>+H63</f>
        <v>0.0064936952667912365</v>
      </c>
      <c r="J63" s="60">
        <v>0.00608783931261679</v>
      </c>
      <c r="K63" s="98">
        <f>+J63</f>
        <v>0.00608783931261679</v>
      </c>
      <c r="L63" s="99">
        <f t="shared" si="4"/>
        <v>0.012581534579408027</v>
      </c>
      <c r="M63" s="61"/>
      <c r="N63" s="81"/>
      <c r="O63" s="96"/>
    </row>
    <row r="64" spans="1:15" ht="15.75" customHeight="1">
      <c r="A64" s="1" t="s">
        <v>151</v>
      </c>
      <c r="B64" s="60">
        <v>0.02675719523910006</v>
      </c>
      <c r="C64" s="60">
        <v>0.0004924637160570568</v>
      </c>
      <c r="D64" s="98">
        <f t="shared" si="9"/>
        <v>0.027249658955157116</v>
      </c>
      <c r="E64" s="60">
        <v>0.04103864300475471</v>
      </c>
      <c r="F64" s="98">
        <f t="shared" si="0"/>
        <v>0.04103864300475471</v>
      </c>
      <c r="G64" s="99">
        <f t="shared" si="1"/>
        <v>0.06828830195991183</v>
      </c>
      <c r="H64" s="60">
        <v>0.039561251856583525</v>
      </c>
      <c r="I64" s="98">
        <f t="shared" si="2"/>
        <v>0.039561251856583525</v>
      </c>
      <c r="J64" s="60">
        <v>0.09028501461046036</v>
      </c>
      <c r="K64" s="98">
        <f t="shared" si="3"/>
        <v>0.09028501461046036</v>
      </c>
      <c r="L64" s="99">
        <f t="shared" si="4"/>
        <v>0.1298462664670439</v>
      </c>
      <c r="M64" s="61"/>
      <c r="N64" s="81"/>
      <c r="O64" s="96"/>
    </row>
    <row r="65" spans="1:15" ht="15.75" customHeight="1">
      <c r="A65" s="1" t="s">
        <v>152</v>
      </c>
      <c r="B65" s="60">
        <v>0.01130457553834674</v>
      </c>
      <c r="C65" s="60">
        <v>0.004521830215338697</v>
      </c>
      <c r="D65" s="98">
        <f t="shared" si="9"/>
        <v>0.015826405753685435</v>
      </c>
      <c r="E65" s="60">
        <v>0.004521830215338697</v>
      </c>
      <c r="F65" s="98">
        <f t="shared" si="0"/>
        <v>0.004521830215338697</v>
      </c>
      <c r="G65" s="99">
        <f t="shared" si="1"/>
        <v>0.02034823596902413</v>
      </c>
      <c r="H65" s="60">
        <v>0.015826405753685435</v>
      </c>
      <c r="I65" s="98">
        <f t="shared" si="2"/>
        <v>0.015826405753685435</v>
      </c>
      <c r="J65" s="60">
        <v>0.018087320861354787</v>
      </c>
      <c r="K65" s="98">
        <f t="shared" si="3"/>
        <v>0.018087320861354787</v>
      </c>
      <c r="L65" s="99">
        <f t="shared" si="4"/>
        <v>0.03391372661504022</v>
      </c>
      <c r="M65" s="61"/>
      <c r="N65" s="81"/>
      <c r="O65" s="96"/>
    </row>
    <row r="66" spans="1:15" ht="15.75" customHeight="1">
      <c r="A66" s="1" t="s">
        <v>14</v>
      </c>
      <c r="B66" s="60">
        <v>1.887705711519845</v>
      </c>
      <c r="C66" s="60">
        <v>0.8228460793804453</v>
      </c>
      <c r="D66" s="98">
        <f t="shared" si="9"/>
        <v>2.7105517909002903</v>
      </c>
      <c r="E66" s="60">
        <v>2.904162633107454</v>
      </c>
      <c r="F66" s="98">
        <f t="shared" si="0"/>
        <v>2.904162633107454</v>
      </c>
      <c r="G66" s="99">
        <f t="shared" si="1"/>
        <v>5.614714424007744</v>
      </c>
      <c r="H66" s="60">
        <v>4.191674733785093</v>
      </c>
      <c r="I66" s="98">
        <f t="shared" si="2"/>
        <v>4.191674733785093</v>
      </c>
      <c r="J66" s="60">
        <v>5.808325266214907</v>
      </c>
      <c r="K66" s="98">
        <f t="shared" si="3"/>
        <v>5.808325266214907</v>
      </c>
      <c r="L66" s="99">
        <f t="shared" si="4"/>
        <v>10</v>
      </c>
      <c r="M66" s="61"/>
      <c r="N66" s="81"/>
      <c r="O66" s="96"/>
    </row>
    <row r="67" spans="1:15" ht="15.75" customHeight="1">
      <c r="A67" s="1" t="s">
        <v>15</v>
      </c>
      <c r="B67" s="60">
        <v>0.17567486895187875</v>
      </c>
      <c r="C67" s="60">
        <v>0.12095814901358683</v>
      </c>
      <c r="D67" s="98">
        <f t="shared" si="9"/>
        <v>0.2966330179654656</v>
      </c>
      <c r="E67" s="60">
        <v>0.41037539953718993</v>
      </c>
      <c r="F67" s="98">
        <f t="shared" si="0"/>
        <v>0.41037539953718993</v>
      </c>
      <c r="G67" s="99">
        <f t="shared" si="1"/>
        <v>0.7070084175026555</v>
      </c>
      <c r="H67" s="60">
        <v>0.5633770276646389</v>
      </c>
      <c r="I67" s="98">
        <f t="shared" si="2"/>
        <v>0.5633770276646389</v>
      </c>
      <c r="J67" s="60">
        <v>0.8207507990743799</v>
      </c>
      <c r="K67" s="98">
        <f t="shared" si="3"/>
        <v>0.8207507990743799</v>
      </c>
      <c r="L67" s="99">
        <f t="shared" si="4"/>
        <v>1.384127826739019</v>
      </c>
      <c r="M67" s="61"/>
      <c r="N67" s="81"/>
      <c r="O67" s="96"/>
    </row>
    <row r="68" spans="1:15" ht="15.75" customHeight="1">
      <c r="A68" s="1" t="s">
        <v>205</v>
      </c>
      <c r="B68" s="60">
        <v>0.09016116195547823</v>
      </c>
      <c r="C68" s="60">
        <v>0.09016116195547823</v>
      </c>
      <c r="D68" s="98">
        <f t="shared" si="9"/>
        <v>0.18032232391095646</v>
      </c>
      <c r="E68" s="60">
        <v>0.09591612973987047</v>
      </c>
      <c r="F68" s="98">
        <f t="shared" si="0"/>
        <v>0.09591612973987047</v>
      </c>
      <c r="G68" s="99">
        <f t="shared" si="1"/>
        <v>0.27623845365082694</v>
      </c>
      <c r="H68" s="60">
        <v>0.295421679598801</v>
      </c>
      <c r="I68" s="98">
        <f t="shared" si="2"/>
        <v>0.295421679598801</v>
      </c>
      <c r="J68" s="60">
        <v>0.21101548542771503</v>
      </c>
      <c r="K68" s="98">
        <f t="shared" si="3"/>
        <v>0.21101548542771503</v>
      </c>
      <c r="L68" s="99">
        <f t="shared" si="4"/>
        <v>0.506437165026516</v>
      </c>
      <c r="M68" s="61"/>
      <c r="N68" s="81"/>
      <c r="O68" s="96"/>
    </row>
    <row r="69" spans="1:15" ht="15.75" customHeight="1">
      <c r="A69" s="1" t="s">
        <v>16</v>
      </c>
      <c r="B69" s="60">
        <v>0.01005867477355117</v>
      </c>
      <c r="C69" s="60">
        <v>0.004526403648098027</v>
      </c>
      <c r="D69" s="98">
        <f t="shared" si="9"/>
        <v>0.014585078421649196</v>
      </c>
      <c r="E69" s="60">
        <v>0</v>
      </c>
      <c r="F69" s="98">
        <f t="shared" si="0"/>
        <v>0</v>
      </c>
      <c r="G69" s="99">
        <f t="shared" si="1"/>
        <v>0.014585078421649196</v>
      </c>
      <c r="H69" s="60">
        <v>0.02665548814991059</v>
      </c>
      <c r="I69" s="98">
        <f t="shared" si="2"/>
        <v>0.02665548814991059</v>
      </c>
      <c r="J69" s="60">
        <v>0</v>
      </c>
      <c r="K69" s="98">
        <f t="shared" si="3"/>
        <v>0</v>
      </c>
      <c r="L69" s="99">
        <f t="shared" si="4"/>
        <v>0.02665548814991059</v>
      </c>
      <c r="M69" s="61"/>
      <c r="N69" s="81"/>
      <c r="O69" s="96"/>
    </row>
    <row r="70" spans="1:15" ht="15.75" customHeight="1">
      <c r="A70" s="1" t="s">
        <v>153</v>
      </c>
      <c r="B70" s="60">
        <v>0.012324849358630678</v>
      </c>
      <c r="C70" s="60">
        <v>0.0016334137704209337</v>
      </c>
      <c r="D70" s="98">
        <f t="shared" si="9"/>
        <v>0.013958263129051612</v>
      </c>
      <c r="E70" s="60">
        <v>0.011879372875788604</v>
      </c>
      <c r="F70" s="98">
        <f t="shared" si="0"/>
        <v>0.011879372875788604</v>
      </c>
      <c r="G70" s="99">
        <f t="shared" si="1"/>
        <v>0.025837636004840216</v>
      </c>
      <c r="H70" s="60">
        <v>0.01752207499178819</v>
      </c>
      <c r="I70" s="98">
        <f t="shared" si="2"/>
        <v>0.01752207499178819</v>
      </c>
      <c r="J70" s="60">
        <v>0.029698432189471508</v>
      </c>
      <c r="K70" s="98">
        <f t="shared" si="3"/>
        <v>0.029698432189471508</v>
      </c>
      <c r="L70" s="99">
        <f t="shared" si="4"/>
        <v>0.0472205071812597</v>
      </c>
      <c r="M70" s="61"/>
      <c r="N70" s="81"/>
      <c r="O70" s="96"/>
    </row>
    <row r="71" spans="1:15" ht="15.75" customHeight="1">
      <c r="A71" s="1" t="s">
        <v>17</v>
      </c>
      <c r="B71" s="60">
        <v>0.00622948069029985</v>
      </c>
      <c r="C71" s="60">
        <v>0.0037894177485451115</v>
      </c>
      <c r="D71" s="98">
        <f t="shared" si="9"/>
        <v>0.010018898438844962</v>
      </c>
      <c r="E71" s="60">
        <v>0</v>
      </c>
      <c r="F71" s="98">
        <f t="shared" si="0"/>
        <v>0</v>
      </c>
      <c r="G71" s="99">
        <f t="shared" si="1"/>
        <v>0.010018898438844962</v>
      </c>
      <c r="H71" s="60">
        <v>0.010018898438844959</v>
      </c>
      <c r="I71" s="98">
        <f t="shared" si="2"/>
        <v>0.010018898438844959</v>
      </c>
      <c r="J71" s="60">
        <v>0</v>
      </c>
      <c r="K71" s="98">
        <f t="shared" si="3"/>
        <v>0</v>
      </c>
      <c r="L71" s="99">
        <f t="shared" si="4"/>
        <v>0.010018898438844959</v>
      </c>
      <c r="M71" s="61"/>
      <c r="N71" s="81"/>
      <c r="O71" s="96"/>
    </row>
    <row r="72" spans="1:15" ht="15.75" customHeight="1">
      <c r="A72" s="1" t="s">
        <v>154</v>
      </c>
      <c r="B72" s="60">
        <v>0.3246204012407238</v>
      </c>
      <c r="C72" s="60">
        <v>0.3246204012407238</v>
      </c>
      <c r="D72" s="98">
        <f t="shared" si="9"/>
        <v>0.6492408024814476</v>
      </c>
      <c r="E72" s="60">
        <v>0.42341791466181344</v>
      </c>
      <c r="F72" s="98">
        <f t="shared" si="0"/>
        <v>0.42341791466181344</v>
      </c>
      <c r="G72" s="99">
        <f t="shared" si="1"/>
        <v>1.0726587171432609</v>
      </c>
      <c r="H72" s="60">
        <v>1.0726587171432609</v>
      </c>
      <c r="I72" s="98">
        <f t="shared" si="2"/>
        <v>1.0726587171432609</v>
      </c>
      <c r="J72" s="60">
        <v>0.846835829323627</v>
      </c>
      <c r="K72" s="98">
        <f t="shared" si="3"/>
        <v>0.846835829323627</v>
      </c>
      <c r="L72" s="99">
        <f t="shared" si="4"/>
        <v>1.919494546466888</v>
      </c>
      <c r="M72" s="61"/>
      <c r="N72" s="81"/>
      <c r="O72" s="96"/>
    </row>
    <row r="73" spans="1:15" ht="15.75" customHeight="1">
      <c r="A73" s="1" t="s">
        <v>18</v>
      </c>
      <c r="B73" s="60">
        <v>0.0013166586062572953</v>
      </c>
      <c r="C73" s="60">
        <v>0.0013166586062572953</v>
      </c>
      <c r="D73" s="98">
        <f t="shared" si="9"/>
        <v>0.0026333172125145906</v>
      </c>
      <c r="E73" s="60">
        <v>0</v>
      </c>
      <c r="F73" s="98">
        <f aca="true" t="shared" si="10" ref="F73:F137">+E73</f>
        <v>0</v>
      </c>
      <c r="G73" s="99">
        <f aca="true" t="shared" si="11" ref="G73:G137">+D73+F73</f>
        <v>0.0026333172125145906</v>
      </c>
      <c r="H73" s="60">
        <v>0.0026333172125145854</v>
      </c>
      <c r="I73" s="98">
        <f aca="true" t="shared" si="12" ref="I73:I137">+H73</f>
        <v>0.0026333172125145854</v>
      </c>
      <c r="J73" s="60">
        <v>0</v>
      </c>
      <c r="K73" s="98">
        <f aca="true" t="shared" si="13" ref="K73:K137">+J73</f>
        <v>0</v>
      </c>
      <c r="L73" s="99">
        <f aca="true" t="shared" si="14" ref="L73:L136">+I73+K73</f>
        <v>0.0026333172125145854</v>
      </c>
      <c r="M73" s="61"/>
      <c r="N73" s="81"/>
      <c r="O73" s="96"/>
    </row>
    <row r="74" spans="1:15" ht="15.75" customHeight="1">
      <c r="A74" s="1" t="s">
        <v>155</v>
      </c>
      <c r="B74" s="60">
        <v>0.4409004938588962</v>
      </c>
      <c r="C74" s="60">
        <v>0.47923966723793066</v>
      </c>
      <c r="D74" s="98">
        <f t="shared" si="9"/>
        <v>0.9201401610968268</v>
      </c>
      <c r="E74" s="60">
        <v>0.5750876006855168</v>
      </c>
      <c r="F74" s="98">
        <f t="shared" si="10"/>
        <v>0.5750876006855168</v>
      </c>
      <c r="G74" s="99">
        <f t="shared" si="11"/>
        <v>1.4952277617823437</v>
      </c>
      <c r="H74" s="60">
        <v>1.4952277617823435</v>
      </c>
      <c r="I74" s="98">
        <f t="shared" si="12"/>
        <v>1.4952277617823435</v>
      </c>
      <c r="J74" s="60">
        <v>1.1501752013710338</v>
      </c>
      <c r="K74" s="98">
        <f t="shared" si="13"/>
        <v>1.1501752013710338</v>
      </c>
      <c r="L74" s="99">
        <f t="shared" si="14"/>
        <v>2.6454029631533773</v>
      </c>
      <c r="M74" s="61"/>
      <c r="N74" s="81"/>
      <c r="O74" s="96"/>
    </row>
    <row r="75" spans="1:15" ht="15.75" customHeight="1">
      <c r="A75" s="1" t="s">
        <v>156</v>
      </c>
      <c r="B75" s="60">
        <v>0.04365167816074354</v>
      </c>
      <c r="C75" s="60">
        <v>0.03152621200498145</v>
      </c>
      <c r="D75" s="98">
        <f t="shared" si="9"/>
        <v>0.07517789016572499</v>
      </c>
      <c r="E75" s="60">
        <v>0.07275279693457257</v>
      </c>
      <c r="F75" s="98">
        <f t="shared" si="10"/>
        <v>0.07275279693457257</v>
      </c>
      <c r="G75" s="99">
        <f t="shared" si="11"/>
        <v>0.14793068710029755</v>
      </c>
      <c r="H75" s="60">
        <v>0.11155428863301124</v>
      </c>
      <c r="I75" s="98">
        <f t="shared" si="12"/>
        <v>0.11155428863301124</v>
      </c>
      <c r="J75" s="60">
        <v>0.14550559386914513</v>
      </c>
      <c r="K75" s="98">
        <f t="shared" si="13"/>
        <v>0.14550559386914513</v>
      </c>
      <c r="L75" s="99">
        <f t="shared" si="14"/>
        <v>0.2570598825021564</v>
      </c>
      <c r="M75" s="61"/>
      <c r="N75" s="81"/>
      <c r="O75" s="96"/>
    </row>
    <row r="76" spans="1:15" ht="15.75" customHeight="1">
      <c r="A76" s="1" t="s">
        <v>157</v>
      </c>
      <c r="B76" s="60">
        <v>0.3195755285879434</v>
      </c>
      <c r="C76" s="60">
        <v>0.34736470498689503</v>
      </c>
      <c r="D76" s="98">
        <f t="shared" si="9"/>
        <v>0.6669402335748384</v>
      </c>
      <c r="E76" s="60">
        <v>0.13894588199475802</v>
      </c>
      <c r="F76" s="98">
        <f t="shared" si="10"/>
        <v>0.13894588199475802</v>
      </c>
      <c r="G76" s="99">
        <f t="shared" si="11"/>
        <v>0.8058861155695964</v>
      </c>
      <c r="H76" s="60">
        <v>1.0837778795591126</v>
      </c>
      <c r="I76" s="98">
        <f t="shared" si="12"/>
        <v>1.0837778795591126</v>
      </c>
      <c r="J76" s="60">
        <v>0.5557835279790322</v>
      </c>
      <c r="K76" s="98">
        <f t="shared" si="13"/>
        <v>0.5557835279790322</v>
      </c>
      <c r="L76" s="99">
        <f t="shared" si="14"/>
        <v>1.6395614075381448</v>
      </c>
      <c r="M76" s="61"/>
      <c r="N76" s="81"/>
      <c r="O76" s="96"/>
    </row>
    <row r="77" spans="1:15" ht="15.75" customHeight="1">
      <c r="A77" s="1" t="s">
        <v>105</v>
      </c>
      <c r="B77" s="60">
        <v>0.011209071425584683</v>
      </c>
      <c r="C77" s="60">
        <v>0.00708808928382561</v>
      </c>
      <c r="D77" s="98">
        <f t="shared" si="9"/>
        <v>0.018297160709410294</v>
      </c>
      <c r="E77" s="60">
        <v>0.02472589285055445</v>
      </c>
      <c r="F77" s="98">
        <f t="shared" si="10"/>
        <v>0.02472589285055445</v>
      </c>
      <c r="G77" s="99">
        <f t="shared" si="11"/>
        <v>0.04302305355996475</v>
      </c>
      <c r="H77" s="60">
        <v>0.03486350891928178</v>
      </c>
      <c r="I77" s="98">
        <f t="shared" si="12"/>
        <v>0.03486350891928178</v>
      </c>
      <c r="J77" s="60">
        <v>0.0494517857011089</v>
      </c>
      <c r="K77" s="98">
        <f t="shared" si="13"/>
        <v>0.0494517857011089</v>
      </c>
      <c r="L77" s="99">
        <f t="shared" si="14"/>
        <v>0.08431529462039067</v>
      </c>
      <c r="M77" s="61"/>
      <c r="N77" s="81"/>
      <c r="O77" s="96"/>
    </row>
    <row r="78" spans="1:15" ht="15.75" customHeight="1">
      <c r="A78" s="1" t="s">
        <v>158</v>
      </c>
      <c r="B78" s="60">
        <v>0.06901968216321872</v>
      </c>
      <c r="C78" s="60">
        <v>0.04929977297372765</v>
      </c>
      <c r="D78" s="98">
        <f t="shared" si="9"/>
        <v>0.11831945513694636</v>
      </c>
      <c r="E78" s="60">
        <v>0.04929977297372765</v>
      </c>
      <c r="F78" s="98">
        <f t="shared" si="10"/>
        <v>0.04929977297372765</v>
      </c>
      <c r="G78" s="99">
        <f t="shared" si="11"/>
        <v>0.167619228110674</v>
      </c>
      <c r="H78" s="60">
        <v>0.18142316454331778</v>
      </c>
      <c r="I78" s="98">
        <f t="shared" si="12"/>
        <v>0.18142316454331778</v>
      </c>
      <c r="J78" s="60">
        <v>0.14789931892118297</v>
      </c>
      <c r="K78" s="98">
        <f t="shared" si="13"/>
        <v>0.14789931892118297</v>
      </c>
      <c r="L78" s="99">
        <f t="shared" si="14"/>
        <v>0.32932248346450077</v>
      </c>
      <c r="M78" s="61"/>
      <c r="N78" s="81"/>
      <c r="O78" s="96"/>
    </row>
    <row r="79" spans="1:15" ht="15.75" customHeight="1">
      <c r="A79" s="1" t="s">
        <v>159</v>
      </c>
      <c r="B79" s="60">
        <v>0.037247517645102986</v>
      </c>
      <c r="C79" s="60">
        <v>0.013684611105621778</v>
      </c>
      <c r="D79" s="98">
        <f t="shared" si="9"/>
        <v>0.05093212875072477</v>
      </c>
      <c r="E79" s="60">
        <v>0.054375938168033544</v>
      </c>
      <c r="F79" s="98">
        <f t="shared" si="10"/>
        <v>0.054375938168033544</v>
      </c>
      <c r="G79" s="99">
        <f t="shared" si="11"/>
        <v>0.10530806691875831</v>
      </c>
      <c r="H79" s="60">
        <v>0.050932128750724726</v>
      </c>
      <c r="I79" s="98">
        <f t="shared" si="12"/>
        <v>0.050932128750724726</v>
      </c>
      <c r="J79" s="60">
        <v>0.10875187633606709</v>
      </c>
      <c r="K79" s="98">
        <f t="shared" si="13"/>
        <v>0.10875187633606709</v>
      </c>
      <c r="L79" s="99">
        <f t="shared" si="14"/>
        <v>0.1596840050867918</v>
      </c>
      <c r="M79" s="61"/>
      <c r="N79" s="81"/>
      <c r="O79" s="96"/>
    </row>
    <row r="80" spans="1:15" ht="15.75" customHeight="1">
      <c r="A80" s="1" t="s">
        <v>160</v>
      </c>
      <c r="B80" s="60">
        <v>0.02920039348249445</v>
      </c>
      <c r="C80" s="60">
        <v>0.00730009837062361</v>
      </c>
      <c r="D80" s="98">
        <f t="shared" si="9"/>
        <v>0.03650049185311806</v>
      </c>
      <c r="E80" s="60">
        <v>0.014600196741247224</v>
      </c>
      <c r="F80" s="98">
        <f t="shared" si="10"/>
        <v>0.014600196741247224</v>
      </c>
      <c r="G80" s="99">
        <f t="shared" si="11"/>
        <v>0.051100688594365284</v>
      </c>
      <c r="H80" s="60">
        <v>0.03650049185311805</v>
      </c>
      <c r="I80" s="98">
        <f t="shared" si="12"/>
        <v>0.03650049185311805</v>
      </c>
      <c r="J80" s="60">
        <v>0.0584007869649889</v>
      </c>
      <c r="K80" s="98">
        <f t="shared" si="13"/>
        <v>0.0584007869649889</v>
      </c>
      <c r="L80" s="99">
        <f t="shared" si="14"/>
        <v>0.09490127881810695</v>
      </c>
      <c r="M80" s="61"/>
      <c r="N80" s="81"/>
      <c r="O80" s="96"/>
    </row>
    <row r="81" spans="1:15" ht="15.75" customHeight="1">
      <c r="A81" s="1" t="s">
        <v>19</v>
      </c>
      <c r="B81" s="60">
        <v>0.006274960733176816</v>
      </c>
      <c r="C81" s="60">
        <v>0.004183307155451211</v>
      </c>
      <c r="D81" s="98">
        <f t="shared" si="9"/>
        <v>0.010458267888628026</v>
      </c>
      <c r="E81" s="60">
        <v>0</v>
      </c>
      <c r="F81" s="98">
        <f t="shared" si="10"/>
        <v>0</v>
      </c>
      <c r="G81" s="99">
        <f t="shared" si="11"/>
        <v>0.010458267888628026</v>
      </c>
      <c r="H81" s="60">
        <v>0.010458267888628026</v>
      </c>
      <c r="I81" s="98">
        <f t="shared" si="12"/>
        <v>0.010458267888628026</v>
      </c>
      <c r="J81" s="60">
        <v>0</v>
      </c>
      <c r="K81" s="98">
        <f t="shared" si="13"/>
        <v>0</v>
      </c>
      <c r="L81" s="99">
        <f t="shared" si="14"/>
        <v>0.010458267888628026</v>
      </c>
      <c r="M81" s="61"/>
      <c r="N81" s="81"/>
      <c r="O81" s="96"/>
    </row>
    <row r="82" spans="1:15" ht="15.75" customHeight="1">
      <c r="A82" s="1" t="s">
        <v>161</v>
      </c>
      <c r="B82" s="60">
        <v>2.282321899736148</v>
      </c>
      <c r="C82" s="60">
        <v>1.094986807387863</v>
      </c>
      <c r="D82" s="98">
        <f t="shared" si="9"/>
        <v>3.377308707124011</v>
      </c>
      <c r="E82" s="60">
        <v>1.3192612137203168</v>
      </c>
      <c r="F82" s="98">
        <f t="shared" si="10"/>
        <v>1.3192612137203168</v>
      </c>
      <c r="G82" s="99">
        <f t="shared" si="11"/>
        <v>4.696569920844328</v>
      </c>
      <c r="H82" s="60">
        <v>4.722955145118732</v>
      </c>
      <c r="I82" s="98">
        <f t="shared" si="12"/>
        <v>4.722955145118732</v>
      </c>
      <c r="J82" s="60">
        <v>5.277044854881266</v>
      </c>
      <c r="K82" s="98">
        <f t="shared" si="13"/>
        <v>5.277044854881266</v>
      </c>
      <c r="L82" s="99">
        <f t="shared" si="14"/>
        <v>9.999999999999998</v>
      </c>
      <c r="M82" s="61"/>
      <c r="N82" s="81"/>
      <c r="O82" s="96"/>
    </row>
    <row r="83" spans="1:15" ht="15.75" customHeight="1">
      <c r="A83" s="1" t="s">
        <v>162</v>
      </c>
      <c r="B83" s="60">
        <v>1.949152542372881</v>
      </c>
      <c r="C83" s="60">
        <v>2.11864406779661</v>
      </c>
      <c r="D83" s="98">
        <f t="shared" si="9"/>
        <v>4.067796610169491</v>
      </c>
      <c r="E83" s="60">
        <v>0.8474576271186441</v>
      </c>
      <c r="F83" s="98">
        <f t="shared" si="10"/>
        <v>0.8474576271186441</v>
      </c>
      <c r="G83" s="99">
        <f t="shared" si="11"/>
        <v>4.915254237288136</v>
      </c>
      <c r="H83" s="60">
        <v>6.610169491525423</v>
      </c>
      <c r="I83" s="98">
        <f t="shared" si="12"/>
        <v>6.610169491525423</v>
      </c>
      <c r="J83" s="60">
        <v>3.3898305084745766</v>
      </c>
      <c r="K83" s="98">
        <f t="shared" si="13"/>
        <v>3.3898305084745766</v>
      </c>
      <c r="L83" s="99">
        <f t="shared" si="14"/>
        <v>10</v>
      </c>
      <c r="M83" s="61"/>
      <c r="N83" s="81"/>
      <c r="O83" s="96"/>
    </row>
    <row r="84" spans="1:15" ht="15.75" customHeight="1">
      <c r="A84" s="1" t="s">
        <v>20</v>
      </c>
      <c r="B84" s="60">
        <v>0.006142496081592865</v>
      </c>
      <c r="C84" s="60">
        <v>0.006142496081592865</v>
      </c>
      <c r="D84" s="98">
        <f t="shared" si="9"/>
        <v>0.01228499216318573</v>
      </c>
      <c r="E84" s="60">
        <v>0.055007427596353985</v>
      </c>
      <c r="F84" s="98">
        <f t="shared" si="10"/>
        <v>0.055007427596353985</v>
      </c>
      <c r="G84" s="99">
        <f t="shared" si="11"/>
        <v>0.06729241975953971</v>
      </c>
      <c r="H84" s="60">
        <v>0.05079019148063352</v>
      </c>
      <c r="I84" s="98">
        <f t="shared" si="12"/>
        <v>0.05079019148063352</v>
      </c>
      <c r="J84" s="60">
        <v>0.110014855192708</v>
      </c>
      <c r="K84" s="98">
        <f t="shared" si="13"/>
        <v>0.110014855192708</v>
      </c>
      <c r="L84" s="99">
        <f t="shared" si="14"/>
        <v>0.1608050466733415</v>
      </c>
      <c r="M84" s="61"/>
      <c r="N84" s="81"/>
      <c r="O84" s="96"/>
    </row>
    <row r="85" spans="1:15" ht="15.75" customHeight="1">
      <c r="A85" s="1" t="s">
        <v>163</v>
      </c>
      <c r="B85" s="60">
        <v>1.8127490039840637</v>
      </c>
      <c r="C85" s="60">
        <v>1.8127490039840637</v>
      </c>
      <c r="D85" s="98">
        <f t="shared" si="9"/>
        <v>3.6254980079681274</v>
      </c>
      <c r="E85" s="60">
        <v>1.5936254980079687</v>
      </c>
      <c r="F85" s="98">
        <f t="shared" si="10"/>
        <v>1.5936254980079687</v>
      </c>
      <c r="G85" s="99">
        <f t="shared" si="11"/>
        <v>5.219123505976096</v>
      </c>
      <c r="H85" s="60">
        <v>6.01593625498008</v>
      </c>
      <c r="I85" s="98">
        <f t="shared" si="12"/>
        <v>6.01593625498008</v>
      </c>
      <c r="J85" s="60">
        <v>3.984063745019921</v>
      </c>
      <c r="K85" s="98">
        <f t="shared" si="13"/>
        <v>3.984063745019921</v>
      </c>
      <c r="L85" s="99">
        <f t="shared" si="14"/>
        <v>10</v>
      </c>
      <c r="M85" s="61"/>
      <c r="N85" s="81"/>
      <c r="O85" s="96"/>
    </row>
    <row r="86" spans="1:15" ht="15.75" customHeight="1">
      <c r="A86" s="1" t="s">
        <v>164</v>
      </c>
      <c r="B86" s="60">
        <v>1.666666666666667</v>
      </c>
      <c r="C86" s="60">
        <v>1.8115942028985512</v>
      </c>
      <c r="D86" s="98">
        <f t="shared" si="9"/>
        <v>3.478260869565218</v>
      </c>
      <c r="E86" s="60">
        <v>2.173913043478261</v>
      </c>
      <c r="F86" s="98">
        <f t="shared" si="10"/>
        <v>2.173913043478261</v>
      </c>
      <c r="G86" s="99">
        <f t="shared" si="11"/>
        <v>5.652173913043479</v>
      </c>
      <c r="H86" s="60">
        <v>5.6521739130434785</v>
      </c>
      <c r="I86" s="98">
        <f t="shared" si="12"/>
        <v>5.6521739130434785</v>
      </c>
      <c r="J86" s="60">
        <v>4.3478260869565215</v>
      </c>
      <c r="K86" s="98">
        <f t="shared" si="13"/>
        <v>4.3478260869565215</v>
      </c>
      <c r="L86" s="99">
        <f t="shared" si="14"/>
        <v>10</v>
      </c>
      <c r="M86" s="61"/>
      <c r="N86" s="81"/>
      <c r="O86" s="96"/>
    </row>
    <row r="87" spans="1:15" ht="15.75" customHeight="1">
      <c r="A87" s="1" t="s">
        <v>165</v>
      </c>
      <c r="B87" s="60">
        <v>0.027198689528517762</v>
      </c>
      <c r="C87" s="60">
        <v>0.027198689528517762</v>
      </c>
      <c r="D87" s="98">
        <f t="shared" si="9"/>
        <v>0.054397379057035525</v>
      </c>
      <c r="E87" s="60">
        <v>0.03263842743422131</v>
      </c>
      <c r="F87" s="98">
        <f t="shared" si="10"/>
        <v>0.03263842743422131</v>
      </c>
      <c r="G87" s="99">
        <f t="shared" si="11"/>
        <v>0.08703580649125683</v>
      </c>
      <c r="H87" s="60">
        <v>0.08703580649125682</v>
      </c>
      <c r="I87" s="98">
        <f t="shared" si="12"/>
        <v>0.08703580649125682</v>
      </c>
      <c r="J87" s="60">
        <v>0.06527685486844262</v>
      </c>
      <c r="K87" s="98">
        <f t="shared" si="13"/>
        <v>0.06527685486844262</v>
      </c>
      <c r="L87" s="99">
        <f t="shared" si="14"/>
        <v>0.15231266135969945</v>
      </c>
      <c r="M87" s="61"/>
      <c r="N87" s="81"/>
      <c r="O87" s="96"/>
    </row>
    <row r="88" spans="1:15" ht="15.75" customHeight="1">
      <c r="A88" s="1" t="s">
        <v>166</v>
      </c>
      <c r="B88" s="60">
        <v>2.272727272727273</v>
      </c>
      <c r="C88" s="60">
        <v>0.9090909090909093</v>
      </c>
      <c r="D88" s="98">
        <f t="shared" si="9"/>
        <v>3.181818181818182</v>
      </c>
      <c r="E88" s="60">
        <v>2.7272727272727275</v>
      </c>
      <c r="F88" s="98">
        <f t="shared" si="10"/>
        <v>2.7272727272727275</v>
      </c>
      <c r="G88" s="99">
        <f t="shared" si="11"/>
        <v>5.90909090909091</v>
      </c>
      <c r="H88" s="60">
        <v>4.545454545454546</v>
      </c>
      <c r="I88" s="98">
        <f t="shared" si="12"/>
        <v>4.545454545454546</v>
      </c>
      <c r="J88" s="60">
        <v>5.454545454545454</v>
      </c>
      <c r="K88" s="98">
        <f t="shared" si="13"/>
        <v>5.454545454545454</v>
      </c>
      <c r="L88" s="99">
        <f t="shared" si="14"/>
        <v>10</v>
      </c>
      <c r="M88" s="61"/>
      <c r="N88" s="81"/>
      <c r="O88" s="96"/>
    </row>
    <row r="89" spans="1:15" ht="15.75" customHeight="1">
      <c r="A89" s="1" t="s">
        <v>167</v>
      </c>
      <c r="B89" s="60">
        <v>0.04224729449078795</v>
      </c>
      <c r="C89" s="60">
        <v>0.02816486299385864</v>
      </c>
      <c r="D89" s="98">
        <f t="shared" si="9"/>
        <v>0.07041215748464659</v>
      </c>
      <c r="E89" s="60">
        <v>0.08449458898157589</v>
      </c>
      <c r="F89" s="98">
        <f t="shared" si="10"/>
        <v>0.08449458898157589</v>
      </c>
      <c r="G89" s="99">
        <f t="shared" si="11"/>
        <v>0.1549067464662225</v>
      </c>
      <c r="H89" s="60">
        <v>0.11265945197543453</v>
      </c>
      <c r="I89" s="98">
        <f t="shared" si="12"/>
        <v>0.11265945197543453</v>
      </c>
      <c r="J89" s="60">
        <v>0.16898917796315177</v>
      </c>
      <c r="K89" s="98">
        <f t="shared" si="13"/>
        <v>0.16898917796315177</v>
      </c>
      <c r="L89" s="99">
        <f t="shared" si="14"/>
        <v>0.2816486299385863</v>
      </c>
      <c r="M89" s="61"/>
      <c r="N89" s="81"/>
      <c r="O89" s="96"/>
    </row>
    <row r="90" spans="1:15" ht="15.75" customHeight="1">
      <c r="A90" s="1" t="s">
        <v>21</v>
      </c>
      <c r="B90" s="60">
        <v>0.004059912509531991</v>
      </c>
      <c r="C90" s="60">
        <v>0.004059912509531991</v>
      </c>
      <c r="D90" s="98">
        <f t="shared" si="9"/>
        <v>0.008119825019063982</v>
      </c>
      <c r="E90" s="60">
        <v>0.05425272841245416</v>
      </c>
      <c r="F90" s="98">
        <f t="shared" si="10"/>
        <v>0.05425272841245416</v>
      </c>
      <c r="G90" s="99">
        <f t="shared" si="11"/>
        <v>0.062372553431518145</v>
      </c>
      <c r="H90" s="60">
        <v>0.03578871650941559</v>
      </c>
      <c r="I90" s="98">
        <f t="shared" si="12"/>
        <v>0.03578871650941559</v>
      </c>
      <c r="J90" s="60">
        <v>0.10850545682490832</v>
      </c>
      <c r="K90" s="98">
        <f t="shared" si="13"/>
        <v>0.10850545682490832</v>
      </c>
      <c r="L90" s="99">
        <f t="shared" si="14"/>
        <v>0.14429417333432393</v>
      </c>
      <c r="M90" s="61"/>
      <c r="N90" s="81"/>
      <c r="O90" s="96"/>
    </row>
    <row r="91" spans="1:15" ht="15.75" customHeight="1">
      <c r="A91" s="1" t="s">
        <v>168</v>
      </c>
      <c r="B91" s="60">
        <v>1.8518518518518523</v>
      </c>
      <c r="C91" s="60">
        <v>1.8518518518518523</v>
      </c>
      <c r="D91" s="98">
        <f t="shared" si="9"/>
        <v>3.7037037037037046</v>
      </c>
      <c r="E91" s="60">
        <v>1.851851851851852</v>
      </c>
      <c r="F91" s="98">
        <f t="shared" si="10"/>
        <v>1.851851851851852</v>
      </c>
      <c r="G91" s="99">
        <f t="shared" si="11"/>
        <v>5.555555555555557</v>
      </c>
      <c r="H91" s="60">
        <v>5.925925925925926</v>
      </c>
      <c r="I91" s="98">
        <f t="shared" si="12"/>
        <v>5.925925925925926</v>
      </c>
      <c r="J91" s="60">
        <v>4.074074074074074</v>
      </c>
      <c r="K91" s="98">
        <f t="shared" si="13"/>
        <v>4.074074074074074</v>
      </c>
      <c r="L91" s="99">
        <f t="shared" si="14"/>
        <v>10</v>
      </c>
      <c r="M91" s="61"/>
      <c r="N91" s="81"/>
      <c r="O91" s="96"/>
    </row>
    <row r="92" spans="1:15" ht="15.75" customHeight="1">
      <c r="A92" s="1" t="s">
        <v>169</v>
      </c>
      <c r="B92" s="60">
        <v>1.666666666666667</v>
      </c>
      <c r="C92" s="60">
        <v>1.8115942028985512</v>
      </c>
      <c r="D92" s="98">
        <f t="shared" si="9"/>
        <v>3.478260869565218</v>
      </c>
      <c r="E92" s="60">
        <v>2.173913043478261</v>
      </c>
      <c r="F92" s="98">
        <f t="shared" si="10"/>
        <v>2.173913043478261</v>
      </c>
      <c r="G92" s="99">
        <f t="shared" si="11"/>
        <v>5.652173913043479</v>
      </c>
      <c r="H92" s="60">
        <v>5.6521739130434785</v>
      </c>
      <c r="I92" s="98">
        <f t="shared" si="12"/>
        <v>5.6521739130434785</v>
      </c>
      <c r="J92" s="60">
        <v>4.3478260869565215</v>
      </c>
      <c r="K92" s="98">
        <f t="shared" si="13"/>
        <v>4.3478260869565215</v>
      </c>
      <c r="L92" s="99">
        <f t="shared" si="14"/>
        <v>10</v>
      </c>
      <c r="M92" s="61"/>
      <c r="N92" s="81"/>
      <c r="O92" s="96"/>
    </row>
    <row r="93" spans="1:15" ht="15.75" customHeight="1">
      <c r="A93" s="1" t="s">
        <v>170</v>
      </c>
      <c r="B93" s="60">
        <v>0.10534078411003729</v>
      </c>
      <c r="C93" s="60">
        <v>0.1145008522935188</v>
      </c>
      <c r="D93" s="98">
        <f t="shared" si="9"/>
        <v>0.21984163640355608</v>
      </c>
      <c r="E93" s="60">
        <v>0.09160068183481504</v>
      </c>
      <c r="F93" s="98">
        <f t="shared" si="10"/>
        <v>0.09160068183481504</v>
      </c>
      <c r="G93" s="99">
        <f t="shared" si="11"/>
        <v>0.3114423182383711</v>
      </c>
      <c r="H93" s="60">
        <v>0.35724265915577863</v>
      </c>
      <c r="I93" s="98">
        <f t="shared" si="12"/>
        <v>0.35724265915577863</v>
      </c>
      <c r="J93" s="60">
        <v>0.09160068183481504</v>
      </c>
      <c r="K93" s="98">
        <f t="shared" si="13"/>
        <v>0.09160068183481504</v>
      </c>
      <c r="L93" s="99">
        <f t="shared" si="14"/>
        <v>0.44884334099059364</v>
      </c>
      <c r="M93" s="61"/>
      <c r="N93" s="81"/>
      <c r="O93" s="96"/>
    </row>
    <row r="94" spans="1:15" ht="15.75" customHeight="1">
      <c r="A94" s="1" t="s">
        <v>171</v>
      </c>
      <c r="B94" s="60">
        <v>2.0833333333333335</v>
      </c>
      <c r="C94" s="60">
        <v>2.0833333333333335</v>
      </c>
      <c r="D94" s="98">
        <f t="shared" si="9"/>
        <v>4.166666666666667</v>
      </c>
      <c r="E94" s="60">
        <v>0.8333333333333334</v>
      </c>
      <c r="F94" s="98">
        <f t="shared" si="10"/>
        <v>0.8333333333333334</v>
      </c>
      <c r="G94" s="99">
        <f t="shared" si="11"/>
        <v>5</v>
      </c>
      <c r="H94" s="60">
        <v>6.666666666666666</v>
      </c>
      <c r="I94" s="98">
        <f t="shared" si="12"/>
        <v>6.666666666666666</v>
      </c>
      <c r="J94" s="60">
        <v>3.3333333333333335</v>
      </c>
      <c r="K94" s="98">
        <f t="shared" si="13"/>
        <v>3.3333333333333335</v>
      </c>
      <c r="L94" s="99">
        <f t="shared" si="14"/>
        <v>10</v>
      </c>
      <c r="M94" s="61"/>
      <c r="N94" s="81"/>
      <c r="O94" s="96"/>
    </row>
    <row r="95" spans="1:15" ht="15.75" customHeight="1">
      <c r="A95" s="1" t="s">
        <v>22</v>
      </c>
      <c r="B95" s="60">
        <v>0.0010124528456101364</v>
      </c>
      <c r="C95" s="60">
        <v>0.0010124528456101364</v>
      </c>
      <c r="D95" s="98">
        <f t="shared" si="9"/>
        <v>0.002024905691220273</v>
      </c>
      <c r="E95" s="60">
        <v>0</v>
      </c>
      <c r="F95" s="98">
        <f t="shared" si="10"/>
        <v>0</v>
      </c>
      <c r="G95" s="99">
        <f t="shared" si="11"/>
        <v>0.002024905691220273</v>
      </c>
      <c r="H95" s="60">
        <v>0.002024905691220269</v>
      </c>
      <c r="I95" s="98">
        <f t="shared" si="12"/>
        <v>0.002024905691220269</v>
      </c>
      <c r="J95" s="60">
        <v>0</v>
      </c>
      <c r="K95" s="98">
        <f t="shared" si="13"/>
        <v>0</v>
      </c>
      <c r="L95" s="99">
        <f t="shared" si="14"/>
        <v>0.002024905691220269</v>
      </c>
      <c r="M95" s="61"/>
      <c r="N95" s="81"/>
      <c r="O95" s="96"/>
    </row>
    <row r="96" spans="1:15" ht="15.75" customHeight="1">
      <c r="A96" s="1" t="s">
        <v>23</v>
      </c>
      <c r="B96" s="60">
        <v>0</v>
      </c>
      <c r="C96" s="60">
        <v>0.0026511490603990983</v>
      </c>
      <c r="D96" s="98">
        <f t="shared" si="9"/>
        <v>0.0026511490603990983</v>
      </c>
      <c r="E96" s="60">
        <v>0</v>
      </c>
      <c r="F96" s="98">
        <f t="shared" si="10"/>
        <v>0</v>
      </c>
      <c r="G96" s="99">
        <f t="shared" si="11"/>
        <v>0.0026511490603990983</v>
      </c>
      <c r="H96" s="60">
        <v>0.002651149060399094</v>
      </c>
      <c r="I96" s="98">
        <f t="shared" si="12"/>
        <v>0.002651149060399094</v>
      </c>
      <c r="J96" s="60">
        <v>0</v>
      </c>
      <c r="K96" s="98">
        <f t="shared" si="13"/>
        <v>0</v>
      </c>
      <c r="L96" s="99">
        <f t="shared" si="14"/>
        <v>0.002651149060399094</v>
      </c>
      <c r="M96" s="61"/>
      <c r="N96" s="81"/>
      <c r="O96" s="96"/>
    </row>
    <row r="97" spans="1:15" ht="15.75" customHeight="1">
      <c r="A97" s="1" t="s">
        <v>172</v>
      </c>
      <c r="B97" s="60">
        <v>0.3597401596591589</v>
      </c>
      <c r="C97" s="60">
        <v>0.23461314760379928</v>
      </c>
      <c r="D97" s="98">
        <f t="shared" si="9"/>
        <v>0.5943533072629582</v>
      </c>
      <c r="E97" s="60">
        <v>0.1564087650691995</v>
      </c>
      <c r="F97" s="98">
        <f t="shared" si="10"/>
        <v>0.1564087650691995</v>
      </c>
      <c r="G97" s="99">
        <f t="shared" si="11"/>
        <v>0.7507620723321577</v>
      </c>
      <c r="H97" s="60">
        <v>0.8336587178188334</v>
      </c>
      <c r="I97" s="98">
        <f t="shared" si="12"/>
        <v>0.8336587178188334</v>
      </c>
      <c r="J97" s="60">
        <v>0.6256350602767982</v>
      </c>
      <c r="K97" s="98">
        <f t="shared" si="13"/>
        <v>0.6256350602767982</v>
      </c>
      <c r="L97" s="99">
        <f t="shared" si="14"/>
        <v>1.4592937780956317</v>
      </c>
      <c r="M97" s="61"/>
      <c r="N97" s="81"/>
      <c r="O97" s="96"/>
    </row>
    <row r="98" spans="1:15" ht="15.75" customHeight="1">
      <c r="A98" s="1" t="s">
        <v>173</v>
      </c>
      <c r="B98" s="60">
        <v>1.796875</v>
      </c>
      <c r="C98" s="60">
        <v>1.953125</v>
      </c>
      <c r="D98" s="98">
        <f t="shared" si="9"/>
        <v>3.75</v>
      </c>
      <c r="E98" s="60">
        <v>1.5625</v>
      </c>
      <c r="F98" s="98">
        <f t="shared" si="10"/>
        <v>1.5625</v>
      </c>
      <c r="G98" s="99">
        <f t="shared" si="11"/>
        <v>5.3125</v>
      </c>
      <c r="H98" s="60">
        <v>6.09375</v>
      </c>
      <c r="I98" s="98">
        <f t="shared" si="12"/>
        <v>6.09375</v>
      </c>
      <c r="J98" s="60">
        <v>3.90625</v>
      </c>
      <c r="K98" s="98">
        <f t="shared" si="13"/>
        <v>3.90625</v>
      </c>
      <c r="L98" s="99">
        <f t="shared" si="14"/>
        <v>10</v>
      </c>
      <c r="M98" s="61"/>
      <c r="N98" s="81"/>
      <c r="O98" s="96"/>
    </row>
    <row r="99" spans="1:15" ht="15.75" customHeight="1">
      <c r="A99" s="1" t="s">
        <v>174</v>
      </c>
      <c r="B99" s="60">
        <v>0.06871425498671</v>
      </c>
      <c r="C99" s="60">
        <v>0.05726187915559166</v>
      </c>
      <c r="D99" s="98">
        <f t="shared" si="9"/>
        <v>0.12597613414230166</v>
      </c>
      <c r="E99" s="60">
        <v>0.09543646525931945</v>
      </c>
      <c r="F99" s="98">
        <f t="shared" si="10"/>
        <v>0.09543646525931945</v>
      </c>
      <c r="G99" s="99">
        <f t="shared" si="11"/>
        <v>0.2214125994016211</v>
      </c>
      <c r="H99" s="60">
        <v>0.24049989245348502</v>
      </c>
      <c r="I99" s="98">
        <f t="shared" si="12"/>
        <v>0.24049989245348502</v>
      </c>
      <c r="J99" s="60">
        <v>0.2099602235705028</v>
      </c>
      <c r="K99" s="98">
        <f t="shared" si="13"/>
        <v>0.2099602235705028</v>
      </c>
      <c r="L99" s="99">
        <f t="shared" si="14"/>
        <v>0.45046011602398783</v>
      </c>
      <c r="M99" s="61"/>
      <c r="N99" s="81"/>
      <c r="O99" s="96"/>
    </row>
    <row r="100" spans="1:15" ht="15.75" customHeight="1">
      <c r="A100" s="1" t="s">
        <v>175</v>
      </c>
      <c r="B100" s="60">
        <v>0.006147671937937993</v>
      </c>
      <c r="C100" s="60">
        <v>0.004098447958625329</v>
      </c>
      <c r="D100" s="98">
        <f t="shared" si="9"/>
        <v>0.010246119896563322</v>
      </c>
      <c r="E100" s="60">
        <v>0</v>
      </c>
      <c r="F100" s="98">
        <f t="shared" si="10"/>
        <v>0</v>
      </c>
      <c r="G100" s="99">
        <f t="shared" si="11"/>
        <v>0.010246119896563322</v>
      </c>
      <c r="H100" s="60">
        <v>0.010246119896563322</v>
      </c>
      <c r="I100" s="98">
        <f t="shared" si="12"/>
        <v>0.010246119896563322</v>
      </c>
      <c r="J100" s="60">
        <v>0</v>
      </c>
      <c r="K100" s="98">
        <f t="shared" si="13"/>
        <v>0</v>
      </c>
      <c r="L100" s="99">
        <f t="shared" si="14"/>
        <v>0.010246119896563322</v>
      </c>
      <c r="M100" s="61"/>
      <c r="N100" s="81"/>
      <c r="O100" s="96"/>
    </row>
    <row r="101" spans="1:15" ht="15.75" customHeight="1">
      <c r="A101" s="1" t="s">
        <v>176</v>
      </c>
      <c r="B101" s="60">
        <v>0.03451344545858638</v>
      </c>
      <c r="C101" s="60">
        <v>0.03451344545858638</v>
      </c>
      <c r="D101" s="98">
        <f t="shared" si="9"/>
        <v>0.06902689091717276</v>
      </c>
      <c r="E101" s="60">
        <v>0.0276107563668691</v>
      </c>
      <c r="F101" s="98">
        <f t="shared" si="10"/>
        <v>0.0276107563668691</v>
      </c>
      <c r="G101" s="99">
        <f t="shared" si="11"/>
        <v>0.09663764728404187</v>
      </c>
      <c r="H101" s="60">
        <v>0.1104430254674764</v>
      </c>
      <c r="I101" s="98">
        <f t="shared" si="12"/>
        <v>0.1104430254674764</v>
      </c>
      <c r="J101" s="60">
        <v>0.06902689091717275</v>
      </c>
      <c r="K101" s="98">
        <f t="shared" si="13"/>
        <v>0.06902689091717275</v>
      </c>
      <c r="L101" s="99">
        <f t="shared" si="14"/>
        <v>0.17946991638464915</v>
      </c>
      <c r="M101" s="61"/>
      <c r="N101" s="81"/>
      <c r="O101" s="96"/>
    </row>
    <row r="102" spans="1:15" ht="15.75" customHeight="1">
      <c r="A102" s="1" t="s">
        <v>177</v>
      </c>
      <c r="B102" s="60">
        <v>0.1217371962495869</v>
      </c>
      <c r="C102" s="60">
        <v>0.19040443023404363</v>
      </c>
      <c r="D102" s="98">
        <f t="shared" si="9"/>
        <v>0.31214162648363053</v>
      </c>
      <c r="E102" s="60">
        <v>0.19619209709844784</v>
      </c>
      <c r="F102" s="98">
        <f t="shared" si="10"/>
        <v>0.19619209709844784</v>
      </c>
      <c r="G102" s="99">
        <f t="shared" si="11"/>
        <v>0.5083337235820784</v>
      </c>
      <c r="H102" s="60">
        <v>0.3121416264836305</v>
      </c>
      <c r="I102" s="98">
        <f t="shared" si="12"/>
        <v>0.3121416264836305</v>
      </c>
      <c r="J102" s="60">
        <v>0.4904802427461196</v>
      </c>
      <c r="K102" s="98">
        <f t="shared" si="13"/>
        <v>0.4904802427461196</v>
      </c>
      <c r="L102" s="99">
        <f t="shared" si="14"/>
        <v>0.8026218692297501</v>
      </c>
      <c r="M102" s="61"/>
      <c r="N102" s="81"/>
      <c r="O102" s="96"/>
    </row>
    <row r="103" spans="1:15" ht="15.75" customHeight="1">
      <c r="A103" s="1" t="s">
        <v>178</v>
      </c>
      <c r="B103" s="60">
        <v>0.049207730086586875</v>
      </c>
      <c r="C103" s="60">
        <v>0.027386120292091587</v>
      </c>
      <c r="D103" s="98">
        <f t="shared" si="9"/>
        <v>0.07659385037867847</v>
      </c>
      <c r="E103" s="60">
        <v>0.06546482938348587</v>
      </c>
      <c r="F103" s="98">
        <f t="shared" si="10"/>
        <v>0.06546482938348587</v>
      </c>
      <c r="G103" s="99">
        <f t="shared" si="11"/>
        <v>0.14205867976216435</v>
      </c>
      <c r="H103" s="60">
        <v>0.07659385037867847</v>
      </c>
      <c r="I103" s="98">
        <f t="shared" si="12"/>
        <v>0.07659385037867847</v>
      </c>
      <c r="J103" s="60">
        <v>0.13092965876697177</v>
      </c>
      <c r="K103" s="98">
        <f t="shared" si="13"/>
        <v>0.13092965876697177</v>
      </c>
      <c r="L103" s="99">
        <f t="shared" si="14"/>
        <v>0.20752350914565024</v>
      </c>
      <c r="M103" s="61"/>
      <c r="N103" s="81"/>
      <c r="O103" s="96"/>
    </row>
    <row r="104" spans="1:15" ht="15.75" customHeight="1">
      <c r="A104" s="1" t="s">
        <v>179</v>
      </c>
      <c r="B104" s="60">
        <v>0.08608202664994177</v>
      </c>
      <c r="C104" s="60">
        <v>0.1024786031546926</v>
      </c>
      <c r="D104" s="98">
        <f t="shared" si="9"/>
        <v>0.18856062980463437</v>
      </c>
      <c r="E104" s="60">
        <v>0.02049572063093853</v>
      </c>
      <c r="F104" s="98">
        <f t="shared" si="10"/>
        <v>0.02049572063093853</v>
      </c>
      <c r="G104" s="99">
        <f t="shared" si="11"/>
        <v>0.20905635043557289</v>
      </c>
      <c r="H104" s="60">
        <v>0.31153495359026545</v>
      </c>
      <c r="I104" s="98">
        <f t="shared" si="12"/>
        <v>0.31153495359026545</v>
      </c>
      <c r="J104" s="60">
        <v>0.14347004441656963</v>
      </c>
      <c r="K104" s="98">
        <f t="shared" si="13"/>
        <v>0.14347004441656963</v>
      </c>
      <c r="L104" s="99">
        <f t="shared" si="14"/>
        <v>0.4550049980068351</v>
      </c>
      <c r="M104" s="61"/>
      <c r="N104" s="81"/>
      <c r="O104" s="96"/>
    </row>
    <row r="105" spans="1:15" ht="15.75" customHeight="1">
      <c r="A105" s="1" t="s">
        <v>180</v>
      </c>
      <c r="B105" s="60">
        <v>0.17093206573397787</v>
      </c>
      <c r="C105" s="60">
        <v>0.17093206573397787</v>
      </c>
      <c r="D105" s="98">
        <f t="shared" si="9"/>
        <v>0.34186413146795575</v>
      </c>
      <c r="E105" s="60">
        <v>0.13674565258718227</v>
      </c>
      <c r="F105" s="98">
        <f t="shared" si="10"/>
        <v>0.13674565258718227</v>
      </c>
      <c r="G105" s="99">
        <f t="shared" si="11"/>
        <v>0.478609784055138</v>
      </c>
      <c r="H105" s="60">
        <v>0.5469826103487291</v>
      </c>
      <c r="I105" s="98">
        <f t="shared" si="12"/>
        <v>0.5469826103487291</v>
      </c>
      <c r="J105" s="60">
        <v>0.3418641314679557</v>
      </c>
      <c r="K105" s="98">
        <f t="shared" si="13"/>
        <v>0.3418641314679557</v>
      </c>
      <c r="L105" s="99">
        <f t="shared" si="14"/>
        <v>0.8888467418166848</v>
      </c>
      <c r="M105" s="61"/>
      <c r="N105" s="81"/>
      <c r="O105" s="96"/>
    </row>
    <row r="106" spans="1:15" ht="15.75" customHeight="1">
      <c r="A106" s="1" t="s">
        <v>24</v>
      </c>
      <c r="B106" s="60">
        <v>0.05520648910810719</v>
      </c>
      <c r="C106" s="60">
        <v>0.019178157862856524</v>
      </c>
      <c r="D106" s="98">
        <f t="shared" si="9"/>
        <v>0.07438464697096371</v>
      </c>
      <c r="E106" s="60">
        <v>0.05542820191577029</v>
      </c>
      <c r="F106" s="98">
        <f t="shared" si="10"/>
        <v>0.05542820191577029</v>
      </c>
      <c r="G106" s="99">
        <f t="shared" si="11"/>
        <v>0.129812848886734</v>
      </c>
      <c r="H106" s="60">
        <v>0.07438464697096368</v>
      </c>
      <c r="I106" s="98">
        <f t="shared" si="12"/>
        <v>0.07438464697096368</v>
      </c>
      <c r="J106" s="60">
        <v>0.1385705047894257</v>
      </c>
      <c r="K106" s="98">
        <f t="shared" si="13"/>
        <v>0.1385705047894257</v>
      </c>
      <c r="L106" s="99">
        <f t="shared" si="14"/>
        <v>0.21295515176038937</v>
      </c>
      <c r="M106" s="61"/>
      <c r="N106" s="81"/>
      <c r="O106" s="96"/>
    </row>
    <row r="107" spans="1:15" ht="15.75" customHeight="1">
      <c r="A107" s="1" t="s">
        <v>25</v>
      </c>
      <c r="B107" s="60">
        <v>0</v>
      </c>
      <c r="C107" s="60">
        <v>0</v>
      </c>
      <c r="D107" s="98">
        <f>SUM(B107:C107)</f>
        <v>0</v>
      </c>
      <c r="E107" s="60">
        <v>0.2142750165016058</v>
      </c>
      <c r="F107" s="98">
        <f t="shared" si="10"/>
        <v>0.2142750165016058</v>
      </c>
      <c r="G107" s="99">
        <f t="shared" si="11"/>
        <v>0.2142750165016058</v>
      </c>
      <c r="H107" s="60">
        <v>0.1928475148514451</v>
      </c>
      <c r="I107" s="98">
        <f t="shared" si="12"/>
        <v>0.1928475148514451</v>
      </c>
      <c r="J107" s="60">
        <v>0.5356875412540144</v>
      </c>
      <c r="K107" s="98">
        <f t="shared" si="13"/>
        <v>0.5356875412540144</v>
      </c>
      <c r="L107" s="99">
        <f t="shared" si="14"/>
        <v>0.7285350561054595</v>
      </c>
      <c r="M107" s="61"/>
      <c r="N107" s="81"/>
      <c r="O107" s="96"/>
    </row>
    <row r="108" spans="1:15" ht="15.75" customHeight="1">
      <c r="A108" s="1" t="s">
        <v>181</v>
      </c>
      <c r="B108" s="60">
        <v>0.03774457839585193</v>
      </c>
      <c r="C108" s="60">
        <v>0.009932783788382084</v>
      </c>
      <c r="D108" s="98">
        <f>SUM(B108:C108)</f>
        <v>0.04767736218423401</v>
      </c>
      <c r="E108" s="60">
        <v>0.05959670273029253</v>
      </c>
      <c r="F108" s="98">
        <f t="shared" si="10"/>
        <v>0.05959670273029253</v>
      </c>
      <c r="G108" s="99">
        <f t="shared" si="11"/>
        <v>0.10727406491452654</v>
      </c>
      <c r="H108" s="60">
        <v>0.07807168057668318</v>
      </c>
      <c r="I108" s="98">
        <f t="shared" si="12"/>
        <v>0.07807168057668318</v>
      </c>
      <c r="J108" s="60">
        <v>0.11919340546058504</v>
      </c>
      <c r="K108" s="98">
        <f t="shared" si="13"/>
        <v>0.11919340546058504</v>
      </c>
      <c r="L108" s="99">
        <f t="shared" si="14"/>
        <v>0.19726508603726822</v>
      </c>
      <c r="M108" s="61"/>
      <c r="N108" s="81"/>
      <c r="O108" s="96"/>
    </row>
    <row r="109" spans="1:15" ht="15.75" customHeight="1">
      <c r="A109" s="1" t="s">
        <v>26</v>
      </c>
      <c r="B109" s="60">
        <v>0.012452120721919374</v>
      </c>
      <c r="C109" s="60">
        <v>0.0010206656329442105</v>
      </c>
      <c r="D109" s="98">
        <f aca="true" t="shared" si="15" ref="D109:D116">SUM(B109:C109)</f>
        <v>0.013472786354863583</v>
      </c>
      <c r="E109" s="60">
        <v>0.024495975190661056</v>
      </c>
      <c r="F109" s="98">
        <f t="shared" si="10"/>
        <v>0.024495975190661056</v>
      </c>
      <c r="G109" s="99">
        <f t="shared" si="11"/>
        <v>0.03796876154552464</v>
      </c>
      <c r="H109" s="60">
        <v>0.013472786354863571</v>
      </c>
      <c r="I109" s="98">
        <f t="shared" si="12"/>
        <v>0.013472786354863571</v>
      </c>
      <c r="J109" s="60">
        <v>0.04899195038132211</v>
      </c>
      <c r="K109" s="98">
        <f t="shared" si="13"/>
        <v>0.04899195038132211</v>
      </c>
      <c r="L109" s="99">
        <f t="shared" si="14"/>
        <v>0.06246473673618568</v>
      </c>
      <c r="M109" s="61"/>
      <c r="N109" s="81"/>
      <c r="O109" s="96"/>
    </row>
    <row r="110" spans="1:15" ht="15.75" customHeight="1">
      <c r="A110" s="1" t="s">
        <v>182</v>
      </c>
      <c r="B110" s="60">
        <v>0.018580716777600828</v>
      </c>
      <c r="C110" s="60">
        <v>0.018580716777600828</v>
      </c>
      <c r="D110" s="98">
        <f t="shared" si="15"/>
        <v>0.037161433555201656</v>
      </c>
      <c r="E110" s="60">
        <v>0.014864573422080663</v>
      </c>
      <c r="F110" s="98">
        <f t="shared" si="10"/>
        <v>0.014864573422080663</v>
      </c>
      <c r="G110" s="99">
        <f t="shared" si="11"/>
        <v>0.05202600697728232</v>
      </c>
      <c r="H110" s="60">
        <v>0.059458293688322644</v>
      </c>
      <c r="I110" s="98">
        <f t="shared" si="12"/>
        <v>0.059458293688322644</v>
      </c>
      <c r="J110" s="60">
        <v>0.037161433555201656</v>
      </c>
      <c r="K110" s="98">
        <f t="shared" si="13"/>
        <v>0.037161433555201656</v>
      </c>
      <c r="L110" s="99">
        <f t="shared" si="14"/>
        <v>0.0966197272435243</v>
      </c>
      <c r="M110" s="61"/>
      <c r="N110" s="81"/>
      <c r="O110" s="96"/>
    </row>
    <row r="111" spans="1:15" ht="15.75" customHeight="1">
      <c r="A111" s="1" t="s">
        <v>183</v>
      </c>
      <c r="B111" s="60">
        <v>0.04329674486582339</v>
      </c>
      <c r="C111" s="60">
        <v>0.010824186216455844</v>
      </c>
      <c r="D111" s="98">
        <f t="shared" si="15"/>
        <v>0.054120931082279236</v>
      </c>
      <c r="E111" s="60">
        <v>0.04329674486582339</v>
      </c>
      <c r="F111" s="98">
        <f t="shared" si="10"/>
        <v>0.04329674486582339</v>
      </c>
      <c r="G111" s="99">
        <f t="shared" si="11"/>
        <v>0.09741767594810263</v>
      </c>
      <c r="H111" s="60">
        <v>0.05412093108227921</v>
      </c>
      <c r="I111" s="98">
        <f t="shared" si="12"/>
        <v>0.05412093108227921</v>
      </c>
      <c r="J111" s="60">
        <v>0.10824186216455846</v>
      </c>
      <c r="K111" s="98">
        <f t="shared" si="13"/>
        <v>0.10824186216455846</v>
      </c>
      <c r="L111" s="99">
        <f t="shared" si="14"/>
        <v>0.16236279324683767</v>
      </c>
      <c r="M111" s="61"/>
      <c r="N111" s="81"/>
      <c r="O111" s="96"/>
    </row>
    <row r="112" spans="1:15" ht="15.75" customHeight="1">
      <c r="A112" s="1" t="s">
        <v>206</v>
      </c>
      <c r="B112" s="60">
        <v>0.029661302927671853</v>
      </c>
      <c r="C112" s="60">
        <v>0.005932260585534375</v>
      </c>
      <c r="D112" s="98">
        <f t="shared" si="15"/>
        <v>0.03559356351320623</v>
      </c>
      <c r="E112" s="60">
        <v>0.04745808468427497</v>
      </c>
      <c r="F112" s="98">
        <f t="shared" si="10"/>
        <v>0.04745808468427497</v>
      </c>
      <c r="G112" s="99">
        <f t="shared" si="11"/>
        <v>0.0830516481974812</v>
      </c>
      <c r="H112" s="60">
        <v>0.0830516481974812</v>
      </c>
      <c r="I112" s="98">
        <f t="shared" si="12"/>
        <v>0.0830516481974812</v>
      </c>
      <c r="J112" s="60">
        <v>0.04745808468427496</v>
      </c>
      <c r="K112" s="98">
        <f t="shared" si="13"/>
        <v>0.04745808468427496</v>
      </c>
      <c r="L112" s="99">
        <f t="shared" si="14"/>
        <v>0.13050973288175616</v>
      </c>
      <c r="M112" s="61"/>
      <c r="N112" s="81"/>
      <c r="O112" s="96"/>
    </row>
    <row r="113" spans="1:15" ht="15.75" customHeight="1">
      <c r="A113" s="1" t="s">
        <v>184</v>
      </c>
      <c r="B113" s="60">
        <v>0.030099962557260582</v>
      </c>
      <c r="C113" s="60">
        <v>0.030099962557260582</v>
      </c>
      <c r="D113" s="98">
        <f t="shared" si="15"/>
        <v>0.060199925114521165</v>
      </c>
      <c r="E113" s="60">
        <v>0.024079970045808467</v>
      </c>
      <c r="F113" s="98">
        <f t="shared" si="10"/>
        <v>0.024079970045808467</v>
      </c>
      <c r="G113" s="99">
        <f t="shared" si="11"/>
        <v>0.08427989516032963</v>
      </c>
      <c r="H113" s="60">
        <v>0.09631988018323384</v>
      </c>
      <c r="I113" s="98">
        <f t="shared" si="12"/>
        <v>0.09631988018323384</v>
      </c>
      <c r="J113" s="60">
        <v>0.06019992511452116</v>
      </c>
      <c r="K113" s="98">
        <f t="shared" si="13"/>
        <v>0.06019992511452116</v>
      </c>
      <c r="L113" s="99">
        <f t="shared" si="14"/>
        <v>0.156519805297755</v>
      </c>
      <c r="M113" s="61"/>
      <c r="N113" s="81"/>
      <c r="O113" s="96"/>
    </row>
    <row r="114" spans="1:15" ht="15.75" customHeight="1">
      <c r="A114" s="1" t="s">
        <v>185</v>
      </c>
      <c r="B114" s="60">
        <v>2.3375931842385516</v>
      </c>
      <c r="C114" s="60">
        <v>2.3375931842385516</v>
      </c>
      <c r="D114" s="98">
        <f t="shared" si="15"/>
        <v>4.675186368477103</v>
      </c>
      <c r="E114" s="60">
        <v>2.1299254526091587</v>
      </c>
      <c r="F114" s="98">
        <f t="shared" si="10"/>
        <v>2.1299254526091587</v>
      </c>
      <c r="G114" s="99">
        <f t="shared" si="11"/>
        <v>6.805111821086262</v>
      </c>
      <c r="H114" s="60">
        <v>4.675186368477102</v>
      </c>
      <c r="I114" s="98">
        <f t="shared" si="12"/>
        <v>4.675186368477102</v>
      </c>
      <c r="J114" s="60">
        <v>5.324813631522897</v>
      </c>
      <c r="K114" s="98">
        <f t="shared" si="13"/>
        <v>5.324813631522897</v>
      </c>
      <c r="L114" s="99">
        <f t="shared" si="14"/>
        <v>10</v>
      </c>
      <c r="M114" s="61"/>
      <c r="N114" s="81"/>
      <c r="O114" s="96"/>
    </row>
    <row r="115" spans="1:15" ht="15.75" customHeight="1">
      <c r="A115" s="1" t="s">
        <v>186</v>
      </c>
      <c r="B115" s="60">
        <v>2.272727272727273</v>
      </c>
      <c r="C115" s="60">
        <v>1.3636363636363635</v>
      </c>
      <c r="D115" s="98">
        <f t="shared" si="15"/>
        <v>3.6363636363636367</v>
      </c>
      <c r="E115" s="60">
        <v>0.9090909090909092</v>
      </c>
      <c r="F115" s="98">
        <f t="shared" si="10"/>
        <v>0.9090909090909092</v>
      </c>
      <c r="G115" s="99">
        <f t="shared" si="11"/>
        <v>4.545454545454546</v>
      </c>
      <c r="H115" s="60">
        <v>6.363636363636363</v>
      </c>
      <c r="I115" s="98">
        <f t="shared" si="12"/>
        <v>6.363636363636363</v>
      </c>
      <c r="J115" s="60">
        <v>3.6363636363636367</v>
      </c>
      <c r="K115" s="98">
        <f t="shared" si="13"/>
        <v>3.6363636363636367</v>
      </c>
      <c r="L115" s="99">
        <f t="shared" si="14"/>
        <v>10</v>
      </c>
      <c r="M115" s="61"/>
      <c r="N115" s="81"/>
      <c r="O115" s="96"/>
    </row>
    <row r="116" spans="1:15" ht="15.75" customHeight="1">
      <c r="A116" s="1" t="s">
        <v>27</v>
      </c>
      <c r="B116" s="60">
        <v>0.009052072350001068</v>
      </c>
      <c r="C116" s="60">
        <v>0.0037393436569981855</v>
      </c>
      <c r="D116" s="98">
        <f t="shared" si="15"/>
        <v>0.012791416006999254</v>
      </c>
      <c r="E116" s="60">
        <v>0.008173428758465977</v>
      </c>
      <c r="F116" s="98">
        <f t="shared" si="10"/>
        <v>0.008173428758465977</v>
      </c>
      <c r="G116" s="99">
        <f t="shared" si="11"/>
        <v>0.02096484476546523</v>
      </c>
      <c r="H116" s="60">
        <v>0.019044089007225724</v>
      </c>
      <c r="I116" s="98">
        <f t="shared" si="12"/>
        <v>0.019044089007225724</v>
      </c>
      <c r="J116" s="60">
        <v>0.008173428758465977</v>
      </c>
      <c r="K116" s="98">
        <f t="shared" si="13"/>
        <v>0.008173428758465977</v>
      </c>
      <c r="L116" s="99">
        <f t="shared" si="14"/>
        <v>0.0272175177656917</v>
      </c>
      <c r="M116" s="61"/>
      <c r="N116" s="81"/>
      <c r="O116" s="96"/>
    </row>
    <row r="117" spans="1:15" ht="15.75" customHeight="1">
      <c r="A117" s="1" t="s">
        <v>207</v>
      </c>
      <c r="B117" s="60">
        <v>0.03557910254625292</v>
      </c>
      <c r="C117" s="60">
        <v>0.01694242978392996</v>
      </c>
      <c r="D117" s="98">
        <f>SUM(B117:C117)</f>
        <v>0.05252153233018288</v>
      </c>
      <c r="E117" s="60">
        <v>0.03388485956785992</v>
      </c>
      <c r="F117" s="98">
        <f t="shared" si="10"/>
        <v>0.03388485956785992</v>
      </c>
      <c r="G117" s="99">
        <f t="shared" si="11"/>
        <v>0.0864063918980428</v>
      </c>
      <c r="H117" s="60">
        <v>0.08301790594125681</v>
      </c>
      <c r="I117" s="98">
        <f t="shared" si="12"/>
        <v>0.08301790594125681</v>
      </c>
      <c r="J117" s="60">
        <v>0.0847121489196498</v>
      </c>
      <c r="K117" s="98">
        <f t="shared" si="13"/>
        <v>0.0847121489196498</v>
      </c>
      <c r="L117" s="99">
        <f t="shared" si="14"/>
        <v>0.1677300548609066</v>
      </c>
      <c r="M117" s="61"/>
      <c r="N117" s="81"/>
      <c r="O117" s="96"/>
    </row>
    <row r="118" spans="1:15" ht="15.75" customHeight="1">
      <c r="A118" s="1" t="s">
        <v>208</v>
      </c>
      <c r="B118" s="60">
        <v>1.6841058138678064</v>
      </c>
      <c r="C118" s="60">
        <v>1.6841058138678064</v>
      </c>
      <c r="D118" s="98">
        <f>SUM(B118:C118)</f>
        <v>3.368211627735613</v>
      </c>
      <c r="E118" s="60">
        <v>2.2105961240881284</v>
      </c>
      <c r="F118" s="98">
        <f t="shared" si="10"/>
        <v>2.2105961240881284</v>
      </c>
      <c r="G118" s="99">
        <f t="shared" si="11"/>
        <v>5.578807751823741</v>
      </c>
      <c r="H118" s="60">
        <v>5.578807751823741</v>
      </c>
      <c r="I118" s="98">
        <f t="shared" si="12"/>
        <v>5.578807751823741</v>
      </c>
      <c r="J118" s="60">
        <v>4.421192248176258</v>
      </c>
      <c r="K118" s="98">
        <f t="shared" si="13"/>
        <v>4.421192248176258</v>
      </c>
      <c r="L118" s="99">
        <f t="shared" si="14"/>
        <v>10</v>
      </c>
      <c r="M118" s="61"/>
      <c r="N118" s="81"/>
      <c r="O118" s="96"/>
    </row>
    <row r="119" spans="1:15" ht="15.75" customHeight="1">
      <c r="A119" s="1" t="s">
        <v>28</v>
      </c>
      <c r="B119" s="60">
        <v>0.04629376053821636</v>
      </c>
      <c r="C119" s="60">
        <v>0.020179331516658412</v>
      </c>
      <c r="D119" s="98">
        <f aca="true" t="shared" si="16" ref="D119:D124">SUM(B119:C119)</f>
        <v>0.06647309205487477</v>
      </c>
      <c r="E119" s="60">
        <v>0.0712211700587944</v>
      </c>
      <c r="F119" s="98">
        <f t="shared" si="10"/>
        <v>0.0712211700587944</v>
      </c>
      <c r="G119" s="99">
        <f t="shared" si="11"/>
        <v>0.13769426211366917</v>
      </c>
      <c r="H119" s="60">
        <v>0.06647309205487478</v>
      </c>
      <c r="I119" s="98">
        <f t="shared" si="12"/>
        <v>0.06647309205487478</v>
      </c>
      <c r="J119" s="60">
        <v>0.1424423401175888</v>
      </c>
      <c r="K119" s="98">
        <f t="shared" si="13"/>
        <v>0.1424423401175888</v>
      </c>
      <c r="L119" s="99">
        <f t="shared" si="14"/>
        <v>0.20891543217246358</v>
      </c>
      <c r="M119" s="61"/>
      <c r="N119" s="81"/>
      <c r="O119" s="96"/>
    </row>
    <row r="120" spans="1:15" ht="15.75" customHeight="1">
      <c r="A120" s="1" t="s">
        <v>29</v>
      </c>
      <c r="B120" s="60">
        <v>0.011409672871286523</v>
      </c>
      <c r="C120" s="60">
        <v>0.005688945526351777</v>
      </c>
      <c r="D120" s="98">
        <f t="shared" si="16"/>
        <v>0.0170986183976383</v>
      </c>
      <c r="E120" s="60">
        <v>0.0031781818582970844</v>
      </c>
      <c r="F120" s="98">
        <f t="shared" si="10"/>
        <v>0.0031781818582970844</v>
      </c>
      <c r="G120" s="99">
        <f t="shared" si="11"/>
        <v>0.020276800255935385</v>
      </c>
      <c r="H120" s="60">
        <v>0.017098618397638297</v>
      </c>
      <c r="I120" s="98">
        <f t="shared" si="12"/>
        <v>0.017098618397638297</v>
      </c>
      <c r="J120" s="60">
        <v>0.022247273008079577</v>
      </c>
      <c r="K120" s="98">
        <f t="shared" si="13"/>
        <v>0.022247273008079577</v>
      </c>
      <c r="L120" s="99">
        <f t="shared" si="14"/>
        <v>0.03934589140571787</v>
      </c>
      <c r="M120" s="61"/>
      <c r="N120" s="81"/>
      <c r="O120" s="96"/>
    </row>
    <row r="121" spans="1:15" ht="15.75" customHeight="1">
      <c r="A121" s="1" t="s">
        <v>187</v>
      </c>
      <c r="B121" s="60">
        <v>0.7664233576642343</v>
      </c>
      <c r="C121" s="60">
        <v>0.4744525547445262</v>
      </c>
      <c r="D121" s="98">
        <f t="shared" si="16"/>
        <v>1.2408759124087605</v>
      </c>
      <c r="E121" s="60">
        <v>4.37956204379562</v>
      </c>
      <c r="F121" s="98">
        <f t="shared" si="10"/>
        <v>4.37956204379562</v>
      </c>
      <c r="G121" s="99">
        <f t="shared" si="11"/>
        <v>5.6204379562043805</v>
      </c>
      <c r="H121" s="60">
        <v>1.2408759124087596</v>
      </c>
      <c r="I121" s="98">
        <f t="shared" si="12"/>
        <v>1.2408759124087596</v>
      </c>
      <c r="J121" s="60">
        <v>8.759124087591239</v>
      </c>
      <c r="K121" s="98">
        <f t="shared" si="13"/>
        <v>8.759124087591239</v>
      </c>
      <c r="L121" s="99">
        <f t="shared" si="14"/>
        <v>9.999999999999998</v>
      </c>
      <c r="M121" s="61"/>
      <c r="N121" s="81"/>
      <c r="O121" s="96"/>
    </row>
    <row r="122" spans="1:15" ht="15.75" customHeight="1">
      <c r="A122" s="1" t="s">
        <v>188</v>
      </c>
      <c r="B122" s="60">
        <v>1.9230769230769231</v>
      </c>
      <c r="C122" s="60">
        <v>1.9230769230769231</v>
      </c>
      <c r="D122" s="98">
        <f t="shared" si="16"/>
        <v>3.8461538461538463</v>
      </c>
      <c r="E122" s="60">
        <v>1.5384615384615388</v>
      </c>
      <c r="F122" s="98">
        <f t="shared" si="10"/>
        <v>1.5384615384615388</v>
      </c>
      <c r="G122" s="99">
        <f t="shared" si="11"/>
        <v>5.384615384615385</v>
      </c>
      <c r="H122" s="60">
        <v>6.153846153846153</v>
      </c>
      <c r="I122" s="98">
        <f t="shared" si="12"/>
        <v>6.153846153846153</v>
      </c>
      <c r="J122" s="60">
        <v>3.8461538461538467</v>
      </c>
      <c r="K122" s="98">
        <f t="shared" si="13"/>
        <v>3.8461538461538467</v>
      </c>
      <c r="L122" s="99">
        <f t="shared" si="14"/>
        <v>10</v>
      </c>
      <c r="M122" s="61"/>
      <c r="N122" s="81"/>
      <c r="O122" s="96"/>
    </row>
    <row r="123" spans="1:15" ht="15.75" customHeight="1">
      <c r="A123" s="1" t="s">
        <v>30</v>
      </c>
      <c r="B123" s="60">
        <v>0.004353129891051155</v>
      </c>
      <c r="C123" s="60">
        <v>0.0021765649455255764</v>
      </c>
      <c r="D123" s="98">
        <f t="shared" si="16"/>
        <v>0.006529694836576731</v>
      </c>
      <c r="E123" s="60">
        <v>0</v>
      </c>
      <c r="F123" s="98">
        <f t="shared" si="10"/>
        <v>0</v>
      </c>
      <c r="G123" s="99">
        <f t="shared" si="11"/>
        <v>0.006529694836576731</v>
      </c>
      <c r="H123" s="60">
        <v>0.006529694836576727</v>
      </c>
      <c r="I123" s="98">
        <f t="shared" si="12"/>
        <v>0.006529694836576727</v>
      </c>
      <c r="J123" s="60">
        <v>0</v>
      </c>
      <c r="K123" s="98">
        <f t="shared" si="13"/>
        <v>0</v>
      </c>
      <c r="L123" s="99">
        <f t="shared" si="14"/>
        <v>0.006529694836576727</v>
      </c>
      <c r="M123" s="61"/>
      <c r="N123" s="81"/>
      <c r="O123" s="96"/>
    </row>
    <row r="124" spans="1:15" ht="15.75" customHeight="1">
      <c r="A124" s="1" t="s">
        <v>31</v>
      </c>
      <c r="B124" s="60">
        <v>0.006139366653915569</v>
      </c>
      <c r="C124" s="60">
        <v>0.006139366653915569</v>
      </c>
      <c r="D124" s="98">
        <f t="shared" si="16"/>
        <v>0.012278733307831137</v>
      </c>
      <c r="E124" s="60">
        <v>0</v>
      </c>
      <c r="F124" s="98">
        <f t="shared" si="10"/>
        <v>0</v>
      </c>
      <c r="G124" s="99">
        <f t="shared" si="11"/>
        <v>0.012278733307831137</v>
      </c>
      <c r="H124" s="60">
        <v>0.012278733307831136</v>
      </c>
      <c r="I124" s="98">
        <f t="shared" si="12"/>
        <v>0.012278733307831136</v>
      </c>
      <c r="J124" s="60">
        <v>0</v>
      </c>
      <c r="K124" s="98">
        <f t="shared" si="13"/>
        <v>0</v>
      </c>
      <c r="L124" s="99">
        <f t="shared" si="14"/>
        <v>0.012278733307831136</v>
      </c>
      <c r="M124" s="61"/>
      <c r="N124" s="81"/>
      <c r="O124" s="96"/>
    </row>
    <row r="125" spans="1:15" ht="15.75" customHeight="1">
      <c r="A125" s="1" t="s">
        <v>189</v>
      </c>
      <c r="B125" s="60">
        <v>0.09662408778864187</v>
      </c>
      <c r="C125" s="60">
        <v>0.09662408778864187</v>
      </c>
      <c r="D125" s="98">
        <f>SUM(B125:C125)</f>
        <v>0.19324817557728374</v>
      </c>
      <c r="E125" s="60">
        <v>0.11594890534637022</v>
      </c>
      <c r="F125" s="98">
        <f t="shared" si="10"/>
        <v>0.11594890534637022</v>
      </c>
      <c r="G125" s="99">
        <f t="shared" si="11"/>
        <v>0.30919708092365394</v>
      </c>
      <c r="H125" s="60">
        <v>0.3091970809236539</v>
      </c>
      <c r="I125" s="98">
        <f t="shared" si="12"/>
        <v>0.3091970809236539</v>
      </c>
      <c r="J125" s="60">
        <v>0.2318978106927404</v>
      </c>
      <c r="K125" s="98">
        <f t="shared" si="13"/>
        <v>0.2318978106927404</v>
      </c>
      <c r="L125" s="99">
        <f t="shared" si="14"/>
        <v>0.5410948916163942</v>
      </c>
      <c r="M125" s="61"/>
      <c r="N125" s="81"/>
      <c r="O125" s="96"/>
    </row>
    <row r="126" spans="1:15" ht="15.75" customHeight="1">
      <c r="A126" s="1" t="s">
        <v>190</v>
      </c>
      <c r="B126" s="60">
        <v>0.09642033064169765</v>
      </c>
      <c r="C126" s="60">
        <v>0.05988210008273855</v>
      </c>
      <c r="D126" s="98">
        <f>SUM(B126:C126)</f>
        <v>0.1563024307244362</v>
      </c>
      <c r="E126" s="60">
        <v>0.08119606790879805</v>
      </c>
      <c r="F126" s="98">
        <f t="shared" si="10"/>
        <v>0.08119606790879805</v>
      </c>
      <c r="G126" s="99">
        <f t="shared" si="11"/>
        <v>0.23749849863323425</v>
      </c>
      <c r="H126" s="60">
        <v>0.21841742267466668</v>
      </c>
      <c r="I126" s="98">
        <f t="shared" si="12"/>
        <v>0.21841742267466668</v>
      </c>
      <c r="J126" s="60">
        <v>0.20299016977199508</v>
      </c>
      <c r="K126" s="98">
        <f t="shared" si="13"/>
        <v>0.20299016977199508</v>
      </c>
      <c r="L126" s="99">
        <f t="shared" si="14"/>
        <v>0.42140759244666176</v>
      </c>
      <c r="M126" s="61"/>
      <c r="N126" s="81"/>
      <c r="O126" s="96"/>
    </row>
    <row r="127" spans="1:15" ht="15.75" customHeight="1">
      <c r="A127" s="1" t="s">
        <v>191</v>
      </c>
      <c r="B127" s="60">
        <v>0.7002086083625363</v>
      </c>
      <c r="C127" s="60">
        <v>0.5001490059732403</v>
      </c>
      <c r="D127" s="98">
        <f aca="true" t="shared" si="17" ref="D127:D134">SUM(B127:C127)</f>
        <v>1.2003576143357766</v>
      </c>
      <c r="E127" s="60">
        <v>1.0002980119464806</v>
      </c>
      <c r="F127" s="98">
        <f t="shared" si="10"/>
        <v>1.0002980119464806</v>
      </c>
      <c r="G127" s="99">
        <f t="shared" si="11"/>
        <v>2.2006556262822574</v>
      </c>
      <c r="H127" s="60">
        <v>1.7255140706076784</v>
      </c>
      <c r="I127" s="98">
        <f t="shared" si="12"/>
        <v>1.7255140706076784</v>
      </c>
      <c r="J127" s="60">
        <v>2.5007450298662013</v>
      </c>
      <c r="K127" s="98">
        <f t="shared" si="13"/>
        <v>2.5007450298662013</v>
      </c>
      <c r="L127" s="99">
        <f t="shared" si="14"/>
        <v>4.22625910047388</v>
      </c>
      <c r="M127" s="61"/>
      <c r="N127" s="81"/>
      <c r="O127" s="96"/>
    </row>
    <row r="128" spans="1:15" ht="15.75" customHeight="1">
      <c r="A128" s="1" t="s">
        <v>32</v>
      </c>
      <c r="B128" s="60">
        <v>0.11211417830801583</v>
      </c>
      <c r="C128" s="60">
        <v>0.04671424096167327</v>
      </c>
      <c r="D128" s="98">
        <f t="shared" si="17"/>
        <v>0.1588284192696891</v>
      </c>
      <c r="E128" s="60">
        <v>0.14014272288501978</v>
      </c>
      <c r="F128" s="98">
        <f t="shared" si="10"/>
        <v>0.14014272288501978</v>
      </c>
      <c r="G128" s="99">
        <f t="shared" si="11"/>
        <v>0.2989711421547089</v>
      </c>
      <c r="H128" s="60">
        <v>0.27094259757770484</v>
      </c>
      <c r="I128" s="98">
        <f t="shared" si="12"/>
        <v>0.27094259757770484</v>
      </c>
      <c r="J128" s="60">
        <v>0.2802854457700395</v>
      </c>
      <c r="K128" s="98">
        <f t="shared" si="13"/>
        <v>0.2802854457700395</v>
      </c>
      <c r="L128" s="99">
        <f t="shared" si="14"/>
        <v>0.5512280433477443</v>
      </c>
      <c r="M128" s="61"/>
      <c r="N128" s="81"/>
      <c r="O128" s="96"/>
    </row>
    <row r="129" spans="1:15" ht="15.75" customHeight="1">
      <c r="A129" s="1" t="s">
        <v>192</v>
      </c>
      <c r="B129" s="60">
        <v>2.016806722689076</v>
      </c>
      <c r="C129" s="60">
        <v>2.1008403361344543</v>
      </c>
      <c r="D129" s="98">
        <f t="shared" si="17"/>
        <v>4.117647058823531</v>
      </c>
      <c r="E129" s="60">
        <v>0.8403361344537817</v>
      </c>
      <c r="F129" s="98">
        <f t="shared" si="10"/>
        <v>0.8403361344537817</v>
      </c>
      <c r="G129" s="99">
        <f t="shared" si="11"/>
        <v>4.957983193277313</v>
      </c>
      <c r="H129" s="60">
        <v>6.638655462184873</v>
      </c>
      <c r="I129" s="98">
        <f t="shared" si="12"/>
        <v>6.638655462184873</v>
      </c>
      <c r="J129" s="60">
        <v>3.3613445378151265</v>
      </c>
      <c r="K129" s="98">
        <f t="shared" si="13"/>
        <v>3.3613445378151265</v>
      </c>
      <c r="L129" s="99">
        <f t="shared" si="14"/>
        <v>10</v>
      </c>
      <c r="M129" s="61"/>
      <c r="N129" s="81"/>
      <c r="O129" s="96"/>
    </row>
    <row r="130" spans="1:15" ht="15.75" customHeight="1">
      <c r="A130" s="1" t="s">
        <v>193</v>
      </c>
      <c r="B130" s="60">
        <v>0.045372926284859026</v>
      </c>
      <c r="C130" s="60">
        <v>0.029591038881429797</v>
      </c>
      <c r="D130" s="98">
        <f t="shared" si="17"/>
        <v>0.07496396516628882</v>
      </c>
      <c r="E130" s="60">
        <v>0.03945471850857306</v>
      </c>
      <c r="F130" s="98">
        <f t="shared" si="10"/>
        <v>0.03945471850857306</v>
      </c>
      <c r="G130" s="99">
        <f t="shared" si="11"/>
        <v>0.11441868367486188</v>
      </c>
      <c r="H130" s="60">
        <v>0.1051468248253472</v>
      </c>
      <c r="I130" s="98">
        <f t="shared" si="12"/>
        <v>0.1051468248253472</v>
      </c>
      <c r="J130" s="60">
        <v>0.09863679627143264</v>
      </c>
      <c r="K130" s="98">
        <f t="shared" si="13"/>
        <v>0.09863679627143264</v>
      </c>
      <c r="L130" s="99">
        <f t="shared" si="14"/>
        <v>0.20378362109677983</v>
      </c>
      <c r="M130" s="61"/>
      <c r="N130" s="81"/>
      <c r="O130" s="96"/>
    </row>
    <row r="131" spans="1:15" ht="15.75" customHeight="1">
      <c r="A131" s="1" t="s">
        <v>194</v>
      </c>
      <c r="B131" s="60">
        <v>0.28049392040408044</v>
      </c>
      <c r="C131" s="60">
        <v>0.28049392040408044</v>
      </c>
      <c r="D131" s="98">
        <f t="shared" si="17"/>
        <v>0.5609878408081609</v>
      </c>
      <c r="E131" s="60">
        <v>0.33659270448489653</v>
      </c>
      <c r="F131" s="98">
        <f t="shared" si="10"/>
        <v>0.33659270448489653</v>
      </c>
      <c r="G131" s="99">
        <f t="shared" si="11"/>
        <v>0.8975805452930574</v>
      </c>
      <c r="H131" s="60">
        <v>0.8975805452930572</v>
      </c>
      <c r="I131" s="98">
        <f t="shared" si="12"/>
        <v>0.8975805452930572</v>
      </c>
      <c r="J131" s="60">
        <v>0.6731854089697931</v>
      </c>
      <c r="K131" s="98">
        <f t="shared" si="13"/>
        <v>0.6731854089697931</v>
      </c>
      <c r="L131" s="99">
        <f t="shared" si="14"/>
        <v>1.5707659542628503</v>
      </c>
      <c r="M131" s="61"/>
      <c r="N131" s="81"/>
      <c r="O131" s="96"/>
    </row>
    <row r="132" spans="1:15" ht="15.75" customHeight="1">
      <c r="A132" s="1" t="s">
        <v>33</v>
      </c>
      <c r="B132" s="60">
        <v>0.06997663720675502</v>
      </c>
      <c r="C132" s="60">
        <v>0.04198598232405301</v>
      </c>
      <c r="D132" s="98">
        <f t="shared" si="17"/>
        <v>0.11196261953080804</v>
      </c>
      <c r="E132" s="60">
        <v>0.08397196464810604</v>
      </c>
      <c r="F132" s="98">
        <f t="shared" si="10"/>
        <v>0.08397196464810604</v>
      </c>
      <c r="G132" s="99">
        <f t="shared" si="11"/>
        <v>0.19593458417891407</v>
      </c>
      <c r="H132" s="60">
        <v>0.167384116198558</v>
      </c>
      <c r="I132" s="98">
        <f t="shared" si="12"/>
        <v>0.167384116198558</v>
      </c>
      <c r="J132" s="60">
        <v>0.16794392929621205</v>
      </c>
      <c r="K132" s="98">
        <f t="shared" si="13"/>
        <v>0.16794392929621205</v>
      </c>
      <c r="L132" s="99">
        <f t="shared" si="14"/>
        <v>0.33532804549477</v>
      </c>
      <c r="M132" s="61"/>
      <c r="N132" s="81"/>
      <c r="O132" s="96"/>
    </row>
    <row r="133" spans="1:15" ht="15.75" customHeight="1">
      <c r="A133" s="1" t="s">
        <v>195</v>
      </c>
      <c r="B133" s="60">
        <v>1.5441176470588236</v>
      </c>
      <c r="C133" s="60">
        <v>1.8382352941176472</v>
      </c>
      <c r="D133" s="98">
        <f t="shared" si="17"/>
        <v>3.382352941176471</v>
      </c>
      <c r="E133" s="60">
        <v>2.2058823529411766</v>
      </c>
      <c r="F133" s="98">
        <f t="shared" si="10"/>
        <v>2.2058823529411766</v>
      </c>
      <c r="G133" s="99">
        <f t="shared" si="11"/>
        <v>5.588235294117648</v>
      </c>
      <c r="H133" s="60">
        <v>5.588235294117648</v>
      </c>
      <c r="I133" s="98">
        <f t="shared" si="12"/>
        <v>5.588235294117648</v>
      </c>
      <c r="J133" s="60">
        <v>4.411764705882352</v>
      </c>
      <c r="K133" s="98">
        <f t="shared" si="13"/>
        <v>4.411764705882352</v>
      </c>
      <c r="L133" s="99">
        <f t="shared" si="14"/>
        <v>10</v>
      </c>
      <c r="M133" s="61"/>
      <c r="N133" s="81"/>
      <c r="O133" s="96"/>
    </row>
    <row r="134" spans="1:15" ht="15.75" customHeight="1">
      <c r="A134" s="1" t="s">
        <v>196</v>
      </c>
      <c r="B134" s="60">
        <v>0.047708877840550744</v>
      </c>
      <c r="C134" s="60">
        <v>0.01192721946013768</v>
      </c>
      <c r="D134" s="98">
        <f t="shared" si="17"/>
        <v>0.059636097300688425</v>
      </c>
      <c r="E134" s="60">
        <v>0.04770887784055074</v>
      </c>
      <c r="F134" s="98">
        <f t="shared" si="10"/>
        <v>0.04770887784055074</v>
      </c>
      <c r="G134" s="99">
        <f t="shared" si="11"/>
        <v>0.10734497514123917</v>
      </c>
      <c r="H134" s="60">
        <v>0.0961333888487097</v>
      </c>
      <c r="I134" s="98">
        <f t="shared" si="12"/>
        <v>0.0961333888487097</v>
      </c>
      <c r="J134" s="60">
        <v>0.11927219460137685</v>
      </c>
      <c r="K134" s="98">
        <f t="shared" si="13"/>
        <v>0.11927219460137685</v>
      </c>
      <c r="L134" s="99">
        <f t="shared" si="14"/>
        <v>0.21540558345008654</v>
      </c>
      <c r="M134" s="61"/>
      <c r="N134" s="81"/>
      <c r="O134" s="96"/>
    </row>
    <row r="135" spans="1:15" ht="15.75" customHeight="1">
      <c r="A135" s="1" t="s">
        <v>209</v>
      </c>
      <c r="B135" s="60">
        <v>0.012787357408188827</v>
      </c>
      <c r="C135" s="60">
        <v>0.012787357408188827</v>
      </c>
      <c r="D135" s="98">
        <f aca="true" t="shared" si="18" ref="D135:D143">SUM(B135:C135)</f>
        <v>0.025574714816377655</v>
      </c>
      <c r="E135" s="60">
        <v>0.011119441224512024</v>
      </c>
      <c r="F135" s="98">
        <f>+E135</f>
        <v>0.011119441224512024</v>
      </c>
      <c r="G135" s="99">
        <f>+D135+F135</f>
        <v>0.03669415604088968</v>
      </c>
      <c r="H135" s="60">
        <v>0.04225387665314568</v>
      </c>
      <c r="I135" s="98">
        <f>+H135</f>
        <v>0.04225387665314568</v>
      </c>
      <c r="J135" s="60">
        <v>0.02779860306128006</v>
      </c>
      <c r="K135" s="98">
        <f>+J135</f>
        <v>0.02779860306128006</v>
      </c>
      <c r="L135" s="99">
        <f t="shared" si="14"/>
        <v>0.07005247971442574</v>
      </c>
      <c r="M135" s="61"/>
      <c r="N135" s="81"/>
      <c r="O135" s="96"/>
    </row>
    <row r="136" spans="1:15" ht="15.75" customHeight="1">
      <c r="A136" s="1" t="s">
        <v>34</v>
      </c>
      <c r="B136" s="60">
        <v>0</v>
      </c>
      <c r="C136" s="60">
        <v>0</v>
      </c>
      <c r="D136" s="98">
        <f t="shared" si="18"/>
        <v>0</v>
      </c>
      <c r="E136" s="60">
        <v>0</v>
      </c>
      <c r="F136" s="98">
        <f>+E136</f>
        <v>0</v>
      </c>
      <c r="G136" s="99">
        <f>+D136+F136</f>
        <v>0</v>
      </c>
      <c r="H136" s="60">
        <v>0</v>
      </c>
      <c r="I136" s="98">
        <f>+H136</f>
        <v>0</v>
      </c>
      <c r="J136" s="60">
        <v>0</v>
      </c>
      <c r="K136" s="98">
        <f>+J136</f>
        <v>0</v>
      </c>
      <c r="L136" s="99">
        <f t="shared" si="14"/>
        <v>0</v>
      </c>
      <c r="M136" s="61"/>
      <c r="N136" s="81"/>
      <c r="O136" s="96"/>
    </row>
    <row r="137" spans="1:15" ht="15.75" customHeight="1">
      <c r="A137" s="1" t="s">
        <v>101</v>
      </c>
      <c r="B137" s="60">
        <v>0</v>
      </c>
      <c r="C137" s="60">
        <v>0</v>
      </c>
      <c r="D137" s="98">
        <f t="shared" si="18"/>
        <v>0</v>
      </c>
      <c r="E137" s="60">
        <v>0.002001264586891871</v>
      </c>
      <c r="F137" s="98">
        <f t="shared" si="10"/>
        <v>0.002001264586891871</v>
      </c>
      <c r="G137" s="99">
        <f t="shared" si="11"/>
        <v>0.002001264586891871</v>
      </c>
      <c r="H137" s="60">
        <v>0</v>
      </c>
      <c r="I137" s="98">
        <f t="shared" si="12"/>
        <v>0</v>
      </c>
      <c r="J137" s="60">
        <v>0.002001264586891871</v>
      </c>
      <c r="K137" s="98">
        <f t="shared" si="13"/>
        <v>0.002001264586891871</v>
      </c>
      <c r="L137" s="99">
        <f aca="true" t="shared" si="19" ref="L137:L143">+I137+K137</f>
        <v>0.002001264586891871</v>
      </c>
      <c r="M137" s="61"/>
      <c r="N137" s="81"/>
      <c r="O137" s="96"/>
    </row>
    <row r="138" spans="1:15" ht="15.75" customHeight="1">
      <c r="A138" s="1" t="s">
        <v>35</v>
      </c>
      <c r="B138" s="60">
        <v>0.03302333109326863</v>
      </c>
      <c r="C138" s="60">
        <v>0.014357970040551577</v>
      </c>
      <c r="D138" s="98">
        <f t="shared" si="18"/>
        <v>0.047381301133820206</v>
      </c>
      <c r="E138" s="60">
        <v>0.02871594008110315</v>
      </c>
      <c r="F138" s="98">
        <f aca="true" t="shared" si="20" ref="F138:F143">+E138</f>
        <v>0.02871594008110315</v>
      </c>
      <c r="G138" s="99">
        <f aca="true" t="shared" si="21" ref="G138:G143">+D138+F138</f>
        <v>0.07609724121492335</v>
      </c>
      <c r="H138" s="60">
        <v>0.04738130113382019</v>
      </c>
      <c r="I138" s="98">
        <f aca="true" t="shared" si="22" ref="I138:I143">+H138</f>
        <v>0.04738130113382019</v>
      </c>
      <c r="J138" s="60">
        <v>0.07178985020275787</v>
      </c>
      <c r="K138" s="98">
        <f aca="true" t="shared" si="23" ref="K138:K143">+J138</f>
        <v>0.07178985020275787</v>
      </c>
      <c r="L138" s="99">
        <f t="shared" si="19"/>
        <v>0.11917115133657806</v>
      </c>
      <c r="M138" s="61"/>
      <c r="N138" s="81"/>
      <c r="O138" s="96"/>
    </row>
    <row r="139" spans="1:15" ht="15.75" customHeight="1">
      <c r="A139" s="1" t="s">
        <v>197</v>
      </c>
      <c r="B139" s="60">
        <v>0.04670696605523513</v>
      </c>
      <c r="C139" s="60">
        <v>0.01167674151380878</v>
      </c>
      <c r="D139" s="98">
        <f t="shared" si="18"/>
        <v>0.05838370756904391</v>
      </c>
      <c r="E139" s="60">
        <v>0.07006044908285268</v>
      </c>
      <c r="F139" s="98">
        <f t="shared" si="20"/>
        <v>0.07006044908285268</v>
      </c>
      <c r="G139" s="99">
        <f t="shared" si="21"/>
        <v>0.1284441566518966</v>
      </c>
      <c r="H139" s="60">
        <v>0.05838370756904389</v>
      </c>
      <c r="I139" s="98">
        <f t="shared" si="22"/>
        <v>0.05838370756904389</v>
      </c>
      <c r="J139" s="60">
        <v>0.1401208981657054</v>
      </c>
      <c r="K139" s="98">
        <f t="shared" si="23"/>
        <v>0.1401208981657054</v>
      </c>
      <c r="L139" s="99">
        <f t="shared" si="19"/>
        <v>0.19850460573474926</v>
      </c>
      <c r="M139" s="61"/>
      <c r="N139" s="81"/>
      <c r="O139" s="96"/>
    </row>
    <row r="140" spans="1:15" ht="15.75" customHeight="1">
      <c r="A140" s="1" t="s">
        <v>36</v>
      </c>
      <c r="B140" s="60">
        <v>0.03087272630770776</v>
      </c>
      <c r="C140" s="60">
        <v>0.011197176517163999</v>
      </c>
      <c r="D140" s="98">
        <f t="shared" si="18"/>
        <v>0.04206990282487176</v>
      </c>
      <c r="E140" s="60">
        <v>0.05366059033784662</v>
      </c>
      <c r="F140" s="98">
        <f t="shared" si="20"/>
        <v>0.05366059033784662</v>
      </c>
      <c r="G140" s="99">
        <f t="shared" si="21"/>
        <v>0.09573049316271838</v>
      </c>
      <c r="H140" s="60">
        <v>0.04206990282487175</v>
      </c>
      <c r="I140" s="98">
        <f t="shared" si="22"/>
        <v>0.04206990282487175</v>
      </c>
      <c r="J140" s="60">
        <v>0.10732118067569324</v>
      </c>
      <c r="K140" s="98">
        <f t="shared" si="23"/>
        <v>0.10732118067569324</v>
      </c>
      <c r="L140" s="99">
        <f t="shared" si="19"/>
        <v>0.149391083500565</v>
      </c>
      <c r="M140" s="61"/>
      <c r="N140" s="81"/>
      <c r="O140" s="96"/>
    </row>
    <row r="141" spans="1:15" ht="15.75" customHeight="1">
      <c r="A141" s="1" t="s">
        <v>210</v>
      </c>
      <c r="B141" s="60">
        <v>2.0560747663551404</v>
      </c>
      <c r="C141" s="60">
        <v>0.46728971962616817</v>
      </c>
      <c r="D141" s="98">
        <f t="shared" si="18"/>
        <v>2.5233644859813085</v>
      </c>
      <c r="E141" s="60">
        <v>1.8691588785046733</v>
      </c>
      <c r="F141" s="98">
        <f t="shared" si="20"/>
        <v>1.8691588785046733</v>
      </c>
      <c r="G141" s="99">
        <f t="shared" si="21"/>
        <v>4.392523364485982</v>
      </c>
      <c r="H141" s="60">
        <v>5.327102803738317</v>
      </c>
      <c r="I141" s="98">
        <f t="shared" si="22"/>
        <v>5.327102803738317</v>
      </c>
      <c r="J141" s="60">
        <v>4.672897196261683</v>
      </c>
      <c r="K141" s="98">
        <f t="shared" si="23"/>
        <v>4.672897196261683</v>
      </c>
      <c r="L141" s="99">
        <f t="shared" si="19"/>
        <v>10</v>
      </c>
      <c r="M141" s="61"/>
      <c r="N141" s="81"/>
      <c r="O141" s="96"/>
    </row>
    <row r="142" spans="1:15" ht="15.75" customHeight="1">
      <c r="A142" s="1" t="s">
        <v>198</v>
      </c>
      <c r="B142" s="60">
        <v>0.17265964606992845</v>
      </c>
      <c r="C142" s="60">
        <v>0.07506941133475149</v>
      </c>
      <c r="D142" s="98">
        <f t="shared" si="18"/>
        <v>0.24772905740467993</v>
      </c>
      <c r="E142" s="60">
        <v>0.18767352833687873</v>
      </c>
      <c r="F142" s="98">
        <f t="shared" si="20"/>
        <v>0.18767352833687873</v>
      </c>
      <c r="G142" s="99">
        <f t="shared" si="21"/>
        <v>0.43540258574155866</v>
      </c>
      <c r="H142" s="60">
        <v>0.24772905740467993</v>
      </c>
      <c r="I142" s="98">
        <f t="shared" si="22"/>
        <v>0.24772905740467993</v>
      </c>
      <c r="J142" s="60">
        <v>0.18767352833687873</v>
      </c>
      <c r="K142" s="98">
        <f t="shared" si="23"/>
        <v>0.18767352833687873</v>
      </c>
      <c r="L142" s="99">
        <f t="shared" si="19"/>
        <v>0.43540258574155866</v>
      </c>
      <c r="M142" s="61"/>
      <c r="N142" s="81"/>
      <c r="O142" s="96"/>
    </row>
    <row r="143" spans="1:15" ht="15.75" customHeight="1">
      <c r="A143" s="1" t="s">
        <v>199</v>
      </c>
      <c r="B143" s="60">
        <v>0.2466104735572833</v>
      </c>
      <c r="C143" s="60">
        <v>0.04932209471145664</v>
      </c>
      <c r="D143" s="98">
        <f t="shared" si="18"/>
        <v>0.2959325682687399</v>
      </c>
      <c r="E143" s="60">
        <v>0.2959325682687399</v>
      </c>
      <c r="F143" s="98">
        <f t="shared" si="20"/>
        <v>0.2959325682687399</v>
      </c>
      <c r="G143" s="99">
        <f t="shared" si="21"/>
        <v>0.5918651365374799</v>
      </c>
      <c r="H143" s="60">
        <v>0.5918651365374797</v>
      </c>
      <c r="I143" s="98">
        <f t="shared" si="22"/>
        <v>0.5918651365374797</v>
      </c>
      <c r="J143" s="60">
        <v>0.5918651365374799</v>
      </c>
      <c r="K143" s="98">
        <f t="shared" si="23"/>
        <v>0.5918651365374799</v>
      </c>
      <c r="L143" s="99">
        <f t="shared" si="19"/>
        <v>1.1837302730749597</v>
      </c>
      <c r="M143" s="61"/>
      <c r="N143" s="81"/>
      <c r="O143" s="96"/>
    </row>
    <row r="144" spans="1:15" ht="15.75" customHeight="1">
      <c r="A144" s="1"/>
      <c r="B144" s="96"/>
      <c r="C144" s="96"/>
      <c r="D144" s="96"/>
      <c r="E144" s="77"/>
      <c r="F144" s="96"/>
      <c r="G144" s="96"/>
      <c r="H144" s="77"/>
      <c r="I144" s="81"/>
      <c r="J144" s="77"/>
      <c r="K144" s="81"/>
      <c r="L144" s="96"/>
      <c r="M144" s="77"/>
      <c r="N144" s="81"/>
      <c r="O144" s="96"/>
    </row>
    <row r="145" spans="1:15" ht="15.75" customHeight="1">
      <c r="A145" s="1"/>
      <c r="B145" s="96"/>
      <c r="C145" s="96"/>
      <c r="D145" s="96"/>
      <c r="E145" s="77"/>
      <c r="F145" s="96"/>
      <c r="G145" s="96"/>
      <c r="H145" s="77"/>
      <c r="I145" s="81"/>
      <c r="J145" s="77"/>
      <c r="K145" s="81"/>
      <c r="L145" s="96"/>
      <c r="M145" s="77"/>
      <c r="N145" s="81"/>
      <c r="O145" s="96"/>
    </row>
    <row r="146" spans="1:15" ht="15.75" customHeight="1">
      <c r="A146" s="32" t="s">
        <v>214</v>
      </c>
      <c r="B146" s="33" t="s">
        <v>215</v>
      </c>
      <c r="C146" s="96"/>
      <c r="D146" s="96"/>
      <c r="E146" s="77"/>
      <c r="F146" s="96"/>
      <c r="G146" s="96"/>
      <c r="H146" s="77"/>
      <c r="I146" s="81"/>
      <c r="J146" s="77"/>
      <c r="K146" s="81"/>
      <c r="L146" s="96"/>
      <c r="M146" s="77"/>
      <c r="N146" s="81"/>
      <c r="O146" s="96"/>
    </row>
    <row r="147" spans="1:15" ht="15.75" customHeight="1">
      <c r="A147" s="33"/>
      <c r="B147" s="59" t="s">
        <v>82</v>
      </c>
      <c r="C147" s="96"/>
      <c r="D147" s="96"/>
      <c r="E147" s="77"/>
      <c r="F147" s="96"/>
      <c r="G147" s="96"/>
      <c r="H147" s="77"/>
      <c r="I147" s="81"/>
      <c r="J147" s="77"/>
      <c r="K147" s="81"/>
      <c r="L147" s="96"/>
      <c r="M147" s="77"/>
      <c r="N147" s="81"/>
      <c r="O147" s="96"/>
    </row>
    <row r="148" spans="1:15" ht="15.75" customHeight="1">
      <c r="A148" s="32" t="s">
        <v>83</v>
      </c>
      <c r="B148" s="33" t="s">
        <v>103</v>
      </c>
      <c r="C148" s="96"/>
      <c r="D148" s="96"/>
      <c r="E148" s="77"/>
      <c r="F148" s="96"/>
      <c r="G148" s="96"/>
      <c r="H148" s="77"/>
      <c r="I148" s="81"/>
      <c r="J148" s="77"/>
      <c r="K148" s="81"/>
      <c r="L148" s="96"/>
      <c r="M148" s="77"/>
      <c r="N148" s="81"/>
      <c r="O148" s="96"/>
    </row>
    <row r="149" spans="1:15" ht="15.75" customHeight="1">
      <c r="A149" s="1"/>
      <c r="B149" s="96"/>
      <c r="C149" s="96"/>
      <c r="D149" s="96"/>
      <c r="E149" s="77"/>
      <c r="F149" s="96"/>
      <c r="G149" s="96"/>
      <c r="H149" s="77"/>
      <c r="I149" s="81"/>
      <c r="J149" s="77"/>
      <c r="K149" s="81"/>
      <c r="L149" s="96"/>
      <c r="M149" s="77"/>
      <c r="N149" s="81"/>
      <c r="O149" s="96"/>
    </row>
    <row r="150" spans="1:12" ht="15.75" customHeight="1">
      <c r="A150" s="1"/>
      <c r="B150" s="96"/>
      <c r="C150" s="96"/>
      <c r="D150" s="96"/>
      <c r="E150" s="77"/>
      <c r="F150" s="96"/>
      <c r="G150" s="96"/>
      <c r="H150" s="77"/>
      <c r="I150" s="81"/>
      <c r="J150" s="77"/>
      <c r="K150" s="81"/>
      <c r="L150" s="96"/>
    </row>
    <row r="151" spans="1:12" ht="15.75" customHeight="1">
      <c r="A151" s="1"/>
      <c r="B151" s="96"/>
      <c r="C151" s="96"/>
      <c r="D151" s="96"/>
      <c r="E151" s="77"/>
      <c r="F151" s="96"/>
      <c r="G151" s="96"/>
      <c r="H151" s="77"/>
      <c r="I151" s="81"/>
      <c r="J151" s="77"/>
      <c r="K151" s="81"/>
      <c r="L151" s="96"/>
    </row>
    <row r="152" spans="1:12" ht="15.75" customHeight="1">
      <c r="A152" s="1"/>
      <c r="B152" s="96"/>
      <c r="C152" s="96"/>
      <c r="D152" s="96"/>
      <c r="E152" s="77"/>
      <c r="F152" s="96"/>
      <c r="G152" s="96"/>
      <c r="H152" s="77"/>
      <c r="I152" s="81"/>
      <c r="J152" s="77"/>
      <c r="K152" s="81"/>
      <c r="L152" s="96"/>
    </row>
    <row r="153" spans="1:12" ht="15.75" customHeight="1">
      <c r="A153" s="1"/>
      <c r="B153" s="96"/>
      <c r="C153" s="96"/>
      <c r="D153" s="96"/>
      <c r="E153" s="77"/>
      <c r="F153" s="96"/>
      <c r="G153" s="96"/>
      <c r="H153" s="77"/>
      <c r="I153" s="81"/>
      <c r="J153" s="77"/>
      <c r="K153" s="81"/>
      <c r="L153" s="96"/>
    </row>
    <row r="154" spans="1:12" ht="15.75" customHeight="1">
      <c r="A154" s="1"/>
      <c r="B154" s="96"/>
      <c r="C154" s="96"/>
      <c r="D154" s="96"/>
      <c r="E154" s="77"/>
      <c r="F154" s="96"/>
      <c r="G154" s="96"/>
      <c r="H154" s="77"/>
      <c r="I154" s="81"/>
      <c r="J154" s="77"/>
      <c r="K154" s="81"/>
      <c r="L154" s="96"/>
    </row>
    <row r="155" spans="1:12" ht="15.75" customHeight="1">
      <c r="A155" s="1"/>
      <c r="B155" s="96"/>
      <c r="C155" s="96"/>
      <c r="D155" s="96"/>
      <c r="E155" s="77"/>
      <c r="F155" s="96"/>
      <c r="G155" s="96"/>
      <c r="H155" s="77"/>
      <c r="I155" s="81"/>
      <c r="J155" s="77"/>
      <c r="K155" s="81"/>
      <c r="L155" s="96"/>
    </row>
    <row r="156" spans="1:12" ht="15.75" customHeight="1">
      <c r="A156" s="1"/>
      <c r="B156" s="96"/>
      <c r="C156" s="96"/>
      <c r="D156" s="96"/>
      <c r="E156" s="77"/>
      <c r="F156" s="96"/>
      <c r="G156" s="96"/>
      <c r="H156" s="77"/>
      <c r="I156" s="81"/>
      <c r="J156" s="77"/>
      <c r="K156" s="81"/>
      <c r="L156" s="96"/>
    </row>
    <row r="157" spans="1:12" ht="15.75" customHeight="1">
      <c r="A157" s="1"/>
      <c r="B157" s="96"/>
      <c r="C157" s="96"/>
      <c r="D157" s="96"/>
      <c r="E157" s="77"/>
      <c r="F157" s="96"/>
      <c r="G157" s="96"/>
      <c r="H157" s="77"/>
      <c r="I157" s="81"/>
      <c r="J157" s="77"/>
      <c r="K157" s="81"/>
      <c r="L157" s="96"/>
    </row>
    <row r="158" spans="1:12" ht="15.75" customHeight="1">
      <c r="A158" s="1"/>
      <c r="B158" s="96"/>
      <c r="C158" s="96"/>
      <c r="D158" s="96"/>
      <c r="E158" s="77"/>
      <c r="F158" s="96"/>
      <c r="G158" s="96"/>
      <c r="H158" s="77"/>
      <c r="I158" s="81"/>
      <c r="J158" s="77"/>
      <c r="K158" s="81"/>
      <c r="L158" s="96"/>
    </row>
    <row r="159" spans="1:12" ht="15.75" customHeight="1">
      <c r="A159" s="1"/>
      <c r="B159" s="96"/>
      <c r="C159" s="96"/>
      <c r="D159" s="96"/>
      <c r="E159" s="77"/>
      <c r="F159" s="96"/>
      <c r="G159" s="96"/>
      <c r="H159" s="77"/>
      <c r="I159" s="81"/>
      <c r="J159" s="77"/>
      <c r="K159" s="81"/>
      <c r="L159" s="96"/>
    </row>
    <row r="160" spans="1:12" ht="15.75" customHeight="1">
      <c r="A160" s="1"/>
      <c r="B160" s="96"/>
      <c r="C160" s="96"/>
      <c r="D160" s="96"/>
      <c r="E160" s="77"/>
      <c r="F160" s="96"/>
      <c r="G160" s="96"/>
      <c r="H160" s="77"/>
      <c r="I160" s="81"/>
      <c r="J160" s="77"/>
      <c r="K160" s="81"/>
      <c r="L160" s="96"/>
    </row>
    <row r="161" spans="1:12" ht="15.75" customHeight="1">
      <c r="A161" s="1"/>
      <c r="B161" s="96"/>
      <c r="C161" s="96"/>
      <c r="D161" s="96"/>
      <c r="E161" s="77"/>
      <c r="F161" s="96"/>
      <c r="G161" s="96"/>
      <c r="H161" s="77"/>
      <c r="I161" s="81"/>
      <c r="J161" s="77"/>
      <c r="K161" s="81"/>
      <c r="L161" s="96"/>
    </row>
    <row r="162" spans="1:12" ht="15.75" customHeight="1">
      <c r="A162" s="1"/>
      <c r="B162" s="96"/>
      <c r="C162" s="96"/>
      <c r="D162" s="96"/>
      <c r="E162" s="77"/>
      <c r="F162" s="96"/>
      <c r="G162" s="96"/>
      <c r="H162" s="77"/>
      <c r="I162" s="81"/>
      <c r="J162" s="77"/>
      <c r="K162" s="81"/>
      <c r="L162" s="96"/>
    </row>
    <row r="163" spans="1:12" ht="15.75" customHeight="1">
      <c r="A163" s="1"/>
      <c r="B163" s="96"/>
      <c r="C163" s="96"/>
      <c r="D163" s="96"/>
      <c r="E163" s="77"/>
      <c r="F163" s="96"/>
      <c r="G163" s="96"/>
      <c r="H163" s="77"/>
      <c r="I163" s="81"/>
      <c r="J163" s="77"/>
      <c r="K163" s="81"/>
      <c r="L163" s="96"/>
    </row>
    <row r="164" spans="1:12" ht="15.75" customHeight="1">
      <c r="A164" s="1"/>
      <c r="B164" s="96"/>
      <c r="C164" s="96"/>
      <c r="D164" s="96"/>
      <c r="E164" s="77"/>
      <c r="F164" s="96"/>
      <c r="G164" s="96"/>
      <c r="H164" s="77"/>
      <c r="I164" s="81"/>
      <c r="J164" s="77"/>
      <c r="K164" s="81"/>
      <c r="L164" s="96"/>
    </row>
    <row r="165" spans="1:12" ht="15.75" customHeight="1">
      <c r="A165" s="1"/>
      <c r="B165" s="96"/>
      <c r="C165" s="96"/>
      <c r="D165" s="96"/>
      <c r="E165" s="77"/>
      <c r="F165" s="96"/>
      <c r="G165" s="96"/>
      <c r="H165" s="77"/>
      <c r="I165" s="81"/>
      <c r="J165" s="77"/>
      <c r="K165" s="81"/>
      <c r="L165" s="96"/>
    </row>
    <row r="166" spans="1:12" ht="15.75" customHeight="1">
      <c r="A166" s="1"/>
      <c r="B166" s="96"/>
      <c r="C166" s="96"/>
      <c r="D166" s="96"/>
      <c r="E166" s="77"/>
      <c r="F166" s="96"/>
      <c r="G166" s="96"/>
      <c r="H166" s="77"/>
      <c r="I166" s="81"/>
      <c r="J166" s="77"/>
      <c r="K166" s="81"/>
      <c r="L166" s="96"/>
    </row>
    <row r="167" spans="1:12" ht="15.75" customHeight="1">
      <c r="A167" s="1"/>
      <c r="B167" s="96"/>
      <c r="C167" s="96"/>
      <c r="D167" s="96"/>
      <c r="E167" s="77"/>
      <c r="F167" s="96"/>
      <c r="G167" s="96"/>
      <c r="H167" s="77"/>
      <c r="I167" s="81"/>
      <c r="J167" s="77"/>
      <c r="K167" s="81"/>
      <c r="L167" s="96"/>
    </row>
    <row r="168" spans="1:12" ht="15.75" customHeight="1">
      <c r="A168" s="1"/>
      <c r="B168" s="96"/>
      <c r="C168" s="96"/>
      <c r="D168" s="96"/>
      <c r="E168" s="77"/>
      <c r="F168" s="96"/>
      <c r="G168" s="96"/>
      <c r="H168" s="77"/>
      <c r="I168" s="81"/>
      <c r="J168" s="77"/>
      <c r="K168" s="81"/>
      <c r="L168" s="96"/>
    </row>
    <row r="169" spans="1:12" ht="15.75" customHeight="1">
      <c r="A169" s="1"/>
      <c r="B169" s="96"/>
      <c r="C169" s="96"/>
      <c r="D169" s="96"/>
      <c r="E169" s="77"/>
      <c r="F169" s="96"/>
      <c r="G169" s="96"/>
      <c r="H169" s="77"/>
      <c r="I169" s="81"/>
      <c r="J169" s="77"/>
      <c r="K169" s="81"/>
      <c r="L169" s="96"/>
    </row>
    <row r="170" spans="1:12" ht="15.75" customHeight="1">
      <c r="A170" s="1"/>
      <c r="B170" s="96"/>
      <c r="C170" s="96"/>
      <c r="D170" s="96"/>
      <c r="E170" s="77"/>
      <c r="F170" s="96"/>
      <c r="G170" s="96"/>
      <c r="H170" s="77"/>
      <c r="I170" s="81"/>
      <c r="J170" s="77"/>
      <c r="K170" s="81"/>
      <c r="L170" s="96"/>
    </row>
    <row r="171" spans="1:12" ht="15.75" customHeight="1">
      <c r="A171" s="1"/>
      <c r="B171" s="96"/>
      <c r="C171" s="96"/>
      <c r="D171" s="96"/>
      <c r="E171" s="77"/>
      <c r="F171" s="96"/>
      <c r="G171" s="96"/>
      <c r="H171" s="77"/>
      <c r="I171" s="81"/>
      <c r="J171" s="77"/>
      <c r="K171" s="81"/>
      <c r="L171" s="96"/>
    </row>
    <row r="172" spans="1:12" ht="15.75" customHeight="1">
      <c r="A172" s="1"/>
      <c r="B172" s="96"/>
      <c r="C172" s="96"/>
      <c r="D172" s="96"/>
      <c r="E172" s="77"/>
      <c r="F172" s="96"/>
      <c r="G172" s="96"/>
      <c r="H172" s="77"/>
      <c r="I172" s="81"/>
      <c r="J172" s="77"/>
      <c r="K172" s="81"/>
      <c r="L172" s="96"/>
    </row>
    <row r="173" spans="1:12" ht="15.75" customHeight="1">
      <c r="A173" s="1"/>
      <c r="B173" s="96"/>
      <c r="C173" s="96"/>
      <c r="D173" s="96"/>
      <c r="E173" s="77"/>
      <c r="F173" s="96"/>
      <c r="G173" s="96"/>
      <c r="H173" s="77"/>
      <c r="I173" s="81"/>
      <c r="J173" s="77"/>
      <c r="K173" s="81"/>
      <c r="L173" s="96"/>
    </row>
    <row r="174" spans="1:12" ht="15.75" customHeight="1">
      <c r="A174" s="1"/>
      <c r="B174" s="96"/>
      <c r="C174" s="96"/>
      <c r="D174" s="96"/>
      <c r="E174" s="77"/>
      <c r="F174" s="96"/>
      <c r="G174" s="96"/>
      <c r="H174" s="77"/>
      <c r="I174" s="81"/>
      <c r="J174" s="77"/>
      <c r="K174" s="81"/>
      <c r="L174" s="96"/>
    </row>
    <row r="175" spans="1:12" ht="15.75" customHeight="1">
      <c r="A175" s="1"/>
      <c r="B175" s="96"/>
      <c r="C175" s="96"/>
      <c r="D175" s="96"/>
      <c r="E175" s="77"/>
      <c r="F175" s="96"/>
      <c r="G175" s="96"/>
      <c r="H175" s="77"/>
      <c r="I175" s="81"/>
      <c r="J175" s="77"/>
      <c r="K175" s="81"/>
      <c r="L175" s="96"/>
    </row>
    <row r="176" spans="1:12" ht="15.75" customHeight="1">
      <c r="A176" s="1"/>
      <c r="B176" s="96"/>
      <c r="C176" s="96"/>
      <c r="D176" s="96"/>
      <c r="E176" s="77"/>
      <c r="F176" s="96"/>
      <c r="G176" s="96"/>
      <c r="H176" s="77"/>
      <c r="I176" s="81"/>
      <c r="J176" s="77"/>
      <c r="K176" s="81"/>
      <c r="L176" s="96"/>
    </row>
    <row r="177" spans="1:12" ht="15.75" customHeight="1">
      <c r="A177" s="1"/>
      <c r="B177" s="96"/>
      <c r="C177" s="96"/>
      <c r="D177" s="96"/>
      <c r="E177" s="77"/>
      <c r="F177" s="96"/>
      <c r="G177" s="96"/>
      <c r="H177" s="77"/>
      <c r="I177" s="81"/>
      <c r="J177" s="77"/>
      <c r="K177" s="81"/>
      <c r="L177" s="96"/>
    </row>
    <row r="178" spans="1:12" ht="15.75" customHeight="1">
      <c r="A178" s="1"/>
      <c r="B178" s="96"/>
      <c r="C178" s="96"/>
      <c r="D178" s="96"/>
      <c r="E178" s="77"/>
      <c r="F178" s="96"/>
      <c r="G178" s="96"/>
      <c r="H178" s="77"/>
      <c r="I178" s="81"/>
      <c r="J178" s="77"/>
      <c r="K178" s="81"/>
      <c r="L178" s="96"/>
    </row>
    <row r="179" spans="1:12" ht="15.75" customHeight="1">
      <c r="A179" s="1"/>
      <c r="B179" s="96"/>
      <c r="C179" s="96"/>
      <c r="D179" s="96"/>
      <c r="E179" s="77"/>
      <c r="F179" s="96"/>
      <c r="G179" s="96"/>
      <c r="H179" s="77"/>
      <c r="I179" s="81"/>
      <c r="J179" s="77"/>
      <c r="K179" s="81"/>
      <c r="L179" s="96"/>
    </row>
    <row r="180" spans="1:12" ht="15.75" customHeight="1">
      <c r="A180" s="1"/>
      <c r="B180" s="96"/>
      <c r="C180" s="96"/>
      <c r="D180" s="96"/>
      <c r="E180" s="77"/>
      <c r="F180" s="96"/>
      <c r="G180" s="96"/>
      <c r="H180" s="77"/>
      <c r="I180" s="81"/>
      <c r="J180" s="77"/>
      <c r="K180" s="81"/>
      <c r="L180" s="96"/>
    </row>
    <row r="181" spans="1:12" ht="15.75" customHeight="1">
      <c r="A181" s="1"/>
      <c r="B181" s="96"/>
      <c r="C181" s="96"/>
      <c r="D181" s="96"/>
      <c r="E181" s="77"/>
      <c r="F181" s="96"/>
      <c r="G181" s="96"/>
      <c r="H181" s="77"/>
      <c r="I181" s="81"/>
      <c r="J181" s="77"/>
      <c r="K181" s="81"/>
      <c r="L181" s="96"/>
    </row>
    <row r="182" spans="1:12" ht="15.75" customHeight="1">
      <c r="A182" s="1"/>
      <c r="B182" s="96"/>
      <c r="C182" s="96"/>
      <c r="D182" s="96"/>
      <c r="E182" s="77"/>
      <c r="F182" s="96"/>
      <c r="G182" s="96"/>
      <c r="H182" s="77"/>
      <c r="I182" s="81"/>
      <c r="J182" s="77"/>
      <c r="K182" s="81"/>
      <c r="L182" s="96"/>
    </row>
    <row r="183" spans="1:12" ht="15.75" customHeight="1">
      <c r="A183" s="1"/>
      <c r="B183" s="96"/>
      <c r="C183" s="96"/>
      <c r="D183" s="96"/>
      <c r="E183" s="77"/>
      <c r="F183" s="96"/>
      <c r="G183" s="96"/>
      <c r="H183" s="77"/>
      <c r="I183" s="81"/>
      <c r="J183" s="77"/>
      <c r="K183" s="81"/>
      <c r="L183" s="96"/>
    </row>
    <row r="184" spans="1:12" ht="15.75" customHeight="1">
      <c r="A184" s="1"/>
      <c r="B184" s="96"/>
      <c r="C184" s="96"/>
      <c r="D184" s="96"/>
      <c r="E184" s="77"/>
      <c r="F184" s="96"/>
      <c r="G184" s="96"/>
      <c r="H184" s="77"/>
      <c r="I184" s="81"/>
      <c r="J184" s="77"/>
      <c r="K184" s="81"/>
      <c r="L184" s="96"/>
    </row>
    <row r="185" spans="1:12" ht="15.75" customHeight="1">
      <c r="A185" s="1"/>
      <c r="B185" s="96"/>
      <c r="C185" s="96"/>
      <c r="D185" s="96"/>
      <c r="E185" s="77"/>
      <c r="F185" s="96"/>
      <c r="G185" s="96"/>
      <c r="H185" s="77"/>
      <c r="I185" s="81"/>
      <c r="J185" s="77"/>
      <c r="K185" s="81"/>
      <c r="L185" s="96"/>
    </row>
    <row r="186" spans="1:12" ht="15.75" customHeight="1">
      <c r="A186" s="1"/>
      <c r="B186" s="96"/>
      <c r="C186" s="96"/>
      <c r="D186" s="96"/>
      <c r="E186" s="77"/>
      <c r="F186" s="96"/>
      <c r="G186" s="96"/>
      <c r="H186" s="77"/>
      <c r="I186" s="81"/>
      <c r="J186" s="77"/>
      <c r="K186" s="81"/>
      <c r="L186" s="96"/>
    </row>
    <row r="187" spans="1:12" ht="15.75" customHeight="1">
      <c r="A187" s="1"/>
      <c r="B187" s="96"/>
      <c r="C187" s="96"/>
      <c r="D187" s="96"/>
      <c r="E187" s="77"/>
      <c r="F187" s="96"/>
      <c r="G187" s="96"/>
      <c r="H187" s="77"/>
      <c r="I187" s="81"/>
      <c r="J187" s="77"/>
      <c r="K187" s="81"/>
      <c r="L187" s="96"/>
    </row>
    <row r="188" spans="1:12" ht="15.75" customHeight="1">
      <c r="A188" s="1"/>
      <c r="B188" s="96"/>
      <c r="C188" s="96"/>
      <c r="D188" s="96"/>
      <c r="E188" s="77"/>
      <c r="F188" s="96"/>
      <c r="G188" s="96"/>
      <c r="H188" s="77"/>
      <c r="I188" s="81"/>
      <c r="J188" s="77"/>
      <c r="K188" s="81"/>
      <c r="L188" s="96"/>
    </row>
    <row r="189" spans="1:12" ht="15.75" customHeight="1">
      <c r="A189" s="1"/>
      <c r="B189" s="96"/>
      <c r="C189" s="96"/>
      <c r="D189" s="96"/>
      <c r="E189" s="77"/>
      <c r="F189" s="96"/>
      <c r="G189" s="96"/>
      <c r="H189" s="77"/>
      <c r="I189" s="81"/>
      <c r="J189" s="77"/>
      <c r="K189" s="81"/>
      <c r="L189" s="96"/>
    </row>
    <row r="190" spans="1:12" ht="15.75" customHeight="1">
      <c r="A190" s="1"/>
      <c r="B190" s="96"/>
      <c r="C190" s="96"/>
      <c r="D190" s="96"/>
      <c r="E190" s="77"/>
      <c r="F190" s="96"/>
      <c r="G190" s="96"/>
      <c r="H190" s="77"/>
      <c r="I190" s="81"/>
      <c r="J190" s="77"/>
      <c r="K190" s="81"/>
      <c r="L190" s="96"/>
    </row>
    <row r="191" spans="2:9" ht="15.75" customHeight="1">
      <c r="B191" s="96"/>
      <c r="C191" s="96"/>
      <c r="D191" s="96"/>
      <c r="E191" s="77"/>
      <c r="F191" s="96"/>
      <c r="G191" s="96"/>
      <c r="H191" s="77"/>
      <c r="I191" s="81"/>
    </row>
    <row r="192" spans="2:9" ht="15.75" customHeight="1">
      <c r="B192" s="96"/>
      <c r="C192" s="96"/>
      <c r="D192" s="96"/>
      <c r="E192" s="77"/>
      <c r="F192" s="96"/>
      <c r="G192" s="96"/>
      <c r="H192" s="77"/>
      <c r="I192" s="81"/>
    </row>
    <row r="193" ht="15.75" customHeight="1"/>
    <row r="194" ht="15.75" customHeight="1"/>
    <row r="195" ht="15.75" customHeight="1"/>
    <row r="196" ht="15.75" customHeight="1">
      <c r="A196" s="33"/>
    </row>
    <row r="197" ht="15.75" customHeight="1">
      <c r="A197" s="33"/>
    </row>
    <row r="198" ht="15.75" customHeight="1">
      <c r="B198" s="33"/>
    </row>
    <row r="199" ht="15.75" customHeight="1">
      <c r="B199" s="33"/>
    </row>
    <row r="200" ht="15.75" customHeight="1"/>
    <row r="201" ht="15.75" customHeight="1"/>
  </sheetData>
  <printOptions/>
  <pageMargins left="0.57" right="0.43" top="0.5" bottom="0.49" header="0.5" footer="0.5"/>
  <pageSetup fitToHeight="2" fitToWidth="2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Productivity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TMAIDMENT</dc:creator>
  <cp:keywords/>
  <dc:description/>
  <cp:lastModifiedBy>GMCGUIRE</cp:lastModifiedBy>
  <cp:lastPrinted>2001-04-24T03:58:29Z</cp:lastPrinted>
  <dcterms:created xsi:type="dcterms:W3CDTF">2000-07-28T06:28:04Z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