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19 Report\4P. 2019 Final report  PUBLIC RELEASE\03_FINAL attachment tables\Chapters\for Errata amended\"/>
    </mc:Choice>
  </mc:AlternateContent>
  <bookViews>
    <workbookView xWindow="1548" yWindow="216" windowWidth="7788" windowHeight="6756" tabRatio="888"/>
  </bookViews>
  <sheets>
    <sheet name="Preamble" sheetId="217" r:id="rId1"/>
    <sheet name="Contents" sheetId="274" r:id="rId2"/>
    <sheet name="Table 6A.1" sheetId="368" r:id="rId3"/>
    <sheet name="Table 6A.2" sheetId="79" r:id="rId4"/>
    <sheet name="Table 6A.3" sheetId="341" r:id="rId5"/>
    <sheet name="Table 6A.4" sheetId="228" r:id="rId6"/>
    <sheet name="Table 6A.5" sheetId="345" r:id="rId7"/>
    <sheet name="Table 6A.6" sheetId="348" r:id="rId8"/>
    <sheet name="Table 6A.7" sheetId="342" r:id="rId9"/>
    <sheet name="Table 6A.8" sheetId="237" r:id="rId10"/>
    <sheet name="Table 6A.9" sheetId="251" r:id="rId11"/>
    <sheet name="Table 6A.10" sheetId="252" r:id="rId12"/>
    <sheet name="Table 6A.11" sheetId="295" r:id="rId13"/>
    <sheet name="Table 6A.12" sheetId="288" r:id="rId14"/>
    <sheet name="Table 6A.13" sheetId="367" r:id="rId15"/>
    <sheet name="Table 6A.14" sheetId="364" r:id="rId16"/>
    <sheet name="Table 6A.15" sheetId="365" r:id="rId17"/>
    <sheet name="Table 6A.16" sheetId="366" r:id="rId18"/>
    <sheet name="Table 6A.17" sheetId="351" r:id="rId19"/>
    <sheet name="Table 6A.18" sheetId="263" r:id="rId20"/>
    <sheet name="Table 6A.19" sheetId="264" r:id="rId21"/>
    <sheet name="Table 6A.20" sheetId="265" r:id="rId22"/>
    <sheet name="Table 6A.21" sheetId="362" r:id="rId23"/>
    <sheet name="Table 6A.22" sheetId="266" r:id="rId24"/>
  </sheets>
  <externalReferences>
    <externalReference r:id="rId25"/>
  </externalReferences>
  <definedNames>
    <definedName name="_AMO_UniqueIdentifier" hidden="1">"'bb09def6-7882-4090-8002-daa41e968555'"</definedName>
    <definedName name="Cyear0">#REF!</definedName>
    <definedName name="CYearM1">#REF!</definedName>
    <definedName name="CYearM10">#REF!</definedName>
    <definedName name="CYearM11">#REF!</definedName>
    <definedName name="CYearM2">#REF!</definedName>
    <definedName name="CYearM3">#REF!</definedName>
    <definedName name="CYearM4">#REF!</definedName>
    <definedName name="CYearM5">#REF!</definedName>
    <definedName name="CYearM6">#REF!</definedName>
    <definedName name="CYearM7">#REF!</definedName>
    <definedName name="CYearM8">#REF!</definedName>
    <definedName name="CYearM9">#REF!</definedName>
    <definedName name="DatabaseName">#REF!</definedName>
    <definedName name="DatabaseServer">#REF!</definedName>
    <definedName name="Dec0">#REF!</definedName>
    <definedName name="DecM1">#REF!</definedName>
    <definedName name="DecM2">#REF!</definedName>
    <definedName name="DecM3">#REF!</definedName>
    <definedName name="DecM4">#REF!</definedName>
    <definedName name="DecM5">#REF!</definedName>
    <definedName name="DME_BeforeCloseCompleted_AIC_37332.xls" hidden="1">"False"</definedName>
    <definedName name="DME_Dirty" hidden="1">"False"</definedName>
    <definedName name="DME_Dirty_AIC_37332.xls" hidden="1">"False"</definedName>
    <definedName name="DME_DocumentFlags_AIC_37332.xls" hidden="1">"1"</definedName>
    <definedName name="DME_DocumentID_AIC_37332.xls" hidden="1">"::ODMA\DME-MSE\AIC-37332"</definedName>
    <definedName name="DME_DocumentOpened_AIC_37332.xls" hidden="1">"True"</definedName>
    <definedName name="DME_DocumentTitle_AIC_37332.xls" hidden="1">"AIC-37332 - Productivity Commission request 8.9.08"</definedName>
    <definedName name="DME_LocalFile_AIC_37332.xls" hidden="1">"False"</definedName>
    <definedName name="DME_NextWindowNumber_AIC_37332.xls" hidden="1">"2"</definedName>
    <definedName name="DumpArea11.5">#REF!</definedName>
    <definedName name="DumpArea11.6">#REF!</definedName>
    <definedName name="FYear0">#REF!</definedName>
    <definedName name="FYearM1">#REF!</definedName>
    <definedName name="FYearM2">#REF!</definedName>
    <definedName name="FYearM3">#REF!</definedName>
    <definedName name="FYearM4">#REF!</definedName>
    <definedName name="FYearM5">#REF!</definedName>
    <definedName name="FYearM6">#REF!</definedName>
    <definedName name="FYearM7">#REF!</definedName>
    <definedName name="FYearM8">#REF!</definedName>
    <definedName name="FYearM9">#REF!</definedName>
    <definedName name="June0">#REF!</definedName>
    <definedName name="JuneM1">#REF!</definedName>
    <definedName name="JuneM2">#REF!</definedName>
    <definedName name="lblA1" localSheetId="2">'Table 6A.1'!$A$2</definedName>
    <definedName name="lblAA129" localSheetId="2">'Table 6A.1'!$AA$130</definedName>
    <definedName name="lblAA130" localSheetId="2">'Table 6A.1'!$AA$131</definedName>
    <definedName name="lblAA165" localSheetId="2">'Table 6A.1'!$AA$166</definedName>
    <definedName name="lblAA166" localSheetId="2">'Table 6A.1'!$AA$167</definedName>
    <definedName name="lblAA20" localSheetId="2">'Table 6A.1'!$AA$21</definedName>
    <definedName name="lblAA201" localSheetId="2">'Table 6A.1'!$AA$202</definedName>
    <definedName name="lblAA202" localSheetId="2">'Table 6A.1'!$AA$203</definedName>
    <definedName name="lblAA21" localSheetId="2">'Table 6A.1'!$AA$22</definedName>
    <definedName name="lblAA57" localSheetId="2">'Table 6A.1'!$AA$58</definedName>
    <definedName name="lblAA58" localSheetId="2">'Table 6A.1'!$AA$59</definedName>
    <definedName name="lblAA93" localSheetId="2">'Table 6A.1'!$AA$94</definedName>
    <definedName name="lblAA94" localSheetId="2">'Table 6A.1'!$AA$95</definedName>
    <definedName name="lblS10" localSheetId="2">'Table 6A.1'!$S$11</definedName>
    <definedName name="lblS100" localSheetId="2">'Table 6A.1'!$S$101</definedName>
    <definedName name="lblS101" localSheetId="2">'Table 6A.1'!$S$102</definedName>
    <definedName name="lblS105" localSheetId="2">'Table 6A.1'!$S$106</definedName>
    <definedName name="lblS106" localSheetId="2">'Table 6A.1'!$S$107</definedName>
    <definedName name="lblS107" localSheetId="2">'Table 6A.1'!$S$108</definedName>
    <definedName name="lblS11" localSheetId="2">'Table 6A.1'!$S$12</definedName>
    <definedName name="lblS116" localSheetId="2">'Table 6A.1'!$S$117</definedName>
    <definedName name="lblS117" localSheetId="2">'Table 6A.1'!$S$118</definedName>
    <definedName name="lblS118" localSheetId="2">'Table 6A.1'!$S$119</definedName>
    <definedName name="lblS119" localSheetId="2">'Table 6A.1'!$S$120</definedName>
    <definedName name="lblS12" localSheetId="2">'Table 6A.1'!$S$13</definedName>
    <definedName name="lblS120" localSheetId="2">'Table 6A.1'!$S$121</definedName>
    <definedName name="lblS121" localSheetId="2">'Table 6A.1'!$S$122</definedName>
    <definedName name="lblS123" localSheetId="2">'Table 6A.1'!$S$124</definedName>
    <definedName name="lblS124" localSheetId="2">'Table 6A.1'!$S$125</definedName>
    <definedName name="lblS126" localSheetId="2">'Table 6A.1'!$S$127</definedName>
    <definedName name="lblS127" localSheetId="2">'Table 6A.1'!$S$128</definedName>
    <definedName name="lblS130" localSheetId="2">'Table 6A.1'!$S$131</definedName>
    <definedName name="lblS131" localSheetId="2">'Table 6A.1'!$S$132</definedName>
    <definedName name="lblS132" localSheetId="2">'Table 6A.1'!$S$133</definedName>
    <definedName name="lblS133" localSheetId="2">'Table 6A.1'!$S$134</definedName>
    <definedName name="lblS134" localSheetId="2">'Table 6A.1'!$S$135</definedName>
    <definedName name="lblS135" localSheetId="2">'Table 6A.1'!$S$136</definedName>
    <definedName name="lblS136" localSheetId="2">'Table 6A.1'!$S$137</definedName>
    <definedName name="lblS137" localSheetId="2">'Table 6A.1'!$S$138</definedName>
    <definedName name="lblS14" localSheetId="2">'Table 6A.1'!$S$15</definedName>
    <definedName name="lblS141" localSheetId="2">'Table 6A.1'!$S$142</definedName>
    <definedName name="lblS142" localSheetId="2">'Table 6A.1'!$S$143</definedName>
    <definedName name="lblS143" localSheetId="2">'Table 6A.1'!$S$144</definedName>
    <definedName name="lblS15" localSheetId="2">'Table 6A.1'!$S$16</definedName>
    <definedName name="lblS152" localSheetId="2">'Table 6A.1'!$S$153</definedName>
    <definedName name="lblS153" localSheetId="2">'Table 6A.1'!$S$154</definedName>
    <definedName name="lblS154" localSheetId="2">'Table 6A.1'!$S$155</definedName>
    <definedName name="lblS155" localSheetId="2">'Table 6A.1'!$S$156</definedName>
    <definedName name="lblS156" localSheetId="2">'Table 6A.1'!$S$157</definedName>
    <definedName name="lblS157" localSheetId="2">'Table 6A.1'!$S$158</definedName>
    <definedName name="lblS159" localSheetId="2">'Table 6A.1'!$S$160</definedName>
    <definedName name="lblS160" localSheetId="2">'Table 6A.1'!$S$161</definedName>
    <definedName name="lblS162" localSheetId="2">'Table 6A.1'!$S$163</definedName>
    <definedName name="lblS163" localSheetId="2">'Table 6A.1'!$S$164</definedName>
    <definedName name="lblS164" localSheetId="2">'Table 6A.1'!#REF!</definedName>
    <definedName name="lblS166" localSheetId="2">'Table 6A.1'!$S$167</definedName>
    <definedName name="lblS167" localSheetId="2">'Table 6A.1'!$S$168</definedName>
    <definedName name="lblS168" localSheetId="2">'Table 6A.1'!$S$169</definedName>
    <definedName name="lblS169" localSheetId="2">'Table 6A.1'!$S$170</definedName>
    <definedName name="lblS17" localSheetId="2">'Table 6A.1'!$S$18</definedName>
    <definedName name="lblS170" localSheetId="2">'Table 6A.1'!$S$171</definedName>
    <definedName name="lblS171" localSheetId="2">'Table 6A.1'!$S$172</definedName>
    <definedName name="lblS172" localSheetId="2">'Table 6A.1'!$S$173</definedName>
    <definedName name="lblS173" localSheetId="2">'Table 6A.1'!$S$174</definedName>
    <definedName name="lblS177" localSheetId="2">'Table 6A.1'!$S$178</definedName>
    <definedName name="lblS178" localSheetId="2">'Table 6A.1'!$S$179</definedName>
    <definedName name="lblS179" localSheetId="2">'Table 6A.1'!$S$180</definedName>
    <definedName name="lblS18" localSheetId="2">'Table 6A.1'!$S$19</definedName>
    <definedName name="lblS188" localSheetId="2">'Table 6A.1'!$S$189</definedName>
    <definedName name="lblS189" localSheetId="2">'Table 6A.1'!$S$190</definedName>
    <definedName name="lblS190" localSheetId="2">'Table 6A.1'!$S$191</definedName>
    <definedName name="lblS191" localSheetId="2">'Table 6A.1'!$S$192</definedName>
    <definedName name="lblS192" localSheetId="2">'Table 6A.1'!$S$193</definedName>
    <definedName name="lblS193" localSheetId="2">'Table 6A.1'!$S$194</definedName>
    <definedName name="lblS195" localSheetId="2">'Table 6A.1'!$S$196</definedName>
    <definedName name="lblS196" localSheetId="2">'Table 6A.1'!$S$197</definedName>
    <definedName name="lblS198" localSheetId="2">'Table 6A.1'!$S$199</definedName>
    <definedName name="lblS199" localSheetId="2">'Table 6A.1'!$S$200</definedName>
    <definedName name="lblS202" localSheetId="2">'Table 6A.1'!$S$203</definedName>
    <definedName name="lblS203" localSheetId="2">'Table 6A.1'!$S$204</definedName>
    <definedName name="lblS204" localSheetId="2">'Table 6A.1'!$S$205</definedName>
    <definedName name="lblS205" localSheetId="2">'Table 6A.1'!$S$206</definedName>
    <definedName name="lblS206" localSheetId="2">'Table 6A.1'!$S$207</definedName>
    <definedName name="lblS207" localSheetId="2">'Table 6A.1'!$S$208</definedName>
    <definedName name="lblS208" localSheetId="2">'Table 6A.1'!$S$209</definedName>
    <definedName name="lblS209" localSheetId="2">'Table 6A.1'!$S$210</definedName>
    <definedName name="lblS21" localSheetId="2">'Table 6A.1'!$S$22</definedName>
    <definedName name="lblS213" localSheetId="2">'Table 6A.1'!$S$214</definedName>
    <definedName name="lblS214" localSheetId="2">'Table 6A.1'!$S$215</definedName>
    <definedName name="lblS215" localSheetId="2">'Table 6A.1'!$S$216</definedName>
    <definedName name="lblS22" localSheetId="2">'Table 6A.1'!$S$23</definedName>
    <definedName name="lblS23" localSheetId="2">'Table 6A.1'!$S$24</definedName>
    <definedName name="lblS24" localSheetId="2">'Table 6A.1'!$S$25</definedName>
    <definedName name="lblS25" localSheetId="2">'Table 6A.1'!$S$26</definedName>
    <definedName name="lblS26" localSheetId="2">'Table 6A.1'!$S$27</definedName>
    <definedName name="lblS27" localSheetId="2">'Table 6A.1'!$S$28</definedName>
    <definedName name="lblS28" localSheetId="2">'Table 6A.1'!$S$29</definedName>
    <definedName name="lblS29" localSheetId="2">'Table 6A.1'!#REF!</definedName>
    <definedName name="lblS3" localSheetId="2">'Table 6A.1'!#REF!</definedName>
    <definedName name="lblS30" localSheetId="2">'Table 6A.1'!#REF!</definedName>
    <definedName name="lblS31" localSheetId="2">'Table 6A.1'!#REF!</definedName>
    <definedName name="lblS32" localSheetId="2">'Table 6A.1'!$S$33</definedName>
    <definedName name="lblS33" localSheetId="2">'Table 6A.1'!$S$34</definedName>
    <definedName name="lblS34" localSheetId="2">'Table 6A.1'!$S$35</definedName>
    <definedName name="lblS35" localSheetId="2">'Table 6A.1'!#REF!</definedName>
    <definedName name="lblS44" localSheetId="2">'Table 6A.1'!$S$45</definedName>
    <definedName name="lblS45" localSheetId="2">'Table 6A.1'!$S$46</definedName>
    <definedName name="lblS46" localSheetId="2">'Table 6A.1'!$S$47</definedName>
    <definedName name="lblS47" localSheetId="2">'Table 6A.1'!$S$48</definedName>
    <definedName name="lblS48" localSheetId="2">'Table 6A.1'!$S$49</definedName>
    <definedName name="lblS49" localSheetId="2">'Table 6A.1'!$S$50</definedName>
    <definedName name="lblS51" localSheetId="2">'Table 6A.1'!$S$52</definedName>
    <definedName name="lblS52" localSheetId="2">'Table 6A.1'!$S$53</definedName>
    <definedName name="lblS54" localSheetId="2">'Table 6A.1'!$S$55</definedName>
    <definedName name="lblS55" localSheetId="2">'Table 6A.1'!$S$56</definedName>
    <definedName name="lblS58" localSheetId="2">'Table 6A.1'!$S$59</definedName>
    <definedName name="lblS59" localSheetId="2">'Table 6A.1'!$S$60</definedName>
    <definedName name="lblS60" localSheetId="2">'Table 6A.1'!$S$61</definedName>
    <definedName name="lblS61" localSheetId="2">'Table 6A.1'!$S$62</definedName>
    <definedName name="lblS62" localSheetId="2">'Table 6A.1'!$S$63</definedName>
    <definedName name="lblS63" localSheetId="2">'Table 6A.1'!$S$64</definedName>
    <definedName name="lblS64" localSheetId="2">'Table 6A.1'!$S$65</definedName>
    <definedName name="lblS65" localSheetId="2">'Table 6A.1'!$S$66</definedName>
    <definedName name="lblS69" localSheetId="2">'Table 6A.1'!$S$70</definedName>
    <definedName name="lblS7" localSheetId="2">'Table 6A.1'!$S$8</definedName>
    <definedName name="lblS70" localSheetId="2">'Table 6A.1'!$S$71</definedName>
    <definedName name="lblS71" localSheetId="2">'Table 6A.1'!$S$72</definedName>
    <definedName name="lblS8" localSheetId="2">'Table 6A.1'!$S$9</definedName>
    <definedName name="lblS80" localSheetId="2">'Table 6A.1'!$S$81</definedName>
    <definedName name="lblS81" localSheetId="2">'Table 6A.1'!$S$82</definedName>
    <definedName name="lblS82" localSheetId="2">'Table 6A.1'!$S$83</definedName>
    <definedName name="lblS83" localSheetId="2">'Table 6A.1'!$S$84</definedName>
    <definedName name="lblS84" localSheetId="2">'Table 6A.1'!$S$85</definedName>
    <definedName name="lblS85" localSheetId="2">'Table 6A.1'!$S$86</definedName>
    <definedName name="lblS87" localSheetId="2">'Table 6A.1'!$S$88</definedName>
    <definedName name="lblS88" localSheetId="2">'Table 6A.1'!$S$89</definedName>
    <definedName name="lblS9" localSheetId="2">'Table 6A.1'!$S$10</definedName>
    <definedName name="lblS90" localSheetId="2">'Table 6A.1'!$S$91</definedName>
    <definedName name="lblS91" localSheetId="2">'Table 6A.1'!$S$92</definedName>
    <definedName name="lblS94" localSheetId="2">'Table 6A.1'!$S$95</definedName>
    <definedName name="lblS95" localSheetId="2">'Table 6A.1'!$S$96</definedName>
    <definedName name="lblS96" localSheetId="2">'Table 6A.1'!$S$97</definedName>
    <definedName name="lblS97" localSheetId="2">'Table 6A.1'!$S$98</definedName>
    <definedName name="lblS98" localSheetId="2">'Table 6A.1'!$S$99</definedName>
    <definedName name="lblS99" localSheetId="2">'Table 6A.1'!$S$100</definedName>
    <definedName name="lblT10" localSheetId="2">'Table 6A.1'!$T$11</definedName>
    <definedName name="lblT100" localSheetId="2">'Table 6A.1'!$T$101</definedName>
    <definedName name="lblT101" localSheetId="2">'Table 6A.1'!$T$102</definedName>
    <definedName name="lblT105" localSheetId="2">'Table 6A.1'!$T$106</definedName>
    <definedName name="lblT106" localSheetId="2">'Table 6A.1'!$T$107</definedName>
    <definedName name="lblT107" localSheetId="2">'Table 6A.1'!$T$108</definedName>
    <definedName name="lblT11" localSheetId="2">'Table 6A.1'!$T$12</definedName>
    <definedName name="lblT116" localSheetId="2">'Table 6A.1'!$T$117</definedName>
    <definedName name="lblT117" localSheetId="2">'Table 6A.1'!$T$118</definedName>
    <definedName name="lblT118" localSheetId="2">'Table 6A.1'!$T$119</definedName>
    <definedName name="lblT119" localSheetId="2">'Table 6A.1'!$T$120</definedName>
    <definedName name="lblT12" localSheetId="2">'Table 6A.1'!$T$13</definedName>
    <definedName name="lblT120" localSheetId="2">'Table 6A.1'!$T$121</definedName>
    <definedName name="lblT121" localSheetId="2">'Table 6A.1'!$T$122</definedName>
    <definedName name="lblT123" localSheetId="2">'Table 6A.1'!$T$124</definedName>
    <definedName name="lblT124" localSheetId="2">'Table 6A.1'!$T$125</definedName>
    <definedName name="lblT126" localSheetId="2">'Table 6A.1'!$T$127</definedName>
    <definedName name="lblT127" localSheetId="2">'Table 6A.1'!$T$128</definedName>
    <definedName name="lblT130" localSheetId="2">'Table 6A.1'!$T$131</definedName>
    <definedName name="lblT131" localSheetId="2">'Table 6A.1'!$T$132</definedName>
    <definedName name="lblT132" localSheetId="2">'Table 6A.1'!$T$133</definedName>
    <definedName name="lblT133" localSheetId="2">'Table 6A.1'!$T$134</definedName>
    <definedName name="lblT134" localSheetId="2">'Table 6A.1'!$T$135</definedName>
    <definedName name="lblT135" localSheetId="2">'Table 6A.1'!$T$136</definedName>
    <definedName name="lblT136" localSheetId="2">'Table 6A.1'!$T$137</definedName>
    <definedName name="lblT137" localSheetId="2">'Table 6A.1'!$T$138</definedName>
    <definedName name="lblT14" localSheetId="2">'Table 6A.1'!$T$15</definedName>
    <definedName name="lblT141" localSheetId="2">'Table 6A.1'!$T$142</definedName>
    <definedName name="lblT142" localSheetId="2">'Table 6A.1'!$T$143</definedName>
    <definedName name="lblT143" localSheetId="2">'Table 6A.1'!$T$144</definedName>
    <definedName name="lblT15" localSheetId="2">'Table 6A.1'!$T$16</definedName>
    <definedName name="lblT152" localSheetId="2">'Table 6A.1'!$T$153</definedName>
    <definedName name="lblT153" localSheetId="2">'Table 6A.1'!$T$154</definedName>
    <definedName name="lblT154" localSheetId="2">'Table 6A.1'!$T$155</definedName>
    <definedName name="lblT155" localSheetId="2">'Table 6A.1'!$T$156</definedName>
    <definedName name="lblT156" localSheetId="2">'Table 6A.1'!$T$157</definedName>
    <definedName name="lblT157" localSheetId="2">'Table 6A.1'!$T$158</definedName>
    <definedName name="lblT159" localSheetId="2">'Table 6A.1'!$T$160</definedName>
    <definedName name="lblT160" localSheetId="2">'Table 6A.1'!$T$161</definedName>
    <definedName name="lblT162" localSheetId="2">'Table 6A.1'!$T$163</definedName>
    <definedName name="lblT163" localSheetId="2">'Table 6A.1'!$T$164</definedName>
    <definedName name="lblT164" localSheetId="2">'Table 6A.1'!#REF!</definedName>
    <definedName name="lblT166" localSheetId="2">'Table 6A.1'!$T$167</definedName>
    <definedName name="lblT167" localSheetId="2">'Table 6A.1'!$T$168</definedName>
    <definedName name="lblT168" localSheetId="2">'Table 6A.1'!$T$169</definedName>
    <definedName name="lblT169" localSheetId="2">'Table 6A.1'!$T$170</definedName>
    <definedName name="lblT17" localSheetId="2">'Table 6A.1'!$T$18</definedName>
    <definedName name="lblT170" localSheetId="2">'Table 6A.1'!$T$171</definedName>
    <definedName name="lblT171" localSheetId="2">'Table 6A.1'!$T$172</definedName>
    <definedName name="lblT172" localSheetId="2">'Table 6A.1'!$T$173</definedName>
    <definedName name="lblT173" localSheetId="2">'Table 6A.1'!$T$174</definedName>
    <definedName name="lblT177" localSheetId="2">'Table 6A.1'!$T$178</definedName>
    <definedName name="lblT178" localSheetId="2">'Table 6A.1'!$T$179</definedName>
    <definedName name="lblT179" localSheetId="2">'Table 6A.1'!$T$180</definedName>
    <definedName name="lblT18" localSheetId="2">'Table 6A.1'!$T$19</definedName>
    <definedName name="lblT188" localSheetId="2">'Table 6A.1'!$T$189</definedName>
    <definedName name="lblT189" localSheetId="2">'Table 6A.1'!$T$190</definedName>
    <definedName name="lblT190" localSheetId="2">'Table 6A.1'!$T$191</definedName>
    <definedName name="lblT191" localSheetId="2">'Table 6A.1'!$T$192</definedName>
    <definedName name="lblT192" localSheetId="2">'Table 6A.1'!$T$193</definedName>
    <definedName name="lblT193" localSheetId="2">'Table 6A.1'!$T$194</definedName>
    <definedName name="lblT195" localSheetId="2">'Table 6A.1'!$T$196</definedName>
    <definedName name="lblT196" localSheetId="2">'Table 6A.1'!$T$197</definedName>
    <definedName name="lblT198" localSheetId="2">'Table 6A.1'!$T$199</definedName>
    <definedName name="lblT199" localSheetId="2">'Table 6A.1'!$T$200</definedName>
    <definedName name="lblT202" localSheetId="2">'Table 6A.1'!$T$203</definedName>
    <definedName name="lblT203" localSheetId="2">'Table 6A.1'!$T$204</definedName>
    <definedName name="lblT204" localSheetId="2">'Table 6A.1'!$T$205</definedName>
    <definedName name="lblT205" localSheetId="2">'Table 6A.1'!$T$206</definedName>
    <definedName name="lblT206" localSheetId="2">'Table 6A.1'!$T$207</definedName>
    <definedName name="lblT207" localSheetId="2">'Table 6A.1'!$T$208</definedName>
    <definedName name="lblT208" localSheetId="2">'Table 6A.1'!$T$209</definedName>
    <definedName name="lblT209" localSheetId="2">'Table 6A.1'!$T$210</definedName>
    <definedName name="lblT21" localSheetId="2">'Table 6A.1'!$T$22</definedName>
    <definedName name="lblT213" localSheetId="2">'Table 6A.1'!$T$214</definedName>
    <definedName name="lblT214" localSheetId="2">'Table 6A.1'!$T$215</definedName>
    <definedName name="lblT215" localSheetId="2">'Table 6A.1'!$T$216</definedName>
    <definedName name="lblT22" localSheetId="2">'Table 6A.1'!$T$23</definedName>
    <definedName name="lblT23" localSheetId="2">'Table 6A.1'!$T$24</definedName>
    <definedName name="lblT24" localSheetId="2">'Table 6A.1'!$T$25</definedName>
    <definedName name="lblT25" localSheetId="2">'Table 6A.1'!$T$26</definedName>
    <definedName name="lblT26" localSheetId="2">'Table 6A.1'!$T$27</definedName>
    <definedName name="lblT27" localSheetId="2">'Table 6A.1'!$T$28</definedName>
    <definedName name="lblT28" localSheetId="2">'Table 6A.1'!$T$29</definedName>
    <definedName name="lblT29" localSheetId="2">'Table 6A.1'!#REF!</definedName>
    <definedName name="lblT3" localSheetId="2">'Table 6A.1'!#REF!</definedName>
    <definedName name="lblT30" localSheetId="2">'Table 6A.1'!#REF!</definedName>
    <definedName name="lblT31" localSheetId="2">'Table 6A.1'!#REF!</definedName>
    <definedName name="lblT32" localSheetId="2">'Table 6A.1'!$T$33</definedName>
    <definedName name="lblT33" localSheetId="2">'Table 6A.1'!$T$34</definedName>
    <definedName name="lblT34" localSheetId="2">'Table 6A.1'!$T$35</definedName>
    <definedName name="lblT35" localSheetId="2">'Table 6A.1'!#REF!</definedName>
    <definedName name="lblT44" localSheetId="2">'Table 6A.1'!$T$45</definedName>
    <definedName name="lblT45" localSheetId="2">'Table 6A.1'!$T$46</definedName>
    <definedName name="lblT46" localSheetId="2">'Table 6A.1'!$T$47</definedName>
    <definedName name="lblT47" localSheetId="2">'Table 6A.1'!$T$48</definedName>
    <definedName name="lblT48" localSheetId="2">'Table 6A.1'!$T$49</definedName>
    <definedName name="lblT49" localSheetId="2">'Table 6A.1'!$T$50</definedName>
    <definedName name="lblT51" localSheetId="2">'Table 6A.1'!$T$52</definedName>
    <definedName name="lblT52" localSheetId="2">'Table 6A.1'!$T$53</definedName>
    <definedName name="lblT54" localSheetId="2">'Table 6A.1'!$T$55</definedName>
    <definedName name="lblT55" localSheetId="2">'Table 6A.1'!$T$56</definedName>
    <definedName name="lblT58" localSheetId="2">'Table 6A.1'!$T$59</definedName>
    <definedName name="lblT59" localSheetId="2">'Table 6A.1'!$T$60</definedName>
    <definedName name="lblT60" localSheetId="2">'Table 6A.1'!$T$61</definedName>
    <definedName name="lblT61" localSheetId="2">'Table 6A.1'!$T$62</definedName>
    <definedName name="lblT62" localSheetId="2">'Table 6A.1'!$T$63</definedName>
    <definedName name="lblT63" localSheetId="2">'Table 6A.1'!$T$64</definedName>
    <definedName name="lblT64" localSheetId="2">'Table 6A.1'!$T$65</definedName>
    <definedName name="lblT65" localSheetId="2">'Table 6A.1'!$T$66</definedName>
    <definedName name="lblT69" localSheetId="2">'Table 6A.1'!$T$70</definedName>
    <definedName name="lblT7" localSheetId="2">'Table 6A.1'!$T$8</definedName>
    <definedName name="lblT70" localSheetId="2">'Table 6A.1'!$T$71</definedName>
    <definedName name="lblT71" localSheetId="2">'Table 6A.1'!$T$72</definedName>
    <definedName name="lblT8" localSheetId="2">'Table 6A.1'!$T$9</definedName>
    <definedName name="lblT80" localSheetId="2">'Table 6A.1'!$T$81</definedName>
    <definedName name="lblT81" localSheetId="2">'Table 6A.1'!$T$82</definedName>
    <definedName name="lblT82" localSheetId="2">'Table 6A.1'!$T$83</definedName>
    <definedName name="lblT83" localSheetId="2">'Table 6A.1'!$T$84</definedName>
    <definedName name="lblT84" localSheetId="2">'Table 6A.1'!$T$85</definedName>
    <definedName name="lblT85" localSheetId="2">'Table 6A.1'!$T$86</definedName>
    <definedName name="lblT87" localSheetId="2">'Table 6A.1'!$T$88</definedName>
    <definedName name="lblT88" localSheetId="2">'Table 6A.1'!$T$89</definedName>
    <definedName name="lblT9" localSheetId="2">'Table 6A.1'!$T$10</definedName>
    <definedName name="lblT90" localSheetId="2">'Table 6A.1'!$T$91</definedName>
    <definedName name="lblT91" localSheetId="2">'Table 6A.1'!$T$92</definedName>
    <definedName name="lblT94" localSheetId="2">'Table 6A.1'!$T$95</definedName>
    <definedName name="lblT95" localSheetId="2">'Table 6A.1'!$T$96</definedName>
    <definedName name="lblT96" localSheetId="2">'Table 6A.1'!$T$97</definedName>
    <definedName name="lblT97" localSheetId="2">'Table 6A.1'!$T$98</definedName>
    <definedName name="lblT98" localSheetId="2">'Table 6A.1'!$T$99</definedName>
    <definedName name="lblT99" localSheetId="2">'Table 6A.1'!$T$100</definedName>
    <definedName name="lblU10" localSheetId="2">'Table 6A.1'!$U$11</definedName>
    <definedName name="lblU100" localSheetId="2">'Table 6A.1'!$U$101</definedName>
    <definedName name="lblU101" localSheetId="2">'Table 6A.1'!$U$102</definedName>
    <definedName name="lblU105" localSheetId="2">'Table 6A.1'!$U$106</definedName>
    <definedName name="lblU106" localSheetId="2">'Table 6A.1'!$U$107</definedName>
    <definedName name="lblU107" localSheetId="2">'Table 6A.1'!$U$108</definedName>
    <definedName name="lblU11" localSheetId="2">'Table 6A.1'!$U$12</definedName>
    <definedName name="lblU116" localSheetId="2">'Table 6A.1'!$U$117</definedName>
    <definedName name="lblU117" localSheetId="2">'Table 6A.1'!$U$118</definedName>
    <definedName name="lblU118" localSheetId="2">'Table 6A.1'!$U$119</definedName>
    <definedName name="lblU119" localSheetId="2">'Table 6A.1'!$U$120</definedName>
    <definedName name="lblU12" localSheetId="2">'Table 6A.1'!$U$13</definedName>
    <definedName name="lblU120" localSheetId="2">'Table 6A.1'!$U$121</definedName>
    <definedName name="lblU121" localSheetId="2">'Table 6A.1'!$U$122</definedName>
    <definedName name="lblU123" localSheetId="2">'Table 6A.1'!$U$124</definedName>
    <definedName name="lblU124" localSheetId="2">'Table 6A.1'!$U$125</definedName>
    <definedName name="lblU126" localSheetId="2">'Table 6A.1'!$U$127</definedName>
    <definedName name="lblU127" localSheetId="2">'Table 6A.1'!$U$128</definedName>
    <definedName name="lblU130" localSheetId="2">'Table 6A.1'!$U$131</definedName>
    <definedName name="lblU131" localSheetId="2">'Table 6A.1'!$U$132</definedName>
    <definedName name="lblU132" localSheetId="2">'Table 6A.1'!$U$133</definedName>
    <definedName name="lblU133" localSheetId="2">'Table 6A.1'!$U$134</definedName>
    <definedName name="lblU134" localSheetId="2">'Table 6A.1'!$U$135</definedName>
    <definedName name="lblU135" localSheetId="2">'Table 6A.1'!$U$136</definedName>
    <definedName name="lblU136" localSheetId="2">'Table 6A.1'!$U$137</definedName>
    <definedName name="lblU137" localSheetId="2">'Table 6A.1'!$U$138</definedName>
    <definedName name="lblU14" localSheetId="2">'Table 6A.1'!$U$15</definedName>
    <definedName name="lblU141" localSheetId="2">'Table 6A.1'!$U$142</definedName>
    <definedName name="lblU142" localSheetId="2">'Table 6A.1'!$U$143</definedName>
    <definedName name="lblU143" localSheetId="2">'Table 6A.1'!$U$144</definedName>
    <definedName name="lblU15" localSheetId="2">'Table 6A.1'!$U$16</definedName>
    <definedName name="lblU152" localSheetId="2">'Table 6A.1'!$U$153</definedName>
    <definedName name="lblU153" localSheetId="2">'Table 6A.1'!$U$154</definedName>
    <definedName name="lblU154" localSheetId="2">'Table 6A.1'!$U$155</definedName>
    <definedName name="lblU155" localSheetId="2">'Table 6A.1'!$U$156</definedName>
    <definedName name="lblU156" localSheetId="2">'Table 6A.1'!$U$157</definedName>
    <definedName name="lblU157" localSheetId="2">'Table 6A.1'!$U$158</definedName>
    <definedName name="lblU159" localSheetId="2">'Table 6A.1'!$U$160</definedName>
    <definedName name="lblU160" localSheetId="2">'Table 6A.1'!$U$161</definedName>
    <definedName name="lblU162" localSheetId="2">'Table 6A.1'!$U$163</definedName>
    <definedName name="lblU163" localSheetId="2">'Table 6A.1'!$U$164</definedName>
    <definedName name="lblU164" localSheetId="2">'Table 6A.1'!#REF!</definedName>
    <definedName name="lblU166" localSheetId="2">'Table 6A.1'!$U$167</definedName>
    <definedName name="lblU167" localSheetId="2">'Table 6A.1'!$U$168</definedName>
    <definedName name="lblU168" localSheetId="2">'Table 6A.1'!$U$169</definedName>
    <definedName name="lblU169" localSheetId="2">'Table 6A.1'!$U$170</definedName>
    <definedName name="lblU17" localSheetId="2">'Table 6A.1'!$U$18</definedName>
    <definedName name="lblU170" localSheetId="2">'Table 6A.1'!$U$171</definedName>
    <definedName name="lblU171" localSheetId="2">'Table 6A.1'!$U$172</definedName>
    <definedName name="lblU172" localSheetId="2">'Table 6A.1'!$U$173</definedName>
    <definedName name="lblU173" localSheetId="2">'Table 6A.1'!$U$174</definedName>
    <definedName name="lblU177" localSheetId="2">'Table 6A.1'!$U$178</definedName>
    <definedName name="lblU178" localSheetId="2">'Table 6A.1'!$U$179</definedName>
    <definedName name="lblU179" localSheetId="2">'Table 6A.1'!$U$180</definedName>
    <definedName name="lblU18" localSheetId="2">'Table 6A.1'!$U$19</definedName>
    <definedName name="lblU188" localSheetId="2">'Table 6A.1'!$U$189</definedName>
    <definedName name="lblU189" localSheetId="2">'Table 6A.1'!$U$190</definedName>
    <definedName name="lblU190" localSheetId="2">'Table 6A.1'!$U$191</definedName>
    <definedName name="lblU191" localSheetId="2">'Table 6A.1'!$U$192</definedName>
    <definedName name="lblU192" localSheetId="2">'Table 6A.1'!$U$193</definedName>
    <definedName name="lblU193" localSheetId="2">'Table 6A.1'!$U$194</definedName>
    <definedName name="lblU195" localSheetId="2">'Table 6A.1'!$U$196</definedName>
    <definedName name="lblU196" localSheetId="2">'Table 6A.1'!$U$197</definedName>
    <definedName name="lblU198" localSheetId="2">'Table 6A.1'!$U$199</definedName>
    <definedName name="lblU199" localSheetId="2">'Table 6A.1'!$U$200</definedName>
    <definedName name="lblU202" localSheetId="2">'Table 6A.1'!$U$203</definedName>
    <definedName name="lblU203" localSheetId="2">'Table 6A.1'!$U$204</definedName>
    <definedName name="lblU204" localSheetId="2">'Table 6A.1'!$U$205</definedName>
    <definedName name="lblU205" localSheetId="2">'Table 6A.1'!$U$206</definedName>
    <definedName name="lblU206" localSheetId="2">'Table 6A.1'!$U$207</definedName>
    <definedName name="lblU207" localSheetId="2">'Table 6A.1'!$U$208</definedName>
    <definedName name="lblU208" localSheetId="2">'Table 6A.1'!$U$209</definedName>
    <definedName name="lblU209" localSheetId="2">'Table 6A.1'!$U$210</definedName>
    <definedName name="lblU21" localSheetId="2">'Table 6A.1'!$U$22</definedName>
    <definedName name="lblU213" localSheetId="2">'Table 6A.1'!$U$214</definedName>
    <definedName name="lblU214" localSheetId="2">'Table 6A.1'!$U$215</definedName>
    <definedName name="lblU215" localSheetId="2">'Table 6A.1'!$U$216</definedName>
    <definedName name="lblU22" localSheetId="2">'Table 6A.1'!$U$23</definedName>
    <definedName name="lblU23" localSheetId="2">'Table 6A.1'!$U$24</definedName>
    <definedName name="lblU24" localSheetId="2">'Table 6A.1'!$U$25</definedName>
    <definedName name="lblU25" localSheetId="2">'Table 6A.1'!$U$26</definedName>
    <definedName name="lblU26" localSheetId="2">'Table 6A.1'!$U$27</definedName>
    <definedName name="lblU27" localSheetId="2">'Table 6A.1'!$U$28</definedName>
    <definedName name="lblU28" localSheetId="2">'Table 6A.1'!$U$29</definedName>
    <definedName name="lblU29" localSheetId="2">'Table 6A.1'!#REF!</definedName>
    <definedName name="lblU3" localSheetId="2">'Table 6A.1'!#REF!</definedName>
    <definedName name="lblU30" localSheetId="2">'Table 6A.1'!#REF!</definedName>
    <definedName name="lblU31" localSheetId="2">'Table 6A.1'!#REF!</definedName>
    <definedName name="lblU32" localSheetId="2">'Table 6A.1'!$U$33</definedName>
    <definedName name="lblU33" localSheetId="2">'Table 6A.1'!$U$34</definedName>
    <definedName name="lblU34" localSheetId="2">'Table 6A.1'!$U$35</definedName>
    <definedName name="lblU35" localSheetId="2">'Table 6A.1'!#REF!</definedName>
    <definedName name="lblU44" localSheetId="2">'Table 6A.1'!$U$45</definedName>
    <definedName name="lblU45" localSheetId="2">'Table 6A.1'!$U$46</definedName>
    <definedName name="lblU46" localSheetId="2">'Table 6A.1'!$U$47</definedName>
    <definedName name="lblU47" localSheetId="2">'Table 6A.1'!$U$48</definedName>
    <definedName name="lblU48" localSheetId="2">'Table 6A.1'!$U$49</definedName>
    <definedName name="lblU49" localSheetId="2">'Table 6A.1'!$U$50</definedName>
    <definedName name="lblU51" localSheetId="2">'Table 6A.1'!$U$52</definedName>
    <definedName name="lblU52" localSheetId="2">'Table 6A.1'!$U$53</definedName>
    <definedName name="lblU54" localSheetId="2">'Table 6A.1'!$U$55</definedName>
    <definedName name="lblU55" localSheetId="2">'Table 6A.1'!$U$56</definedName>
    <definedName name="lblU58" localSheetId="2">'Table 6A.1'!$U$59</definedName>
    <definedName name="lblU59" localSheetId="2">'Table 6A.1'!$U$60</definedName>
    <definedName name="lblU60" localSheetId="2">'Table 6A.1'!$U$61</definedName>
    <definedName name="lblU61" localSheetId="2">'Table 6A.1'!$U$62</definedName>
    <definedName name="lblU62" localSheetId="2">'Table 6A.1'!$U$63</definedName>
    <definedName name="lblU63" localSheetId="2">'Table 6A.1'!$U$64</definedName>
    <definedName name="lblU64" localSheetId="2">'Table 6A.1'!$U$65</definedName>
    <definedName name="lblU65" localSheetId="2">'Table 6A.1'!$U$66</definedName>
    <definedName name="lblU69" localSheetId="2">'Table 6A.1'!$U$70</definedName>
    <definedName name="lblU7" localSheetId="2">'Table 6A.1'!$U$8</definedName>
    <definedName name="lblU70" localSheetId="2">'Table 6A.1'!$U$71</definedName>
    <definedName name="lblU71" localSheetId="2">'Table 6A.1'!$U$72</definedName>
    <definedName name="lblU8" localSheetId="2">'Table 6A.1'!$U$9</definedName>
    <definedName name="lblU80" localSheetId="2">'Table 6A.1'!$U$81</definedName>
    <definedName name="lblU81" localSheetId="2">'Table 6A.1'!$U$82</definedName>
    <definedName name="lblU82" localSheetId="2">'Table 6A.1'!$U$83</definedName>
    <definedName name="lblU83" localSheetId="2">'Table 6A.1'!$U$84</definedName>
    <definedName name="lblU84" localSheetId="2">'Table 6A.1'!$U$85</definedName>
    <definedName name="lblU85" localSheetId="2">'Table 6A.1'!$U$86</definedName>
    <definedName name="lblU87" localSheetId="2">'Table 6A.1'!$U$88</definedName>
    <definedName name="lblU88" localSheetId="2">'Table 6A.1'!$U$89</definedName>
    <definedName name="lblU9" localSheetId="2">'Table 6A.1'!$U$10</definedName>
    <definedName name="lblU90" localSheetId="2">'Table 6A.1'!$U$91</definedName>
    <definedName name="lblU91" localSheetId="2">'Table 6A.1'!$U$92</definedName>
    <definedName name="lblU94" localSheetId="2">'Table 6A.1'!$U$95</definedName>
    <definedName name="lblU95" localSheetId="2">'Table 6A.1'!$U$96</definedName>
    <definedName name="lblU96" localSheetId="2">'Table 6A.1'!$U$97</definedName>
    <definedName name="lblU97" localSheetId="2">'Table 6A.1'!$U$98</definedName>
    <definedName name="lblU98" localSheetId="2">'Table 6A.1'!$U$99</definedName>
    <definedName name="lblU99" localSheetId="2">'Table 6A.1'!$U$100</definedName>
    <definedName name="lblV10" localSheetId="2">'Table 6A.1'!$V$11</definedName>
    <definedName name="lblV100" localSheetId="2">'Table 6A.1'!$V$101</definedName>
    <definedName name="lblV101" localSheetId="2">'Table 6A.1'!$V$102</definedName>
    <definedName name="lblV105" localSheetId="2">'Table 6A.1'!$V$106</definedName>
    <definedName name="lblV106" localSheetId="2">'Table 6A.1'!$V$107</definedName>
    <definedName name="lblV107" localSheetId="2">'Table 6A.1'!$V$108</definedName>
    <definedName name="lblV11" localSheetId="2">'Table 6A.1'!$V$12</definedName>
    <definedName name="lblV116" localSheetId="2">'Table 6A.1'!$V$117</definedName>
    <definedName name="lblV117" localSheetId="2">'Table 6A.1'!$V$118</definedName>
    <definedName name="lblV118" localSheetId="2">'Table 6A.1'!$V$119</definedName>
    <definedName name="lblV119" localSheetId="2">'Table 6A.1'!$V$120</definedName>
    <definedName name="lblV12" localSheetId="2">'Table 6A.1'!$V$13</definedName>
    <definedName name="lblV120" localSheetId="2">'Table 6A.1'!$V$121</definedName>
    <definedName name="lblV121" localSheetId="2">'Table 6A.1'!$V$122</definedName>
    <definedName name="lblV123" localSheetId="2">'Table 6A.1'!$V$124</definedName>
    <definedName name="lblV124" localSheetId="2">'Table 6A.1'!$V$125</definedName>
    <definedName name="lblV126" localSheetId="2">'Table 6A.1'!$V$127</definedName>
    <definedName name="lblV127" localSheetId="2">'Table 6A.1'!$V$128</definedName>
    <definedName name="lblV130" localSheetId="2">'Table 6A.1'!$V$131</definedName>
    <definedName name="lblV131" localSheetId="2">'Table 6A.1'!$V$132</definedName>
    <definedName name="lblV132" localSheetId="2">'Table 6A.1'!$V$133</definedName>
    <definedName name="lblV133" localSheetId="2">'Table 6A.1'!$V$134</definedName>
    <definedName name="lblV134" localSheetId="2">'Table 6A.1'!$V$135</definedName>
    <definedName name="lblV135" localSheetId="2">'Table 6A.1'!$V$136</definedName>
    <definedName name="lblV136" localSheetId="2">'Table 6A.1'!$V$137</definedName>
    <definedName name="lblV137" localSheetId="2">'Table 6A.1'!$V$138</definedName>
    <definedName name="lblV14" localSheetId="2">'Table 6A.1'!$V$15</definedName>
    <definedName name="lblV141" localSheetId="2">'Table 6A.1'!$V$142</definedName>
    <definedName name="lblV142" localSheetId="2">'Table 6A.1'!$V$143</definedName>
    <definedName name="lblV143" localSheetId="2">'Table 6A.1'!$V$144</definedName>
    <definedName name="lblV15" localSheetId="2">'Table 6A.1'!$V$16</definedName>
    <definedName name="lblV152" localSheetId="2">'Table 6A.1'!$V$153</definedName>
    <definedName name="lblV153" localSheetId="2">'Table 6A.1'!$V$154</definedName>
    <definedName name="lblV154" localSheetId="2">'Table 6A.1'!$V$155</definedName>
    <definedName name="lblV155" localSheetId="2">'Table 6A.1'!$V$156</definedName>
    <definedName name="lblV156" localSheetId="2">'Table 6A.1'!$V$157</definedName>
    <definedName name="lblV157" localSheetId="2">'Table 6A.1'!$V$158</definedName>
    <definedName name="lblV159" localSheetId="2">'Table 6A.1'!$V$160</definedName>
    <definedName name="lblV160" localSheetId="2">'Table 6A.1'!$V$161</definedName>
    <definedName name="lblV162" localSheetId="2">'Table 6A.1'!$V$163</definedName>
    <definedName name="lblV163" localSheetId="2">'Table 6A.1'!$V$164</definedName>
    <definedName name="lblV164" localSheetId="2">'Table 6A.1'!#REF!</definedName>
    <definedName name="lblV166" localSheetId="2">'Table 6A.1'!$V$167</definedName>
    <definedName name="lblV167" localSheetId="2">'Table 6A.1'!$V$168</definedName>
    <definedName name="lblV168" localSheetId="2">'Table 6A.1'!$V$169</definedName>
    <definedName name="lblV169" localSheetId="2">'Table 6A.1'!$V$170</definedName>
    <definedName name="lblV17" localSheetId="2">'Table 6A.1'!$V$18</definedName>
    <definedName name="lblV170" localSheetId="2">'Table 6A.1'!$V$171</definedName>
    <definedName name="lblV171" localSheetId="2">'Table 6A.1'!$V$172</definedName>
    <definedName name="lblV172" localSheetId="2">'Table 6A.1'!$V$173</definedName>
    <definedName name="lblV173" localSheetId="2">'Table 6A.1'!$V$174</definedName>
    <definedName name="lblV177" localSheetId="2">'Table 6A.1'!$V$178</definedName>
    <definedName name="lblV178" localSheetId="2">'Table 6A.1'!$V$179</definedName>
    <definedName name="lblV179" localSheetId="2">'Table 6A.1'!$V$180</definedName>
    <definedName name="lblV18" localSheetId="2">'Table 6A.1'!$V$19</definedName>
    <definedName name="lblV188" localSheetId="2">'Table 6A.1'!$V$189</definedName>
    <definedName name="lblV189" localSheetId="2">'Table 6A.1'!$V$190</definedName>
    <definedName name="lblV190" localSheetId="2">'Table 6A.1'!$V$191</definedName>
    <definedName name="lblV191" localSheetId="2">'Table 6A.1'!$V$192</definedName>
    <definedName name="lblV192" localSheetId="2">'Table 6A.1'!$V$193</definedName>
    <definedName name="lblV193" localSheetId="2">'Table 6A.1'!$V$194</definedName>
    <definedName name="lblV195" localSheetId="2">'Table 6A.1'!$V$196</definedName>
    <definedName name="lblV196" localSheetId="2">'Table 6A.1'!$V$197</definedName>
    <definedName name="lblV198" localSheetId="2">'Table 6A.1'!$V$199</definedName>
    <definedName name="lblV199" localSheetId="2">'Table 6A.1'!$V$200</definedName>
    <definedName name="lblV202" localSheetId="2">'Table 6A.1'!$V$203</definedName>
    <definedName name="lblV203" localSheetId="2">'Table 6A.1'!$V$204</definedName>
    <definedName name="lblV204" localSheetId="2">'Table 6A.1'!$V$205</definedName>
    <definedName name="lblV205" localSheetId="2">'Table 6A.1'!$V$206</definedName>
    <definedName name="lblV206" localSheetId="2">'Table 6A.1'!$V$207</definedName>
    <definedName name="lblV207" localSheetId="2">'Table 6A.1'!$V$208</definedName>
    <definedName name="lblV208" localSheetId="2">'Table 6A.1'!$V$209</definedName>
    <definedName name="lblV209" localSheetId="2">'Table 6A.1'!$V$210</definedName>
    <definedName name="lblV21" localSheetId="2">'Table 6A.1'!$V$22</definedName>
    <definedName name="lblV213" localSheetId="2">'Table 6A.1'!$V$214</definedName>
    <definedName name="lblV214" localSheetId="2">'Table 6A.1'!$V$215</definedName>
    <definedName name="lblV215" localSheetId="2">'Table 6A.1'!$V$216</definedName>
    <definedName name="lblV22" localSheetId="2">'Table 6A.1'!$V$23</definedName>
    <definedName name="lblV23" localSheetId="2">'Table 6A.1'!$V$24</definedName>
    <definedName name="lblV24" localSheetId="2">'Table 6A.1'!$V$25</definedName>
    <definedName name="lblV25" localSheetId="2">'Table 6A.1'!$V$26</definedName>
    <definedName name="lblV26" localSheetId="2">'Table 6A.1'!$V$27</definedName>
    <definedName name="lblV27" localSheetId="2">'Table 6A.1'!$V$28</definedName>
    <definedName name="lblV28" localSheetId="2">'Table 6A.1'!$V$29</definedName>
    <definedName name="lblV29" localSheetId="2">'Table 6A.1'!#REF!</definedName>
    <definedName name="lblV3" localSheetId="2">'Table 6A.1'!#REF!</definedName>
    <definedName name="lblV30" localSheetId="2">'Table 6A.1'!#REF!</definedName>
    <definedName name="lblV31" localSheetId="2">'Table 6A.1'!#REF!</definedName>
    <definedName name="lblV32" localSheetId="2">'Table 6A.1'!$V$33</definedName>
    <definedName name="lblV33" localSheetId="2">'Table 6A.1'!$V$34</definedName>
    <definedName name="lblV34" localSheetId="2">'Table 6A.1'!$V$35</definedName>
    <definedName name="lblV35" localSheetId="2">'Table 6A.1'!#REF!</definedName>
    <definedName name="lblV44" localSheetId="2">'Table 6A.1'!$V$45</definedName>
    <definedName name="lblV45" localSheetId="2">'Table 6A.1'!$V$46</definedName>
    <definedName name="lblV46" localSheetId="2">'Table 6A.1'!$V$47</definedName>
    <definedName name="lblV47" localSheetId="2">'Table 6A.1'!$V$48</definedName>
    <definedName name="lblV48" localSheetId="2">'Table 6A.1'!$V$49</definedName>
    <definedName name="lblV49" localSheetId="2">'Table 6A.1'!$V$50</definedName>
    <definedName name="lblV51" localSheetId="2">'Table 6A.1'!$V$52</definedName>
    <definedName name="lblV52" localSheetId="2">'Table 6A.1'!$V$53</definedName>
    <definedName name="lblV54" localSheetId="2">'Table 6A.1'!$V$55</definedName>
    <definedName name="lblV55" localSheetId="2">'Table 6A.1'!$V$56</definedName>
    <definedName name="lblV58" localSheetId="2">'Table 6A.1'!$V$59</definedName>
    <definedName name="lblV59" localSheetId="2">'Table 6A.1'!$V$60</definedName>
    <definedName name="lblV60" localSheetId="2">'Table 6A.1'!$V$61</definedName>
    <definedName name="lblV61" localSheetId="2">'Table 6A.1'!$V$62</definedName>
    <definedName name="lblV62" localSheetId="2">'Table 6A.1'!$V$63</definedName>
    <definedName name="lblV63" localSheetId="2">'Table 6A.1'!$V$64</definedName>
    <definedName name="lblV64" localSheetId="2">'Table 6A.1'!$V$65</definedName>
    <definedName name="lblV65" localSheetId="2">'Table 6A.1'!$V$66</definedName>
    <definedName name="lblV69" localSheetId="2">'Table 6A.1'!$V$70</definedName>
    <definedName name="lblV7" localSheetId="2">'Table 6A.1'!$V$8</definedName>
    <definedName name="lblV70" localSheetId="2">'Table 6A.1'!$V$71</definedName>
    <definedName name="lblV71" localSheetId="2">'Table 6A.1'!$V$72</definedName>
    <definedName name="lblV8" localSheetId="2">'Table 6A.1'!$V$9</definedName>
    <definedName name="lblV80" localSheetId="2">'Table 6A.1'!$V$81</definedName>
    <definedName name="lblV81" localSheetId="2">'Table 6A.1'!$V$82</definedName>
    <definedName name="lblV82" localSheetId="2">'Table 6A.1'!$V$83</definedName>
    <definedName name="lblV83" localSheetId="2">'Table 6A.1'!$V$84</definedName>
    <definedName name="lblV84" localSheetId="2">'Table 6A.1'!$V$85</definedName>
    <definedName name="lblV85" localSheetId="2">'Table 6A.1'!$V$86</definedName>
    <definedName name="lblV87" localSheetId="2">'Table 6A.1'!$V$88</definedName>
    <definedName name="lblV88" localSheetId="2">'Table 6A.1'!$V$89</definedName>
    <definedName name="lblV9" localSheetId="2">'Table 6A.1'!$V$10</definedName>
    <definedName name="lblV90" localSheetId="2">'Table 6A.1'!$V$91</definedName>
    <definedName name="lblV91" localSheetId="2">'Table 6A.1'!$V$92</definedName>
    <definedName name="lblV94" localSheetId="2">'Table 6A.1'!$V$95</definedName>
    <definedName name="lblV95" localSheetId="2">'Table 6A.1'!$V$96</definedName>
    <definedName name="lblV96" localSheetId="2">'Table 6A.1'!$V$97</definedName>
    <definedName name="lblV97" localSheetId="2">'Table 6A.1'!$V$98</definedName>
    <definedName name="lblV98" localSheetId="2">'Table 6A.1'!$V$99</definedName>
    <definedName name="lblV99" localSheetId="2">'Table 6A.1'!$V$100</definedName>
    <definedName name="lblW10" localSheetId="2">'Table 6A.1'!$W$11</definedName>
    <definedName name="lblW100" localSheetId="2">'Table 6A.1'!$W$101</definedName>
    <definedName name="lblW101" localSheetId="2">'Table 6A.1'!$W$102</definedName>
    <definedName name="lblW105" localSheetId="2">'Table 6A.1'!$W$106</definedName>
    <definedName name="lblW106" localSheetId="2">'Table 6A.1'!$W$107</definedName>
    <definedName name="lblW107" localSheetId="2">'Table 6A.1'!$W$108</definedName>
    <definedName name="lblW11" localSheetId="2">'Table 6A.1'!$W$12</definedName>
    <definedName name="lblW116" localSheetId="2">'Table 6A.1'!$W$117</definedName>
    <definedName name="lblW117" localSheetId="2">'Table 6A.1'!$W$118</definedName>
    <definedName name="lblW118" localSheetId="2">'Table 6A.1'!$W$119</definedName>
    <definedName name="lblW119" localSheetId="2">'Table 6A.1'!$W$120</definedName>
    <definedName name="lblW12" localSheetId="2">'Table 6A.1'!$W$13</definedName>
    <definedName name="lblW120" localSheetId="2">'Table 6A.1'!$W$121</definedName>
    <definedName name="lblW121" localSheetId="2">'Table 6A.1'!$W$122</definedName>
    <definedName name="lblW123" localSheetId="2">'Table 6A.1'!$W$124</definedName>
    <definedName name="lblW124" localSheetId="2">'Table 6A.1'!$W$125</definedName>
    <definedName name="lblW126" localSheetId="2">'Table 6A.1'!$W$127</definedName>
    <definedName name="lblW127" localSheetId="2">'Table 6A.1'!$W$128</definedName>
    <definedName name="lblW130" localSheetId="2">'Table 6A.1'!$W$131</definedName>
    <definedName name="lblW131" localSheetId="2">'Table 6A.1'!$W$132</definedName>
    <definedName name="lblW132" localSheetId="2">'Table 6A.1'!$W$133</definedName>
    <definedName name="lblW133" localSheetId="2">'Table 6A.1'!$W$134</definedName>
    <definedName name="lblW134" localSheetId="2">'Table 6A.1'!$W$135</definedName>
    <definedName name="lblW135" localSheetId="2">'Table 6A.1'!$W$136</definedName>
    <definedName name="lblW136" localSheetId="2">'Table 6A.1'!$W$137</definedName>
    <definedName name="lblW137" localSheetId="2">'Table 6A.1'!$W$138</definedName>
    <definedName name="lblW14" localSheetId="2">'Table 6A.1'!$W$15</definedName>
    <definedName name="lblW141" localSheetId="2">'Table 6A.1'!$W$142</definedName>
    <definedName name="lblW142" localSheetId="2">'Table 6A.1'!$W$143</definedName>
    <definedName name="lblW143" localSheetId="2">'Table 6A.1'!$W$144</definedName>
    <definedName name="lblW15" localSheetId="2">'Table 6A.1'!$W$16</definedName>
    <definedName name="lblW152" localSheetId="2">'Table 6A.1'!$W$153</definedName>
    <definedName name="lblW153" localSheetId="2">'Table 6A.1'!$W$154</definedName>
    <definedName name="lblW154" localSheetId="2">'Table 6A.1'!$W$155</definedName>
    <definedName name="lblW155" localSheetId="2">'Table 6A.1'!$W$156</definedName>
    <definedName name="lblW156" localSheetId="2">'Table 6A.1'!$W$157</definedName>
    <definedName name="lblW157" localSheetId="2">'Table 6A.1'!$W$158</definedName>
    <definedName name="lblW159" localSheetId="2">'Table 6A.1'!$W$160</definedName>
    <definedName name="lblW160" localSheetId="2">'Table 6A.1'!$W$161</definedName>
    <definedName name="lblW162" localSheetId="2">'Table 6A.1'!$W$163</definedName>
    <definedName name="lblW163" localSheetId="2">'Table 6A.1'!$W$164</definedName>
    <definedName name="lblW164" localSheetId="2">'Table 6A.1'!#REF!</definedName>
    <definedName name="lblW166" localSheetId="2">'Table 6A.1'!$W$167</definedName>
    <definedName name="lblW167" localSheetId="2">'Table 6A.1'!$W$168</definedName>
    <definedName name="lblW168" localSheetId="2">'Table 6A.1'!$W$169</definedName>
    <definedName name="lblW169" localSheetId="2">'Table 6A.1'!$W$170</definedName>
    <definedName name="lblW17" localSheetId="2">'Table 6A.1'!$W$18</definedName>
    <definedName name="lblW170" localSheetId="2">'Table 6A.1'!$W$171</definedName>
    <definedName name="lblW171" localSheetId="2">'Table 6A.1'!$W$172</definedName>
    <definedName name="lblW172" localSheetId="2">'Table 6A.1'!$W$173</definedName>
    <definedName name="lblW173" localSheetId="2">'Table 6A.1'!$W$174</definedName>
    <definedName name="lblW177" localSheetId="2">'Table 6A.1'!$W$178</definedName>
    <definedName name="lblW178" localSheetId="2">'Table 6A.1'!$W$179</definedName>
    <definedName name="lblW179" localSheetId="2">'Table 6A.1'!$W$180</definedName>
    <definedName name="lblW18" localSheetId="2">'Table 6A.1'!$W$19</definedName>
    <definedName name="lblW188" localSheetId="2">'Table 6A.1'!$W$189</definedName>
    <definedName name="lblW189" localSheetId="2">'Table 6A.1'!$W$190</definedName>
    <definedName name="lblW190" localSheetId="2">'Table 6A.1'!$W$191</definedName>
    <definedName name="lblW191" localSheetId="2">'Table 6A.1'!$W$192</definedName>
    <definedName name="lblW192" localSheetId="2">'Table 6A.1'!$W$193</definedName>
    <definedName name="lblW193" localSheetId="2">'Table 6A.1'!$W$194</definedName>
    <definedName name="lblW195" localSheetId="2">'Table 6A.1'!$W$196</definedName>
    <definedName name="lblW196" localSheetId="2">'Table 6A.1'!$W$197</definedName>
    <definedName name="lblW198" localSheetId="2">'Table 6A.1'!$W$199</definedName>
    <definedName name="lblW199" localSheetId="2">'Table 6A.1'!$W$200</definedName>
    <definedName name="lblW202" localSheetId="2">'Table 6A.1'!$W$203</definedName>
    <definedName name="lblW203" localSheetId="2">'Table 6A.1'!$W$204</definedName>
    <definedName name="lblW204" localSheetId="2">'Table 6A.1'!$W$205</definedName>
    <definedName name="lblW205" localSheetId="2">'Table 6A.1'!$W$206</definedName>
    <definedName name="lblW206" localSheetId="2">'Table 6A.1'!$W$207</definedName>
    <definedName name="lblW207" localSheetId="2">'Table 6A.1'!$W$208</definedName>
    <definedName name="lblW208" localSheetId="2">'Table 6A.1'!$W$209</definedName>
    <definedName name="lblW209" localSheetId="2">'Table 6A.1'!$W$210</definedName>
    <definedName name="lblW21" localSheetId="2">'Table 6A.1'!$W$22</definedName>
    <definedName name="lblW213" localSheetId="2">'Table 6A.1'!$W$214</definedName>
    <definedName name="lblW214" localSheetId="2">'Table 6A.1'!$W$215</definedName>
    <definedName name="lblW215" localSheetId="2">'Table 6A.1'!$W$216</definedName>
    <definedName name="lblW22" localSheetId="2">'Table 6A.1'!$W$23</definedName>
    <definedName name="lblW23" localSheetId="2">'Table 6A.1'!$W$24</definedName>
    <definedName name="lblW24" localSheetId="2">'Table 6A.1'!$W$25</definedName>
    <definedName name="lblW25" localSheetId="2">'Table 6A.1'!$W$26</definedName>
    <definedName name="lblW26" localSheetId="2">'Table 6A.1'!$W$27</definedName>
    <definedName name="lblW27" localSheetId="2">'Table 6A.1'!$W$28</definedName>
    <definedName name="lblW28" localSheetId="2">'Table 6A.1'!$W$29</definedName>
    <definedName name="lblW29" localSheetId="2">'Table 6A.1'!#REF!</definedName>
    <definedName name="lblW3" localSheetId="2">'Table 6A.1'!#REF!</definedName>
    <definedName name="lblW30" localSheetId="2">'Table 6A.1'!#REF!</definedName>
    <definedName name="lblW31" localSheetId="2">'Table 6A.1'!#REF!</definedName>
    <definedName name="lblW32" localSheetId="2">'Table 6A.1'!$W$33</definedName>
    <definedName name="lblW33" localSheetId="2">'Table 6A.1'!$W$34</definedName>
    <definedName name="lblW34" localSheetId="2">'Table 6A.1'!$W$35</definedName>
    <definedName name="lblW35" localSheetId="2">'Table 6A.1'!#REF!</definedName>
    <definedName name="lblW44" localSheetId="2">'Table 6A.1'!$W$45</definedName>
    <definedName name="lblW45" localSheetId="2">'Table 6A.1'!$W$46</definedName>
    <definedName name="lblW46" localSheetId="2">'Table 6A.1'!$W$47</definedName>
    <definedName name="lblW47" localSheetId="2">'Table 6A.1'!$W$48</definedName>
    <definedName name="lblW48" localSheetId="2">'Table 6A.1'!$W$49</definedName>
    <definedName name="lblW49" localSheetId="2">'Table 6A.1'!$W$50</definedName>
    <definedName name="lblW51" localSheetId="2">'Table 6A.1'!$W$52</definedName>
    <definedName name="lblW52" localSheetId="2">'Table 6A.1'!$W$53</definedName>
    <definedName name="lblW54" localSheetId="2">'Table 6A.1'!$W$55</definedName>
    <definedName name="lblW55" localSheetId="2">'Table 6A.1'!$W$56</definedName>
    <definedName name="lblW58" localSheetId="2">'Table 6A.1'!$W$59</definedName>
    <definedName name="lblW59" localSheetId="2">'Table 6A.1'!$W$60</definedName>
    <definedName name="lblW60" localSheetId="2">'Table 6A.1'!$W$61</definedName>
    <definedName name="lblW61" localSheetId="2">'Table 6A.1'!$W$62</definedName>
    <definedName name="lblW62" localSheetId="2">'Table 6A.1'!$W$63</definedName>
    <definedName name="lblW63" localSheetId="2">'Table 6A.1'!$W$64</definedName>
    <definedName name="lblW64" localSheetId="2">'Table 6A.1'!$W$65</definedName>
    <definedName name="lblW65" localSheetId="2">'Table 6A.1'!$W$66</definedName>
    <definedName name="lblW69" localSheetId="2">'Table 6A.1'!$W$70</definedName>
    <definedName name="lblW7" localSheetId="2">'Table 6A.1'!$W$8</definedName>
    <definedName name="lblW70" localSheetId="2">'Table 6A.1'!$W$71</definedName>
    <definedName name="lblW71" localSheetId="2">'Table 6A.1'!$W$72</definedName>
    <definedName name="lblW8" localSheetId="2">'Table 6A.1'!$W$9</definedName>
    <definedName name="lblW80" localSheetId="2">'Table 6A.1'!$W$81</definedName>
    <definedName name="lblW81" localSheetId="2">'Table 6A.1'!$W$82</definedName>
    <definedName name="lblW82" localSheetId="2">'Table 6A.1'!$W$83</definedName>
    <definedName name="lblW83" localSheetId="2">'Table 6A.1'!$W$84</definedName>
    <definedName name="lblW84" localSheetId="2">'Table 6A.1'!$W$85</definedName>
    <definedName name="lblW85" localSheetId="2">'Table 6A.1'!$W$86</definedName>
    <definedName name="lblW87" localSheetId="2">'Table 6A.1'!$W$88</definedName>
    <definedName name="lblW88" localSheetId="2">'Table 6A.1'!$W$89</definedName>
    <definedName name="lblW9" localSheetId="2">'Table 6A.1'!$W$10</definedName>
    <definedName name="lblW90" localSheetId="2">'Table 6A.1'!$W$91</definedName>
    <definedName name="lblW91" localSheetId="2">'Table 6A.1'!$W$92</definedName>
    <definedName name="lblW94" localSheetId="2">'Table 6A.1'!$W$95</definedName>
    <definedName name="lblW95" localSheetId="2">'Table 6A.1'!$W$96</definedName>
    <definedName name="lblW96" localSheetId="2">'Table 6A.1'!$W$97</definedName>
    <definedName name="lblW97" localSheetId="2">'Table 6A.1'!$W$98</definedName>
    <definedName name="lblW98" localSheetId="2">'Table 6A.1'!$W$99</definedName>
    <definedName name="lblW99" localSheetId="2">'Table 6A.1'!$W$100</definedName>
    <definedName name="lblX10" localSheetId="2">'Table 6A.1'!$X$11</definedName>
    <definedName name="lblX100" localSheetId="2">'Table 6A.1'!$X$101</definedName>
    <definedName name="lblX101" localSheetId="2">'Table 6A.1'!$X$102</definedName>
    <definedName name="lblX105" localSheetId="2">'Table 6A.1'!$X$106</definedName>
    <definedName name="lblX106" localSheetId="2">'Table 6A.1'!$X$107</definedName>
    <definedName name="lblX107" localSheetId="2">'Table 6A.1'!$X$108</definedName>
    <definedName name="lblX11" localSheetId="2">'Table 6A.1'!$X$12</definedName>
    <definedName name="lblX116" localSheetId="2">'Table 6A.1'!$X$117</definedName>
    <definedName name="lblX117" localSheetId="2">'Table 6A.1'!$X$118</definedName>
    <definedName name="lblX118" localSheetId="2">'Table 6A.1'!$X$119</definedName>
    <definedName name="lblX119" localSheetId="2">'Table 6A.1'!$X$120</definedName>
    <definedName name="lblX12" localSheetId="2">'Table 6A.1'!$X$13</definedName>
    <definedName name="lblX120" localSheetId="2">'Table 6A.1'!$X$121</definedName>
    <definedName name="lblX121" localSheetId="2">'Table 6A.1'!$X$122</definedName>
    <definedName name="lblX123" localSheetId="2">'Table 6A.1'!$X$124</definedName>
    <definedName name="lblX124" localSheetId="2">'Table 6A.1'!$X$125</definedName>
    <definedName name="lblX126" localSheetId="2">'Table 6A.1'!$X$127</definedName>
    <definedName name="lblX127" localSheetId="2">'Table 6A.1'!$X$128</definedName>
    <definedName name="lblX130" localSheetId="2">'Table 6A.1'!$X$131</definedName>
    <definedName name="lblX131" localSheetId="2">'Table 6A.1'!$X$132</definedName>
    <definedName name="lblX132" localSheetId="2">'Table 6A.1'!$X$133</definedName>
    <definedName name="lblX133" localSheetId="2">'Table 6A.1'!$X$134</definedName>
    <definedName name="lblX134" localSheetId="2">'Table 6A.1'!$X$135</definedName>
    <definedName name="lblX135" localSheetId="2">'Table 6A.1'!$X$136</definedName>
    <definedName name="lblX136" localSheetId="2">'Table 6A.1'!$X$137</definedName>
    <definedName name="lblX137" localSheetId="2">'Table 6A.1'!$X$138</definedName>
    <definedName name="lblX14" localSheetId="2">'Table 6A.1'!$X$15</definedName>
    <definedName name="lblX141" localSheetId="2">'Table 6A.1'!$X$142</definedName>
    <definedName name="lblX142" localSheetId="2">'Table 6A.1'!$X$143</definedName>
    <definedName name="lblX143" localSheetId="2">'Table 6A.1'!$X$144</definedName>
    <definedName name="lblX15" localSheetId="2">'Table 6A.1'!$X$16</definedName>
    <definedName name="lblX152" localSheetId="2">'Table 6A.1'!$X$153</definedName>
    <definedName name="lblX153" localSheetId="2">'Table 6A.1'!$X$154</definedName>
    <definedName name="lblX154" localSheetId="2">'Table 6A.1'!$X$155</definedName>
    <definedName name="lblX155" localSheetId="2">'Table 6A.1'!$X$156</definedName>
    <definedName name="lblX156" localSheetId="2">'Table 6A.1'!$X$157</definedName>
    <definedName name="lblX157" localSheetId="2">'Table 6A.1'!$X$158</definedName>
    <definedName name="lblX159" localSheetId="2">'Table 6A.1'!$X$160</definedName>
    <definedName name="lblX160" localSheetId="2">'Table 6A.1'!$X$161</definedName>
    <definedName name="lblX162" localSheetId="2">'Table 6A.1'!$X$163</definedName>
    <definedName name="lblX163" localSheetId="2">'Table 6A.1'!$X$164</definedName>
    <definedName name="lblX164" localSheetId="2">'Table 6A.1'!#REF!</definedName>
    <definedName name="lblX166" localSheetId="2">'Table 6A.1'!$X$167</definedName>
    <definedName name="lblX167" localSheetId="2">'Table 6A.1'!$X$168</definedName>
    <definedName name="lblX168" localSheetId="2">'Table 6A.1'!$X$169</definedName>
    <definedName name="lblX169" localSheetId="2">'Table 6A.1'!$X$170</definedName>
    <definedName name="lblX17" localSheetId="2">'Table 6A.1'!$X$18</definedName>
    <definedName name="lblX170" localSheetId="2">'Table 6A.1'!$X$171</definedName>
    <definedName name="lblX171" localSheetId="2">'Table 6A.1'!$X$172</definedName>
    <definedName name="lblX172" localSheetId="2">'Table 6A.1'!$X$173</definedName>
    <definedName name="lblX173" localSheetId="2">'Table 6A.1'!$X$174</definedName>
    <definedName name="lblX177" localSheetId="2">'Table 6A.1'!$X$178</definedName>
    <definedName name="lblX178" localSheetId="2">'Table 6A.1'!$X$179</definedName>
    <definedName name="lblX179" localSheetId="2">'Table 6A.1'!$X$180</definedName>
    <definedName name="lblX18" localSheetId="2">'Table 6A.1'!$X$19</definedName>
    <definedName name="lblX188" localSheetId="2">'Table 6A.1'!$X$189</definedName>
    <definedName name="lblX189" localSheetId="2">'Table 6A.1'!$X$190</definedName>
    <definedName name="lblX190" localSheetId="2">'Table 6A.1'!$X$191</definedName>
    <definedName name="lblX191" localSheetId="2">'Table 6A.1'!$X$192</definedName>
    <definedName name="lblX192" localSheetId="2">'Table 6A.1'!$X$193</definedName>
    <definedName name="lblX193" localSheetId="2">'Table 6A.1'!$X$194</definedName>
    <definedName name="lblX195" localSheetId="2">'Table 6A.1'!$X$196</definedName>
    <definedName name="lblX196" localSheetId="2">'Table 6A.1'!$X$197</definedName>
    <definedName name="lblX198" localSheetId="2">'Table 6A.1'!$X$199</definedName>
    <definedName name="lblX199" localSheetId="2">'Table 6A.1'!$X$200</definedName>
    <definedName name="lblX202" localSheetId="2">'Table 6A.1'!$X$203</definedName>
    <definedName name="lblX203" localSheetId="2">'Table 6A.1'!$X$204</definedName>
    <definedName name="lblX204" localSheetId="2">'Table 6A.1'!$X$205</definedName>
    <definedName name="lblX205" localSheetId="2">'Table 6A.1'!$X$206</definedName>
    <definedName name="lblX206" localSheetId="2">'Table 6A.1'!$X$207</definedName>
    <definedName name="lblX207" localSheetId="2">'Table 6A.1'!$X$208</definedName>
    <definedName name="lblX208" localSheetId="2">'Table 6A.1'!$X$209</definedName>
    <definedName name="lblX209" localSheetId="2">'Table 6A.1'!$X$210</definedName>
    <definedName name="lblX21" localSheetId="2">'Table 6A.1'!$X$22</definedName>
    <definedName name="lblX213" localSheetId="2">'Table 6A.1'!$X$214</definedName>
    <definedName name="lblX214" localSheetId="2">'Table 6A.1'!$X$215</definedName>
    <definedName name="lblX215" localSheetId="2">'Table 6A.1'!$X$216</definedName>
    <definedName name="lblX22" localSheetId="2">'Table 6A.1'!$X$23</definedName>
    <definedName name="lblX23" localSheetId="2">'Table 6A.1'!$X$24</definedName>
    <definedName name="lblX24" localSheetId="2">'Table 6A.1'!$X$25</definedName>
    <definedName name="lblX25" localSheetId="2">'Table 6A.1'!$X$26</definedName>
    <definedName name="lblX26" localSheetId="2">'Table 6A.1'!$X$27</definedName>
    <definedName name="lblX27" localSheetId="2">'Table 6A.1'!$X$28</definedName>
    <definedName name="lblX28" localSheetId="2">'Table 6A.1'!$X$29</definedName>
    <definedName name="lblX29" localSheetId="2">'Table 6A.1'!#REF!</definedName>
    <definedName name="lblX3" localSheetId="2">'Table 6A.1'!#REF!</definedName>
    <definedName name="lblX30" localSheetId="2">'Table 6A.1'!#REF!</definedName>
    <definedName name="lblX31" localSheetId="2">'Table 6A.1'!#REF!</definedName>
    <definedName name="lblX32" localSheetId="2">'Table 6A.1'!$X$33</definedName>
    <definedName name="lblX33" localSheetId="2">'Table 6A.1'!$X$34</definedName>
    <definedName name="lblX34" localSheetId="2">'Table 6A.1'!$X$35</definedName>
    <definedName name="lblX35" localSheetId="2">'Table 6A.1'!#REF!</definedName>
    <definedName name="lblX44" localSheetId="2">'Table 6A.1'!$X$45</definedName>
    <definedName name="lblX45" localSheetId="2">'Table 6A.1'!$X$46</definedName>
    <definedName name="lblX46" localSheetId="2">'Table 6A.1'!$X$47</definedName>
    <definedName name="lblX47" localSheetId="2">'Table 6A.1'!$X$48</definedName>
    <definedName name="lblX48" localSheetId="2">'Table 6A.1'!$X$49</definedName>
    <definedName name="lblX49" localSheetId="2">'Table 6A.1'!$X$50</definedName>
    <definedName name="lblX51" localSheetId="2">'Table 6A.1'!$X$52</definedName>
    <definedName name="lblX52" localSheetId="2">'Table 6A.1'!$X$53</definedName>
    <definedName name="lblX54" localSheetId="2">'Table 6A.1'!$X$55</definedName>
    <definedName name="lblX55" localSheetId="2">'Table 6A.1'!$X$56</definedName>
    <definedName name="lblX58" localSheetId="2">'Table 6A.1'!$X$59</definedName>
    <definedName name="lblX59" localSheetId="2">'Table 6A.1'!$X$60</definedName>
    <definedName name="lblX60" localSheetId="2">'Table 6A.1'!$X$61</definedName>
    <definedName name="lblX61" localSheetId="2">'Table 6A.1'!$X$62</definedName>
    <definedName name="lblX62" localSheetId="2">'Table 6A.1'!$X$63</definedName>
    <definedName name="lblX63" localSheetId="2">'Table 6A.1'!$X$64</definedName>
    <definedName name="lblX64" localSheetId="2">'Table 6A.1'!$X$65</definedName>
    <definedName name="lblX65" localSheetId="2">'Table 6A.1'!$X$66</definedName>
    <definedName name="lblX69" localSheetId="2">'Table 6A.1'!$X$70</definedName>
    <definedName name="lblX7" localSheetId="2">'Table 6A.1'!$X$8</definedName>
    <definedName name="lblX70" localSheetId="2">'Table 6A.1'!$X$71</definedName>
    <definedName name="lblX71" localSheetId="2">'Table 6A.1'!$X$72</definedName>
    <definedName name="lblX8" localSheetId="2">'Table 6A.1'!$X$9</definedName>
    <definedName name="lblX80" localSheetId="2">'Table 6A.1'!$X$81</definedName>
    <definedName name="lblX81" localSheetId="2">'Table 6A.1'!$X$82</definedName>
    <definedName name="lblX82" localSheetId="2">'Table 6A.1'!$X$83</definedName>
    <definedName name="lblX83" localSheetId="2">'Table 6A.1'!$X$84</definedName>
    <definedName name="lblX84" localSheetId="2">'Table 6A.1'!$X$85</definedName>
    <definedName name="lblX85" localSheetId="2">'Table 6A.1'!$X$86</definedName>
    <definedName name="lblX87" localSheetId="2">'Table 6A.1'!$X$88</definedName>
    <definedName name="lblX88" localSheetId="2">'Table 6A.1'!$X$89</definedName>
    <definedName name="lblX9" localSheetId="2">'Table 6A.1'!$X$10</definedName>
    <definedName name="lblX90" localSheetId="2">'Table 6A.1'!$X$91</definedName>
    <definedName name="lblX91" localSheetId="2">'Table 6A.1'!$X$92</definedName>
    <definedName name="lblX94" localSheetId="2">'Table 6A.1'!$X$95</definedName>
    <definedName name="lblX95" localSheetId="2">'Table 6A.1'!$X$96</definedName>
    <definedName name="lblX96" localSheetId="2">'Table 6A.1'!$X$97</definedName>
    <definedName name="lblX97" localSheetId="2">'Table 6A.1'!$X$98</definedName>
    <definedName name="lblX98" localSheetId="2">'Table 6A.1'!$X$99</definedName>
    <definedName name="lblX99" localSheetId="2">'Table 6A.1'!$X$100</definedName>
    <definedName name="lblY10" localSheetId="2">'Table 6A.1'!$Y$11</definedName>
    <definedName name="lblY100" localSheetId="2">'Table 6A.1'!$Y$101</definedName>
    <definedName name="lblY101" localSheetId="2">'Table 6A.1'!$Y$102</definedName>
    <definedName name="lblY105" localSheetId="2">'Table 6A.1'!$Y$106</definedName>
    <definedName name="lblY106" localSheetId="2">'Table 6A.1'!$Y$107</definedName>
    <definedName name="lblY107" localSheetId="2">'Table 6A.1'!$Y$108</definedName>
    <definedName name="lblY11" localSheetId="2">'Table 6A.1'!$Y$12</definedName>
    <definedName name="lblY116" localSheetId="2">'Table 6A.1'!$Y$117</definedName>
    <definedName name="lblY117" localSheetId="2">'Table 6A.1'!$Y$118</definedName>
    <definedName name="lblY118" localSheetId="2">'Table 6A.1'!$Y$119</definedName>
    <definedName name="lblY119" localSheetId="2">'Table 6A.1'!$Y$120</definedName>
    <definedName name="lblY12" localSheetId="2">'Table 6A.1'!$Y$13</definedName>
    <definedName name="lblY120" localSheetId="2">'Table 6A.1'!$Y$121</definedName>
    <definedName name="lblY121" localSheetId="2">'Table 6A.1'!$Y$122</definedName>
    <definedName name="lblY123" localSheetId="2">'Table 6A.1'!$Y$124</definedName>
    <definedName name="lblY124" localSheetId="2">'Table 6A.1'!$Y$125</definedName>
    <definedName name="lblY126" localSheetId="2">'Table 6A.1'!$Y$127</definedName>
    <definedName name="lblY127" localSheetId="2">'Table 6A.1'!$Y$128</definedName>
    <definedName name="lblY130" localSheetId="2">'Table 6A.1'!$Y$131</definedName>
    <definedName name="lblY131" localSheetId="2">'Table 6A.1'!$Y$132</definedName>
    <definedName name="lblY132" localSheetId="2">'Table 6A.1'!$Y$133</definedName>
    <definedName name="lblY133" localSheetId="2">'Table 6A.1'!$Y$134</definedName>
    <definedName name="lblY134" localSheetId="2">'Table 6A.1'!$Y$135</definedName>
    <definedName name="lblY135" localSheetId="2">'Table 6A.1'!$Y$136</definedName>
    <definedName name="lblY136" localSheetId="2">'Table 6A.1'!$Y$137</definedName>
    <definedName name="lblY137" localSheetId="2">'Table 6A.1'!$Y$138</definedName>
    <definedName name="lblY14" localSheetId="2">'Table 6A.1'!$Y$15</definedName>
    <definedName name="lblY141" localSheetId="2">'Table 6A.1'!$Y$142</definedName>
    <definedName name="lblY142" localSheetId="2">'Table 6A.1'!$Y$143</definedName>
    <definedName name="lblY143" localSheetId="2">'Table 6A.1'!$Y$144</definedName>
    <definedName name="lblY15" localSheetId="2">'Table 6A.1'!$Y$16</definedName>
    <definedName name="lblY152" localSheetId="2">'Table 6A.1'!$Y$153</definedName>
    <definedName name="lblY153" localSheetId="2">'Table 6A.1'!$Y$154</definedName>
    <definedName name="lblY154" localSheetId="2">'Table 6A.1'!$Y$155</definedName>
    <definedName name="lblY155" localSheetId="2">'Table 6A.1'!$Y$156</definedName>
    <definedName name="lblY156" localSheetId="2">'Table 6A.1'!$Y$157</definedName>
    <definedName name="lblY157" localSheetId="2">'Table 6A.1'!$Y$158</definedName>
    <definedName name="lblY159" localSheetId="2">'Table 6A.1'!$Y$160</definedName>
    <definedName name="lblY160" localSheetId="2">'Table 6A.1'!$Y$161</definedName>
    <definedName name="lblY162" localSheetId="2">'Table 6A.1'!$Y$163</definedName>
    <definedName name="lblY163" localSheetId="2">'Table 6A.1'!$Y$164</definedName>
    <definedName name="lblY164" localSheetId="2">'Table 6A.1'!#REF!</definedName>
    <definedName name="lblY166" localSheetId="2">'Table 6A.1'!$Y$167</definedName>
    <definedName name="lblY167" localSheetId="2">'Table 6A.1'!$Y$168</definedName>
    <definedName name="lblY168" localSheetId="2">'Table 6A.1'!$Y$169</definedName>
    <definedName name="lblY169" localSheetId="2">'Table 6A.1'!$Y$170</definedName>
    <definedName name="lblY17" localSheetId="2">'Table 6A.1'!$Y$18</definedName>
    <definedName name="lblY170" localSheetId="2">'Table 6A.1'!$Y$171</definedName>
    <definedName name="lblY171" localSheetId="2">'Table 6A.1'!$Y$172</definedName>
    <definedName name="lblY172" localSheetId="2">'Table 6A.1'!$Y$173</definedName>
    <definedName name="lblY173" localSheetId="2">'Table 6A.1'!$Y$174</definedName>
    <definedName name="lblY177" localSheetId="2">'Table 6A.1'!$Y$178</definedName>
    <definedName name="lblY178" localSheetId="2">'Table 6A.1'!$Y$179</definedName>
    <definedName name="lblY179" localSheetId="2">'Table 6A.1'!$Y$180</definedName>
    <definedName name="lblY18" localSheetId="2">'Table 6A.1'!$Y$19</definedName>
    <definedName name="lblY188" localSheetId="2">'Table 6A.1'!$Y$189</definedName>
    <definedName name="lblY189" localSheetId="2">'Table 6A.1'!$Y$190</definedName>
    <definedName name="lblY190" localSheetId="2">'Table 6A.1'!$Y$191</definedName>
    <definedName name="lblY191" localSheetId="2">'Table 6A.1'!$Y$192</definedName>
    <definedName name="lblY192" localSheetId="2">'Table 6A.1'!$Y$193</definedName>
    <definedName name="lblY193" localSheetId="2">'Table 6A.1'!$Y$194</definedName>
    <definedName name="lblY195" localSheetId="2">'Table 6A.1'!$Y$196</definedName>
    <definedName name="lblY196" localSheetId="2">'Table 6A.1'!$Y$197</definedName>
    <definedName name="lblY198" localSheetId="2">'Table 6A.1'!$Y$199</definedName>
    <definedName name="lblY199" localSheetId="2">'Table 6A.1'!$Y$200</definedName>
    <definedName name="lblY202" localSheetId="2">'Table 6A.1'!$Y$203</definedName>
    <definedName name="lblY203" localSheetId="2">'Table 6A.1'!$Y$204</definedName>
    <definedName name="lblY204" localSheetId="2">'Table 6A.1'!$Y$205</definedName>
    <definedName name="lblY205" localSheetId="2">'Table 6A.1'!$Y$206</definedName>
    <definedName name="lblY206" localSheetId="2">'Table 6A.1'!$Y$207</definedName>
    <definedName name="lblY207" localSheetId="2">'Table 6A.1'!$Y$208</definedName>
    <definedName name="lblY208" localSheetId="2">'Table 6A.1'!$Y$209</definedName>
    <definedName name="lblY209" localSheetId="2">'Table 6A.1'!$Y$210</definedName>
    <definedName name="lblY21" localSheetId="2">'Table 6A.1'!$Y$22</definedName>
    <definedName name="lblY213" localSheetId="2">'Table 6A.1'!$Y$214</definedName>
    <definedName name="lblY214" localSheetId="2">'Table 6A.1'!$Y$215</definedName>
    <definedName name="lblY215" localSheetId="2">'Table 6A.1'!$Y$216</definedName>
    <definedName name="lblY22" localSheetId="2">'Table 6A.1'!$Y$23</definedName>
    <definedName name="lblY23" localSheetId="2">'Table 6A.1'!$Y$24</definedName>
    <definedName name="lblY24" localSheetId="2">'Table 6A.1'!$Y$25</definedName>
    <definedName name="lblY25" localSheetId="2">'Table 6A.1'!$Y$26</definedName>
    <definedName name="lblY26" localSheetId="2">'Table 6A.1'!$Y$27</definedName>
    <definedName name="lblY27" localSheetId="2">'Table 6A.1'!$Y$28</definedName>
    <definedName name="lblY28" localSheetId="2">'Table 6A.1'!$Y$29</definedName>
    <definedName name="lblY29" localSheetId="2">'Table 6A.1'!#REF!</definedName>
    <definedName name="lblY3" localSheetId="2">'Table 6A.1'!#REF!</definedName>
    <definedName name="lblY30" localSheetId="2">'Table 6A.1'!#REF!</definedName>
    <definedName name="lblY31" localSheetId="2">'Table 6A.1'!#REF!</definedName>
    <definedName name="lblY32" localSheetId="2">'Table 6A.1'!$Y$33</definedName>
    <definedName name="lblY33" localSheetId="2">'Table 6A.1'!$Y$34</definedName>
    <definedName name="lblY34" localSheetId="2">'Table 6A.1'!$Y$35</definedName>
    <definedName name="lblY35" localSheetId="2">'Table 6A.1'!#REF!</definedName>
    <definedName name="lblY44" localSheetId="2">'Table 6A.1'!$Y$45</definedName>
    <definedName name="lblY45" localSheetId="2">'Table 6A.1'!$Y$46</definedName>
    <definedName name="lblY46" localSheetId="2">'Table 6A.1'!$Y$47</definedName>
    <definedName name="lblY47" localSheetId="2">'Table 6A.1'!$Y$48</definedName>
    <definedName name="lblY48" localSheetId="2">'Table 6A.1'!$Y$49</definedName>
    <definedName name="lblY49" localSheetId="2">'Table 6A.1'!$Y$50</definedName>
    <definedName name="lblY51" localSheetId="2">'Table 6A.1'!$Y$52</definedName>
    <definedName name="lblY52" localSheetId="2">'Table 6A.1'!$Y$53</definedName>
    <definedName name="lblY54" localSheetId="2">'Table 6A.1'!$Y$55</definedName>
    <definedName name="lblY55" localSheetId="2">'Table 6A.1'!$Y$56</definedName>
    <definedName name="lblY58" localSheetId="2">'Table 6A.1'!$Y$59</definedName>
    <definedName name="lblY59" localSheetId="2">'Table 6A.1'!$Y$60</definedName>
    <definedName name="lblY60" localSheetId="2">'Table 6A.1'!$Y$61</definedName>
    <definedName name="lblY61" localSheetId="2">'Table 6A.1'!$Y$62</definedName>
    <definedName name="lblY62" localSheetId="2">'Table 6A.1'!$Y$63</definedName>
    <definedName name="lblY63" localSheetId="2">'Table 6A.1'!$Y$64</definedName>
    <definedName name="lblY64" localSheetId="2">'Table 6A.1'!$Y$65</definedName>
    <definedName name="lblY65" localSheetId="2">'Table 6A.1'!$Y$66</definedName>
    <definedName name="lblY69" localSheetId="2">'Table 6A.1'!$Y$70</definedName>
    <definedName name="lblY7" localSheetId="2">'Table 6A.1'!$Y$8</definedName>
    <definedName name="lblY70" localSheetId="2">'Table 6A.1'!$Y$71</definedName>
    <definedName name="lblY71" localSheetId="2">'Table 6A.1'!$Y$72</definedName>
    <definedName name="lblY8" localSheetId="2">'Table 6A.1'!$Y$9</definedName>
    <definedName name="lblY80" localSheetId="2">'Table 6A.1'!$Y$81</definedName>
    <definedName name="lblY81" localSheetId="2">'Table 6A.1'!$Y$82</definedName>
    <definedName name="lblY82" localSheetId="2">'Table 6A.1'!$Y$83</definedName>
    <definedName name="lblY83" localSheetId="2">'Table 6A.1'!$Y$84</definedName>
    <definedName name="lblY84" localSheetId="2">'Table 6A.1'!$Y$85</definedName>
    <definedName name="lblY85" localSheetId="2">'Table 6A.1'!$Y$86</definedName>
    <definedName name="lblY87" localSheetId="2">'Table 6A.1'!$Y$88</definedName>
    <definedName name="lblY88" localSheetId="2">'Table 6A.1'!$Y$89</definedName>
    <definedName name="lblY9" localSheetId="2">'Table 6A.1'!$Y$10</definedName>
    <definedName name="lblY90" localSheetId="2">'Table 6A.1'!$Y$91</definedName>
    <definedName name="lblY91" localSheetId="2">'Table 6A.1'!$Y$92</definedName>
    <definedName name="lblY94" localSheetId="2">'Table 6A.1'!$Y$95</definedName>
    <definedName name="lblY95" localSheetId="2">'Table 6A.1'!$Y$96</definedName>
    <definedName name="lblY96" localSheetId="2">'Table 6A.1'!$Y$97</definedName>
    <definedName name="lblY97" localSheetId="2">'Table 6A.1'!$Y$98</definedName>
    <definedName name="lblY98" localSheetId="2">'Table 6A.1'!$Y$99</definedName>
    <definedName name="lblY99" localSheetId="2">'Table 6A.1'!$Y$100</definedName>
    <definedName name="lblZ10" localSheetId="2">'Table 6A.1'!$Z$11</definedName>
    <definedName name="lblZ100" localSheetId="2">'Table 6A.1'!$Z$101</definedName>
    <definedName name="lblZ101" localSheetId="2">'Table 6A.1'!$Z$102</definedName>
    <definedName name="lblZ105" localSheetId="2">'Table 6A.1'!$Z$106</definedName>
    <definedName name="lblZ106" localSheetId="2">'Table 6A.1'!$Z$107</definedName>
    <definedName name="lblZ107" localSheetId="2">'Table 6A.1'!$Z$108</definedName>
    <definedName name="lblZ11" localSheetId="2">'Table 6A.1'!$Z$12</definedName>
    <definedName name="lblZ116" localSheetId="2">'Table 6A.1'!$Z$117</definedName>
    <definedName name="lblZ117" localSheetId="2">'Table 6A.1'!$Z$118</definedName>
    <definedName name="lblZ118" localSheetId="2">'Table 6A.1'!$Z$119</definedName>
    <definedName name="lblZ119" localSheetId="2">'Table 6A.1'!$Z$120</definedName>
    <definedName name="lblZ12" localSheetId="2">'Table 6A.1'!$Z$13</definedName>
    <definedName name="lblZ120" localSheetId="2">'Table 6A.1'!$Z$121</definedName>
    <definedName name="lblZ121" localSheetId="2">'Table 6A.1'!$Z$122</definedName>
    <definedName name="lblZ123" localSheetId="2">'Table 6A.1'!$Z$124</definedName>
    <definedName name="lblZ124" localSheetId="2">'Table 6A.1'!$Z$125</definedName>
    <definedName name="lblZ126" localSheetId="2">'Table 6A.1'!$Z$127</definedName>
    <definedName name="lblZ127" localSheetId="2">'Table 6A.1'!$Z$128</definedName>
    <definedName name="lblZ130" localSheetId="2">'Table 6A.1'!$Z$131</definedName>
    <definedName name="lblZ131" localSheetId="2">'Table 6A.1'!$Z$132</definedName>
    <definedName name="lblZ132" localSheetId="2">'Table 6A.1'!$Z$133</definedName>
    <definedName name="lblZ133" localSheetId="2">'Table 6A.1'!$Z$134</definedName>
    <definedName name="lblZ134" localSheetId="2">'Table 6A.1'!$Z$135</definedName>
    <definedName name="lblZ135" localSheetId="2">'Table 6A.1'!$Z$136</definedName>
    <definedName name="lblZ136" localSheetId="2">'Table 6A.1'!$Z$137</definedName>
    <definedName name="lblZ137" localSheetId="2">'Table 6A.1'!$Z$138</definedName>
    <definedName name="lblZ14" localSheetId="2">'Table 6A.1'!$Z$15</definedName>
    <definedName name="lblZ141" localSheetId="2">'Table 6A.1'!$Z$142</definedName>
    <definedName name="lblZ142" localSheetId="2">'Table 6A.1'!$Z$143</definedName>
    <definedName name="lblZ143" localSheetId="2">'Table 6A.1'!$Z$144</definedName>
    <definedName name="lblZ15" localSheetId="2">'Table 6A.1'!$Z$16</definedName>
    <definedName name="lblZ152" localSheetId="2">'Table 6A.1'!$Z$153</definedName>
    <definedName name="lblZ153" localSheetId="2">'Table 6A.1'!$Z$154</definedName>
    <definedName name="lblZ154" localSheetId="2">'Table 6A.1'!$Z$155</definedName>
    <definedName name="lblZ155" localSheetId="2">'Table 6A.1'!$Z$156</definedName>
    <definedName name="lblZ156" localSheetId="2">'Table 6A.1'!$Z$157</definedName>
    <definedName name="lblZ157" localSheetId="2">'Table 6A.1'!$Z$158</definedName>
    <definedName name="lblZ159" localSheetId="2">'Table 6A.1'!$Z$160</definedName>
    <definedName name="lblZ160" localSheetId="2">'Table 6A.1'!$Z$161</definedName>
    <definedName name="lblZ162" localSheetId="2">'Table 6A.1'!$Z$163</definedName>
    <definedName name="lblZ163" localSheetId="2">'Table 6A.1'!$Z$164</definedName>
    <definedName name="lblZ164" localSheetId="2">'Table 6A.1'!#REF!</definedName>
    <definedName name="lblZ166" localSheetId="2">'Table 6A.1'!$Z$167</definedName>
    <definedName name="lblZ167" localSheetId="2">'Table 6A.1'!$Z$168</definedName>
    <definedName name="lblZ168" localSheetId="2">'Table 6A.1'!$Z$169</definedName>
    <definedName name="lblZ169" localSheetId="2">'Table 6A.1'!$Z$170</definedName>
    <definedName name="lblZ17" localSheetId="2">'Table 6A.1'!$Z$18</definedName>
    <definedName name="lblZ170" localSheetId="2">'Table 6A.1'!$Z$171</definedName>
    <definedName name="lblZ171" localSheetId="2">'Table 6A.1'!$Z$172</definedName>
    <definedName name="lblZ172" localSheetId="2">'Table 6A.1'!$Z$173</definedName>
    <definedName name="lblZ173" localSheetId="2">'Table 6A.1'!$Z$174</definedName>
    <definedName name="lblZ177" localSheetId="2">'Table 6A.1'!$Z$178</definedName>
    <definedName name="lblZ178" localSheetId="2">'Table 6A.1'!$Z$179</definedName>
    <definedName name="lblZ179" localSheetId="2">'Table 6A.1'!$Z$180</definedName>
    <definedName name="lblZ18" localSheetId="2">'Table 6A.1'!$Z$19</definedName>
    <definedName name="lblZ188" localSheetId="2">'Table 6A.1'!$Z$189</definedName>
    <definedName name="lblZ189" localSheetId="2">'Table 6A.1'!$Z$190</definedName>
    <definedName name="lblZ190" localSheetId="2">'Table 6A.1'!$Z$191</definedName>
    <definedName name="lblZ191" localSheetId="2">'Table 6A.1'!$Z$192</definedName>
    <definedName name="lblZ192" localSheetId="2">'Table 6A.1'!$Z$193</definedName>
    <definedName name="lblZ193" localSheetId="2">'Table 6A.1'!$Z$194</definedName>
    <definedName name="lblZ195" localSheetId="2">'Table 6A.1'!$Z$196</definedName>
    <definedName name="lblZ196" localSheetId="2">'Table 6A.1'!$Z$197</definedName>
    <definedName name="lblZ198" localSheetId="2">'Table 6A.1'!$Z$199</definedName>
    <definedName name="lblZ199" localSheetId="2">'Table 6A.1'!$Z$200</definedName>
    <definedName name="lblZ202" localSheetId="2">'Table 6A.1'!$Z$203</definedName>
    <definedName name="lblZ203" localSheetId="2">'Table 6A.1'!$Z$204</definedName>
    <definedName name="lblZ204" localSheetId="2">'Table 6A.1'!$Z$205</definedName>
    <definedName name="lblZ205" localSheetId="2">'Table 6A.1'!$Z$206</definedName>
    <definedName name="lblZ206" localSheetId="2">'Table 6A.1'!$Z$207</definedName>
    <definedName name="lblZ207" localSheetId="2">'Table 6A.1'!$Z$208</definedName>
    <definedName name="lblZ208" localSheetId="2">'Table 6A.1'!$Z$209</definedName>
    <definedName name="lblZ209" localSheetId="2">'Table 6A.1'!$Z$210</definedName>
    <definedName name="lblZ21" localSheetId="2">'Table 6A.1'!$Z$22</definedName>
    <definedName name="lblZ213" localSheetId="2">'Table 6A.1'!$Z$214</definedName>
    <definedName name="lblZ214" localSheetId="2">'Table 6A.1'!$Z$215</definedName>
    <definedName name="lblZ215" localSheetId="2">'Table 6A.1'!$Z$216</definedName>
    <definedName name="lblZ22" localSheetId="2">'Table 6A.1'!$Z$23</definedName>
    <definedName name="lblZ23" localSheetId="2">'Table 6A.1'!$Z$24</definedName>
    <definedName name="lblZ24" localSheetId="2">'Table 6A.1'!$Z$25</definedName>
    <definedName name="lblZ25" localSheetId="2">'Table 6A.1'!$Z$26</definedName>
    <definedName name="lblZ26" localSheetId="2">'Table 6A.1'!$Z$27</definedName>
    <definedName name="lblZ27" localSheetId="2">'Table 6A.1'!$Z$28</definedName>
    <definedName name="lblZ28" localSheetId="2">'Table 6A.1'!$Z$29</definedName>
    <definedName name="lblZ29" localSheetId="2">'Table 6A.1'!#REF!</definedName>
    <definedName name="lblZ3" localSheetId="2">'Table 6A.1'!#REF!</definedName>
    <definedName name="lblZ30" localSheetId="2">'Table 6A.1'!#REF!</definedName>
    <definedName name="lblZ31" localSheetId="2">'Table 6A.1'!#REF!</definedName>
    <definedName name="lblZ32" localSheetId="2">'Table 6A.1'!$Z$33</definedName>
    <definedName name="lblZ33" localSheetId="2">'Table 6A.1'!$Z$34</definedName>
    <definedName name="lblZ34" localSheetId="2">'Table 6A.1'!$Z$35</definedName>
    <definedName name="lblZ35" localSheetId="2">'Table 6A.1'!#REF!</definedName>
    <definedName name="lblZ44" localSheetId="2">'Table 6A.1'!$Z$45</definedName>
    <definedName name="lblZ45" localSheetId="2">'Table 6A.1'!$Z$46</definedName>
    <definedName name="lblZ46" localSheetId="2">'Table 6A.1'!$Z$47</definedName>
    <definedName name="lblZ47" localSheetId="2">'Table 6A.1'!$Z$48</definedName>
    <definedName name="lblZ48" localSheetId="2">'Table 6A.1'!$Z$49</definedName>
    <definedName name="lblZ49" localSheetId="2">'Table 6A.1'!$Z$50</definedName>
    <definedName name="lblZ51" localSheetId="2">'Table 6A.1'!$Z$52</definedName>
    <definedName name="lblZ52" localSheetId="2">'Table 6A.1'!$Z$53</definedName>
    <definedName name="lblZ54" localSheetId="2">'Table 6A.1'!$Z$55</definedName>
    <definedName name="lblZ55" localSheetId="2">'Table 6A.1'!$Z$56</definedName>
    <definedName name="lblZ58" localSheetId="2">'Table 6A.1'!$Z$59</definedName>
    <definedName name="lblZ59" localSheetId="2">'Table 6A.1'!$Z$60</definedName>
    <definedName name="lblZ60" localSheetId="2">'Table 6A.1'!$Z$61</definedName>
    <definedName name="lblZ61" localSheetId="2">'Table 6A.1'!$Z$62</definedName>
    <definedName name="lblZ62" localSheetId="2">'Table 6A.1'!$Z$63</definedName>
    <definedName name="lblZ63" localSheetId="2">'Table 6A.1'!$Z$64</definedName>
    <definedName name="lblZ64" localSheetId="2">'Table 6A.1'!$Z$65</definedName>
    <definedName name="lblZ65" localSheetId="2">'Table 6A.1'!$Z$66</definedName>
    <definedName name="lblZ69" localSheetId="2">'Table 6A.1'!$Z$70</definedName>
    <definedName name="lblZ7" localSheetId="2">'Table 6A.1'!$Z$8</definedName>
    <definedName name="lblZ70" localSheetId="2">'Table 6A.1'!$Z$71</definedName>
    <definedName name="lblZ71" localSheetId="2">'Table 6A.1'!$Z$72</definedName>
    <definedName name="lblZ8" localSheetId="2">'Table 6A.1'!$Z$9</definedName>
    <definedName name="lblZ80" localSheetId="2">'Table 6A.1'!$Z$81</definedName>
    <definedName name="lblZ81" localSheetId="2">'Table 6A.1'!$Z$82</definedName>
    <definedName name="lblZ82" localSheetId="2">'Table 6A.1'!$Z$83</definedName>
    <definedName name="lblZ83" localSheetId="2">'Table 6A.1'!$Z$84</definedName>
    <definedName name="lblZ84" localSheetId="2">'Table 6A.1'!$Z$85</definedName>
    <definedName name="lblZ85" localSheetId="2">'Table 6A.1'!$Z$86</definedName>
    <definedName name="lblZ87" localSheetId="2">'Table 6A.1'!$Z$88</definedName>
    <definedName name="lblZ88" localSheetId="2">'Table 6A.1'!$Z$89</definedName>
    <definedName name="lblZ9" localSheetId="2">'Table 6A.1'!$Z$10</definedName>
    <definedName name="lblZ90" localSheetId="2">'Table 6A.1'!$Z$91</definedName>
    <definedName name="lblZ91" localSheetId="2">'Table 6A.1'!$Z$92</definedName>
    <definedName name="lblZ94" localSheetId="2">'Table 6A.1'!$Z$95</definedName>
    <definedName name="lblZ95" localSheetId="2">'Table 6A.1'!$Z$96</definedName>
    <definedName name="lblZ96" localSheetId="2">'Table 6A.1'!$Z$97</definedName>
    <definedName name="lblZ97" localSheetId="2">'Table 6A.1'!$Z$98</definedName>
    <definedName name="lblZ98" localSheetId="2">'Table 6A.1'!$Z$99</definedName>
    <definedName name="lblZ99" localSheetId="2">'Table 6A.1'!$Z$100</definedName>
    <definedName name="Population">#REF!</definedName>
    <definedName name="_xlnm.Print_Area" localSheetId="1">Contents!$A$1:$B$24</definedName>
    <definedName name="_xlnm.Print_Area" localSheetId="0">Preamble!$A$1:$H$6</definedName>
    <definedName name="_xlnm.Print_Area" localSheetId="2">'Table 6A.1'!$A$1:$O$258</definedName>
    <definedName name="_xlnm.Print_Area" localSheetId="11">'Table 6A.10'!$A$1:$M$48</definedName>
    <definedName name="_xlnm.Print_Area" localSheetId="12">'Table 6A.11'!$A$1:$AF$133</definedName>
    <definedName name="_xlnm.Print_Area" localSheetId="13">'Table 6A.12'!$A$1:$AF$170</definedName>
    <definedName name="_xlnm.Print_Area" localSheetId="14">'Table 6A.13'!$A$1:$AF$63</definedName>
    <definedName name="_xlnm.Print_Area" localSheetId="15">'Table 6A.14'!$A$1:$AF$80</definedName>
    <definedName name="_xlnm.Print_Area" localSheetId="16">'Table 6A.15'!$A$1:$N$34</definedName>
    <definedName name="_xlnm.Print_Area" localSheetId="17">'Table 6A.16'!$A$1:$N$27</definedName>
    <definedName name="_xlnm.Print_Area" localSheetId="18">'Table 6A.17'!$A$1:$AG$202</definedName>
    <definedName name="_xlnm.Print_Area" localSheetId="19">'Table 6A.18'!$A$1:$M$39</definedName>
    <definedName name="_xlnm.Print_Area" localSheetId="20">'Table 6A.19'!$A$1:$N$24</definedName>
    <definedName name="_xlnm.Print_Area" localSheetId="3">'Table 6A.2'!$A$1:$N$28</definedName>
    <definedName name="_xlnm.Print_Area" localSheetId="21">'Table 6A.20'!$A$1:$N$69</definedName>
    <definedName name="_xlnm.Print_Area" localSheetId="22">'Table 6A.21'!$A$1:$L$78</definedName>
    <definedName name="_xlnm.Print_Area" localSheetId="23">'Table 6A.22'!$A$1:$O$29</definedName>
    <definedName name="_xlnm.Print_Area" localSheetId="4">'Table 6A.3'!$A$1:$O$497</definedName>
    <definedName name="_xlnm.Print_Area" localSheetId="5">'Table 6A.4'!$A$1:$AG$158</definedName>
    <definedName name="_xlnm.Print_Area" localSheetId="6">'Table 6A.5'!$A$1:$AG$324</definedName>
    <definedName name="_xlnm.Print_Area" localSheetId="7">'Table 6A.6'!$A$1:$AG$118</definedName>
    <definedName name="_xlnm.Print_Area" localSheetId="8">'Table 6A.7'!$A$1:$AG$209</definedName>
    <definedName name="_xlnm.Print_Area" localSheetId="9">'Table 6A.8'!$A$1:$O$50</definedName>
    <definedName name="_xlnm.Print_Area" localSheetId="10">'Table 6A.9'!$A$1:$N$45</definedName>
    <definedName name="_xlnm.Print_Titles" localSheetId="1">Contents!$1:$2</definedName>
    <definedName name="_xlnm.Print_Titles" localSheetId="2">'Table 6A.1'!$1:$3</definedName>
    <definedName name="_xlnm.Print_Titles" localSheetId="11">'Table 6A.10'!$1:$2</definedName>
    <definedName name="_xlnm.Print_Titles" localSheetId="12">'Table 6A.11'!$1:$2</definedName>
    <definedName name="_xlnm.Print_Titles" localSheetId="13">'Table 6A.12'!$1:$2</definedName>
    <definedName name="_xlnm.Print_Titles" localSheetId="14">'Table 6A.13'!$1:$2</definedName>
    <definedName name="_xlnm.Print_Titles" localSheetId="15">'Table 6A.14'!$1:$2</definedName>
    <definedName name="_xlnm.Print_Titles" localSheetId="16">'Table 6A.15'!$1:$2</definedName>
    <definedName name="_xlnm.Print_Titles" localSheetId="17">'Table 6A.16'!$1:$2</definedName>
    <definedName name="_xlnm.Print_Titles" localSheetId="18">'Table 6A.17'!$1:$2</definedName>
    <definedName name="_xlnm.Print_Titles" localSheetId="19">'Table 6A.18'!$1:$2</definedName>
    <definedName name="_xlnm.Print_Titles" localSheetId="3">'Table 6A.2'!$1:$2</definedName>
    <definedName name="_xlnm.Print_Titles" localSheetId="21">'Table 6A.20'!$1:$2</definedName>
    <definedName name="_xlnm.Print_Titles" localSheetId="22">'Table 6A.21'!$1:$2</definedName>
    <definedName name="_xlnm.Print_Titles" localSheetId="23">'Table 6A.22'!$1:$2</definedName>
    <definedName name="_xlnm.Print_Titles" localSheetId="4">'Table 6A.3'!$1:$2</definedName>
    <definedName name="_xlnm.Print_Titles" localSheetId="5">'Table 6A.4'!$1:$2</definedName>
    <definedName name="_xlnm.Print_Titles" localSheetId="6">'Table 6A.5'!$1:$2</definedName>
    <definedName name="_xlnm.Print_Titles" localSheetId="7">'Table 6A.6'!$1:$2</definedName>
    <definedName name="_xlnm.Print_Titles" localSheetId="8">'Table 6A.7'!$1:$2</definedName>
    <definedName name="_xlnm.Print_Titles" localSheetId="9">'Table 6A.8'!$1:$2</definedName>
    <definedName name="_xlnm.Print_Titles" localSheetId="10">'Table 6A.9'!$1:$2</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SumCell">#REF!</definedName>
    <definedName name="rngSumWorkSheet">#REF!</definedName>
    <definedName name="rngWorkbookVersion">#REF!</definedName>
    <definedName name="rngWorkSheet">#REF!</definedName>
    <definedName name="rngWorksheetName">#REF!</definedName>
    <definedName name="rngYearOffset">#REF!</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Year0">[1]Design!$E$2</definedName>
    <definedName name="YearM1">[1]Design!$E$3</definedName>
    <definedName name="YearM2">[1]Design!$E$4</definedName>
  </definedNames>
  <calcPr calcId="152511" calcMode="manual"/>
</workbook>
</file>

<file path=xl/calcChain.xml><?xml version="1.0" encoding="utf-8"?>
<calcChain xmlns="http://schemas.openxmlformats.org/spreadsheetml/2006/main">
  <c r="A2" i="368" l="1"/>
  <c r="Z217" i="368"/>
  <c r="Y217" i="368"/>
  <c r="M217" i="368" s="1"/>
  <c r="X217" i="368"/>
  <c r="W217" i="368"/>
  <c r="K217" i="368" s="1"/>
  <c r="V217" i="368"/>
  <c r="U217" i="368"/>
  <c r="I217" i="368" s="1"/>
  <c r="T217" i="368"/>
  <c r="H217" i="368" s="1"/>
  <c r="S217" i="368"/>
  <c r="AA217" i="368" s="1"/>
  <c r="O217" i="368" s="1"/>
  <c r="N217" i="368"/>
  <c r="L217" i="368"/>
  <c r="J217" i="368"/>
  <c r="AA216" i="368"/>
  <c r="O216" i="368" s="1"/>
  <c r="N216" i="368"/>
  <c r="M216" i="368"/>
  <c r="L216" i="368"/>
  <c r="L203" i="368" s="1"/>
  <c r="K216" i="368"/>
  <c r="J216" i="368"/>
  <c r="I216" i="368"/>
  <c r="H216" i="368"/>
  <c r="G216" i="368"/>
  <c r="AA215" i="368"/>
  <c r="O215" i="368" s="1"/>
  <c r="O203" i="368" s="1"/>
  <c r="N215" i="368"/>
  <c r="N203" i="368" s="1"/>
  <c r="M215" i="368"/>
  <c r="L215" i="368"/>
  <c r="K215" i="368"/>
  <c r="J215" i="368"/>
  <c r="J203" i="368" s="1"/>
  <c r="I215" i="368"/>
  <c r="H215" i="368"/>
  <c r="H203" i="368" s="1"/>
  <c r="G215" i="368"/>
  <c r="AA214" i="368"/>
  <c r="O214" i="368" s="1"/>
  <c r="N214" i="368"/>
  <c r="M214" i="368"/>
  <c r="L214" i="368"/>
  <c r="K214" i="368"/>
  <c r="J214" i="368"/>
  <c r="I214" i="368"/>
  <c r="H214" i="368"/>
  <c r="G214" i="368"/>
  <c r="Z212" i="368"/>
  <c r="Y212" i="368"/>
  <c r="M212" i="368" s="1"/>
  <c r="X212" i="368"/>
  <c r="W212" i="368"/>
  <c r="K212" i="368" s="1"/>
  <c r="V212" i="368"/>
  <c r="U212" i="368"/>
  <c r="I212" i="368" s="1"/>
  <c r="T212" i="368"/>
  <c r="H212" i="368" s="1"/>
  <c r="S212" i="368"/>
  <c r="G212" i="368" s="1"/>
  <c r="N212" i="368"/>
  <c r="L212" i="368"/>
  <c r="J212" i="368"/>
  <c r="Z211" i="368"/>
  <c r="Y211" i="368"/>
  <c r="M211" i="368" s="1"/>
  <c r="X211" i="368"/>
  <c r="W211" i="368"/>
  <c r="K211" i="368" s="1"/>
  <c r="V211" i="368"/>
  <c r="J211" i="368" s="1"/>
  <c r="U211" i="368"/>
  <c r="I211" i="368" s="1"/>
  <c r="T211" i="368"/>
  <c r="S211" i="368"/>
  <c r="G211" i="368" s="1"/>
  <c r="N211" i="368"/>
  <c r="L211" i="368"/>
  <c r="H211" i="368"/>
  <c r="AA210" i="368"/>
  <c r="AA211" i="368" s="1"/>
  <c r="O211" i="368" s="1"/>
  <c r="AA209" i="368"/>
  <c r="AA208" i="368"/>
  <c r="AA207" i="368"/>
  <c r="AA206" i="368"/>
  <c r="AA205" i="368"/>
  <c r="AA204" i="368"/>
  <c r="O204" i="368" s="1"/>
  <c r="N204" i="368"/>
  <c r="M204" i="368"/>
  <c r="L204" i="368"/>
  <c r="K204" i="368"/>
  <c r="J204" i="368"/>
  <c r="I204" i="368"/>
  <c r="H204" i="368"/>
  <c r="G204" i="368"/>
  <c r="M203" i="368"/>
  <c r="K203" i="368"/>
  <c r="I203" i="368"/>
  <c r="G203" i="368"/>
  <c r="AA200" i="368"/>
  <c r="O200" i="368" s="1"/>
  <c r="N200" i="368"/>
  <c r="M200" i="368"/>
  <c r="L200" i="368"/>
  <c r="K200" i="368"/>
  <c r="J200" i="368"/>
  <c r="I200" i="368"/>
  <c r="H200" i="368"/>
  <c r="G200" i="368"/>
  <c r="AA199" i="368"/>
  <c r="U198" i="368"/>
  <c r="I198" i="368" s="1"/>
  <c r="I201" i="368" s="1"/>
  <c r="I219" i="368" s="1"/>
  <c r="I220" i="368" s="1"/>
  <c r="AA197" i="368"/>
  <c r="O197" i="368" s="1"/>
  <c r="N197" i="368"/>
  <c r="M197" i="368"/>
  <c r="L197" i="368"/>
  <c r="K197" i="368"/>
  <c r="J197" i="368"/>
  <c r="I197" i="368"/>
  <c r="H197" i="368"/>
  <c r="G197" i="368"/>
  <c r="AA196" i="368"/>
  <c r="O196" i="368" s="1"/>
  <c r="N196" i="368"/>
  <c r="M196" i="368"/>
  <c r="L196" i="368"/>
  <c r="K196" i="368"/>
  <c r="J196" i="368"/>
  <c r="I196" i="368"/>
  <c r="H196" i="368"/>
  <c r="G196" i="368"/>
  <c r="Z195" i="368"/>
  <c r="N195" i="368" s="1"/>
  <c r="Y195" i="368"/>
  <c r="Y198" i="368" s="1"/>
  <c r="M198" i="368" s="1"/>
  <c r="M201" i="368" s="1"/>
  <c r="M219" i="368" s="1"/>
  <c r="M220" i="368" s="1"/>
  <c r="X195" i="368"/>
  <c r="X198" i="368" s="1"/>
  <c r="L198" i="368" s="1"/>
  <c r="L201" i="368" s="1"/>
  <c r="L219" i="368" s="1"/>
  <c r="L220" i="368" s="1"/>
  <c r="W195" i="368"/>
  <c r="K195" i="368" s="1"/>
  <c r="V195" i="368"/>
  <c r="V198" i="368" s="1"/>
  <c r="J198" i="368" s="1"/>
  <c r="J201" i="368" s="1"/>
  <c r="J219" i="368" s="1"/>
  <c r="J220" i="368" s="1"/>
  <c r="U195" i="368"/>
  <c r="I195" i="368" s="1"/>
  <c r="T195" i="368"/>
  <c r="T198" i="368" s="1"/>
  <c r="H198" i="368" s="1"/>
  <c r="H201" i="368" s="1"/>
  <c r="H219" i="368" s="1"/>
  <c r="H220" i="368" s="1"/>
  <c r="S195" i="368"/>
  <c r="M195" i="368"/>
  <c r="M209" i="368" s="1"/>
  <c r="L195" i="368"/>
  <c r="L209" i="368" s="1"/>
  <c r="J195" i="368"/>
  <c r="H195" i="368"/>
  <c r="AA194" i="368"/>
  <c r="N194" i="368"/>
  <c r="M194" i="368"/>
  <c r="L194" i="368"/>
  <c r="K194" i="368"/>
  <c r="J194" i="368"/>
  <c r="I194" i="368"/>
  <c r="H194" i="368"/>
  <c r="G194" i="368"/>
  <c r="AA193" i="368"/>
  <c r="O194" i="368" s="1"/>
  <c r="AA192" i="368"/>
  <c r="O192" i="368"/>
  <c r="N192" i="368"/>
  <c r="M192" i="368"/>
  <c r="L192" i="368"/>
  <c r="K192" i="368"/>
  <c r="J192" i="368"/>
  <c r="I192" i="368"/>
  <c r="H192" i="368"/>
  <c r="G192" i="368"/>
  <c r="AA191" i="368"/>
  <c r="AA190" i="368"/>
  <c r="AA189" i="368"/>
  <c r="N189" i="368"/>
  <c r="M189" i="368"/>
  <c r="L189" i="368"/>
  <c r="K189" i="368"/>
  <c r="J189" i="368"/>
  <c r="I189" i="368"/>
  <c r="H189" i="368"/>
  <c r="G189" i="368"/>
  <c r="Z181" i="368"/>
  <c r="Y181" i="368"/>
  <c r="X181" i="368"/>
  <c r="L181" i="368" s="1"/>
  <c r="W181" i="368"/>
  <c r="K181" i="368" s="1"/>
  <c r="V181" i="368"/>
  <c r="U181" i="368"/>
  <c r="T181" i="368"/>
  <c r="H181" i="368" s="1"/>
  <c r="S181" i="368"/>
  <c r="N181" i="368"/>
  <c r="M181" i="368"/>
  <c r="J181" i="368"/>
  <c r="I181" i="368"/>
  <c r="G181" i="368"/>
  <c r="AA180" i="368"/>
  <c r="O180" i="368"/>
  <c r="N180" i="368"/>
  <c r="M180" i="368"/>
  <c r="L180" i="368"/>
  <c r="K180" i="368"/>
  <c r="J180" i="368"/>
  <c r="I180" i="368"/>
  <c r="H180" i="368"/>
  <c r="G180" i="368"/>
  <c r="G167" i="368" s="1"/>
  <c r="AA179" i="368"/>
  <c r="O179" i="368" s="1"/>
  <c r="N179" i="368"/>
  <c r="M179" i="368"/>
  <c r="L179" i="368"/>
  <c r="K179" i="368"/>
  <c r="J179" i="368"/>
  <c r="I179" i="368"/>
  <c r="I167" i="368" s="1"/>
  <c r="H179" i="368"/>
  <c r="G179" i="368"/>
  <c r="AA178" i="368"/>
  <c r="O178" i="368"/>
  <c r="N178" i="368"/>
  <c r="M178" i="368"/>
  <c r="L178" i="368"/>
  <c r="K178" i="368"/>
  <c r="J178" i="368"/>
  <c r="I178" i="368"/>
  <c r="H178" i="368"/>
  <c r="G178" i="368"/>
  <c r="Z176" i="368"/>
  <c r="Y176" i="368"/>
  <c r="X176" i="368"/>
  <c r="L176" i="368" s="1"/>
  <c r="W176" i="368"/>
  <c r="V176" i="368"/>
  <c r="U176" i="368"/>
  <c r="T176" i="368"/>
  <c r="H176" i="368" s="1"/>
  <c r="S176" i="368"/>
  <c r="N176" i="368"/>
  <c r="M176" i="368"/>
  <c r="K176" i="368"/>
  <c r="J176" i="368"/>
  <c r="I176" i="368"/>
  <c r="G176" i="368"/>
  <c r="Z175" i="368"/>
  <c r="N175" i="368" s="1"/>
  <c r="Y175" i="368"/>
  <c r="X175" i="368"/>
  <c r="W175" i="368"/>
  <c r="V175" i="368"/>
  <c r="J175" i="368" s="1"/>
  <c r="U175" i="368"/>
  <c r="T175" i="368"/>
  <c r="S175" i="368"/>
  <c r="M175" i="368"/>
  <c r="L175" i="368"/>
  <c r="K175" i="368"/>
  <c r="I175" i="368"/>
  <c r="H175" i="368"/>
  <c r="G175" i="368"/>
  <c r="AA174" i="368"/>
  <c r="AA173" i="368"/>
  <c r="AA175" i="368" s="1"/>
  <c r="O175" i="368" s="1"/>
  <c r="AA172" i="368"/>
  <c r="AA171" i="368"/>
  <c r="AA170" i="368"/>
  <c r="AA169" i="368"/>
  <c r="AA176" i="368" s="1"/>
  <c r="O176" i="368" s="1"/>
  <c r="AA168" i="368"/>
  <c r="O168" i="368" s="1"/>
  <c r="N168" i="368"/>
  <c r="M168" i="368"/>
  <c r="L168" i="368"/>
  <c r="K168" i="368"/>
  <c r="J168" i="368"/>
  <c r="I168" i="368"/>
  <c r="H168" i="368"/>
  <c r="G168" i="368"/>
  <c r="N167" i="368"/>
  <c r="M167" i="368"/>
  <c r="L167" i="368"/>
  <c r="K167" i="368"/>
  <c r="J167" i="368"/>
  <c r="H167" i="368"/>
  <c r="AA164" i="368"/>
  <c r="O164" i="368" s="1"/>
  <c r="N164" i="368"/>
  <c r="M164" i="368"/>
  <c r="L164" i="368"/>
  <c r="K164" i="368"/>
  <c r="J164" i="368"/>
  <c r="I164" i="368"/>
  <c r="H164" i="368"/>
  <c r="G164" i="368"/>
  <c r="AA163" i="368"/>
  <c r="S162" i="368"/>
  <c r="G162" i="368" s="1"/>
  <c r="G165" i="368" s="1"/>
  <c r="AA161" i="368"/>
  <c r="O161" i="368" s="1"/>
  <c r="N161" i="368"/>
  <c r="M161" i="368"/>
  <c r="L161" i="368"/>
  <c r="K161" i="368"/>
  <c r="J161" i="368"/>
  <c r="J173" i="368" s="1"/>
  <c r="I161" i="368"/>
  <c r="H161" i="368"/>
  <c r="G161" i="368"/>
  <c r="AA160" i="368"/>
  <c r="O160" i="368" s="1"/>
  <c r="N160" i="368"/>
  <c r="M160" i="368"/>
  <c r="L160" i="368"/>
  <c r="L172" i="368" s="1"/>
  <c r="K160" i="368"/>
  <c r="J160" i="368"/>
  <c r="I160" i="368"/>
  <c r="H160" i="368"/>
  <c r="G160" i="368"/>
  <c r="Z159" i="368"/>
  <c r="Z162" i="368" s="1"/>
  <c r="N162" i="368" s="1"/>
  <c r="N165" i="368" s="1"/>
  <c r="N183" i="368" s="1"/>
  <c r="N184" i="368" s="1"/>
  <c r="Y159" i="368"/>
  <c r="X159" i="368"/>
  <c r="X162" i="368" s="1"/>
  <c r="L162" i="368" s="1"/>
  <c r="L165" i="368" s="1"/>
  <c r="L183" i="368" s="1"/>
  <c r="L184" i="368" s="1"/>
  <c r="W159" i="368"/>
  <c r="K159" i="368" s="1"/>
  <c r="V159" i="368"/>
  <c r="V162" i="368" s="1"/>
  <c r="J162" i="368" s="1"/>
  <c r="J165" i="368" s="1"/>
  <c r="U159" i="368"/>
  <c r="I159" i="368" s="1"/>
  <c r="T159" i="368"/>
  <c r="T162" i="368" s="1"/>
  <c r="S159" i="368"/>
  <c r="AA159" i="368" s="1"/>
  <c r="O159" i="368" s="1"/>
  <c r="N159" i="368"/>
  <c r="L159" i="368"/>
  <c r="J159" i="368"/>
  <c r="J172" i="368" s="1"/>
  <c r="H159" i="368"/>
  <c r="H173" i="368" s="1"/>
  <c r="G159" i="368"/>
  <c r="G172" i="368" s="1"/>
  <c r="AA158" i="368"/>
  <c r="N158" i="368"/>
  <c r="M158" i="368"/>
  <c r="L158" i="368"/>
  <c r="K158" i="368"/>
  <c r="J158" i="368"/>
  <c r="I158" i="368"/>
  <c r="H158" i="368"/>
  <c r="G158" i="368"/>
  <c r="AA157" i="368"/>
  <c r="O158" i="368" s="1"/>
  <c r="AA156" i="368"/>
  <c r="O156" i="368"/>
  <c r="N156" i="368"/>
  <c r="M156" i="368"/>
  <c r="L156" i="368"/>
  <c r="K156" i="368"/>
  <c r="J156" i="368"/>
  <c r="I156" i="368"/>
  <c r="H156" i="368"/>
  <c r="G156" i="368"/>
  <c r="AA155" i="368"/>
  <c r="AA154" i="368"/>
  <c r="AA153" i="368"/>
  <c r="O153" i="368"/>
  <c r="N153" i="368"/>
  <c r="M153" i="368"/>
  <c r="L153" i="368"/>
  <c r="K153" i="368"/>
  <c r="J153" i="368"/>
  <c r="I153" i="368"/>
  <c r="H153" i="368"/>
  <c r="G153" i="368"/>
  <c r="AA146" i="368"/>
  <c r="Z145" i="368"/>
  <c r="Y145" i="368"/>
  <c r="X145" i="368"/>
  <c r="W145" i="368"/>
  <c r="K145" i="368" s="1"/>
  <c r="V145" i="368"/>
  <c r="U145" i="368"/>
  <c r="I145" i="368" s="1"/>
  <c r="T145" i="368"/>
  <c r="S145" i="368"/>
  <c r="G145" i="368" s="1"/>
  <c r="N145" i="368"/>
  <c r="M145" i="368"/>
  <c r="L145" i="368"/>
  <c r="J145" i="368"/>
  <c r="H145" i="368"/>
  <c r="AA144" i="368"/>
  <c r="O144" i="368"/>
  <c r="N144" i="368"/>
  <c r="N131" i="368" s="1"/>
  <c r="M144" i="368"/>
  <c r="L144" i="368"/>
  <c r="K144" i="368"/>
  <c r="J144" i="368"/>
  <c r="I144" i="368"/>
  <c r="H144" i="368"/>
  <c r="G144" i="368"/>
  <c r="AA143" i="368"/>
  <c r="O143" i="368" s="1"/>
  <c r="O131" i="368" s="1"/>
  <c r="N143" i="368"/>
  <c r="M143" i="368"/>
  <c r="L143" i="368"/>
  <c r="K143" i="368"/>
  <c r="J143" i="368"/>
  <c r="I143" i="368"/>
  <c r="H143" i="368"/>
  <c r="H131" i="368" s="1"/>
  <c r="G143" i="368"/>
  <c r="AA142" i="368"/>
  <c r="O142" i="368" s="1"/>
  <c r="N142" i="368"/>
  <c r="M142" i="368"/>
  <c r="L142" i="368"/>
  <c r="K142" i="368"/>
  <c r="J142" i="368"/>
  <c r="I142" i="368"/>
  <c r="H142" i="368"/>
  <c r="G142" i="368"/>
  <c r="Z140" i="368"/>
  <c r="Y140" i="368"/>
  <c r="X140" i="368"/>
  <c r="W140" i="368"/>
  <c r="K140" i="368" s="1"/>
  <c r="V140" i="368"/>
  <c r="U140" i="368"/>
  <c r="T140" i="368"/>
  <c r="S140" i="368"/>
  <c r="G140" i="368" s="1"/>
  <c r="N140" i="368"/>
  <c r="M140" i="368"/>
  <c r="L140" i="368"/>
  <c r="J140" i="368"/>
  <c r="I140" i="368"/>
  <c r="H140" i="368"/>
  <c r="Z139" i="368"/>
  <c r="Y139" i="368"/>
  <c r="M139" i="368" s="1"/>
  <c r="X139" i="368"/>
  <c r="W139" i="368"/>
  <c r="V139" i="368"/>
  <c r="U139" i="368"/>
  <c r="I139" i="368" s="1"/>
  <c r="T139" i="368"/>
  <c r="S139" i="368"/>
  <c r="N139" i="368"/>
  <c r="L139" i="368"/>
  <c r="K139" i="368"/>
  <c r="J139" i="368"/>
  <c r="H139" i="368"/>
  <c r="G139" i="368"/>
  <c r="AA138" i="368"/>
  <c r="AA137" i="368"/>
  <c r="AA139" i="368" s="1"/>
  <c r="O139" i="368" s="1"/>
  <c r="I137" i="368"/>
  <c r="AA136" i="368"/>
  <c r="AA135" i="368"/>
  <c r="AA134" i="368"/>
  <c r="AA133" i="368"/>
  <c r="AA140" i="368" s="1"/>
  <c r="O140" i="368" s="1"/>
  <c r="AA132" i="368"/>
  <c r="O132" i="368" s="1"/>
  <c r="N132" i="368"/>
  <c r="M132" i="368"/>
  <c r="L132" i="368"/>
  <c r="K132" i="368"/>
  <c r="J132" i="368"/>
  <c r="I132" i="368"/>
  <c r="H132" i="368"/>
  <c r="G132" i="368"/>
  <c r="M131" i="368"/>
  <c r="L131" i="368"/>
  <c r="K131" i="368"/>
  <c r="J131" i="368"/>
  <c r="I131" i="368"/>
  <c r="G131" i="368"/>
  <c r="AA128" i="368"/>
  <c r="O128" i="368" s="1"/>
  <c r="N128" i="368"/>
  <c r="M128" i="368"/>
  <c r="L128" i="368"/>
  <c r="K128" i="368"/>
  <c r="J128" i="368"/>
  <c r="I128" i="368"/>
  <c r="H128" i="368"/>
  <c r="G128" i="368"/>
  <c r="AA127" i="368"/>
  <c r="Z126" i="368"/>
  <c r="N126" i="368" s="1"/>
  <c r="N129" i="368" s="1"/>
  <c r="N147" i="368" s="1"/>
  <c r="N148" i="368" s="1"/>
  <c r="S126" i="368"/>
  <c r="G126" i="368"/>
  <c r="G129" i="368" s="1"/>
  <c r="G147" i="368" s="1"/>
  <c r="G148" i="368" s="1"/>
  <c r="AA125" i="368"/>
  <c r="O125" i="368" s="1"/>
  <c r="N125" i="368"/>
  <c r="M125" i="368"/>
  <c r="L125" i="368"/>
  <c r="K125" i="368"/>
  <c r="J125" i="368"/>
  <c r="I125" i="368"/>
  <c r="H125" i="368"/>
  <c r="G125" i="368"/>
  <c r="AA124" i="368"/>
  <c r="O124" i="368"/>
  <c r="N124" i="368"/>
  <c r="M124" i="368"/>
  <c r="L124" i="368"/>
  <c r="K124" i="368"/>
  <c r="J124" i="368"/>
  <c r="I124" i="368"/>
  <c r="H124" i="368"/>
  <c r="G124" i="368"/>
  <c r="Z123" i="368"/>
  <c r="Y123" i="368"/>
  <c r="Y126" i="368" s="1"/>
  <c r="M126" i="368" s="1"/>
  <c r="M129" i="368" s="1"/>
  <c r="M147" i="368" s="1"/>
  <c r="M148" i="368" s="1"/>
  <c r="X123" i="368"/>
  <c r="W123" i="368"/>
  <c r="K123" i="368" s="1"/>
  <c r="K137" i="368" s="1"/>
  <c r="V123" i="368"/>
  <c r="V126" i="368" s="1"/>
  <c r="J126" i="368" s="1"/>
  <c r="J129" i="368" s="1"/>
  <c r="J147" i="368" s="1"/>
  <c r="J148" i="368" s="1"/>
  <c r="U123" i="368"/>
  <c r="U126" i="368" s="1"/>
  <c r="I126" i="368" s="1"/>
  <c r="I129" i="368" s="1"/>
  <c r="I147" i="368" s="1"/>
  <c r="I148" i="368" s="1"/>
  <c r="T123" i="368"/>
  <c r="H123" i="368" s="1"/>
  <c r="S123" i="368"/>
  <c r="N123" i="368"/>
  <c r="N136" i="368" s="1"/>
  <c r="M123" i="368"/>
  <c r="J123" i="368"/>
  <c r="J137" i="368" s="1"/>
  <c r="I123" i="368"/>
  <c r="I136" i="368" s="1"/>
  <c r="G123" i="368"/>
  <c r="G137" i="368" s="1"/>
  <c r="AA122" i="368"/>
  <c r="O122" i="368"/>
  <c r="N122" i="368"/>
  <c r="M122" i="368"/>
  <c r="L122" i="368"/>
  <c r="K122" i="368"/>
  <c r="J122" i="368"/>
  <c r="I122" i="368"/>
  <c r="H122" i="368"/>
  <c r="G122" i="368"/>
  <c r="AA121" i="368"/>
  <c r="AA120" i="368"/>
  <c r="N120" i="368"/>
  <c r="M120" i="368"/>
  <c r="L120" i="368"/>
  <c r="K120" i="368"/>
  <c r="J120" i="368"/>
  <c r="I120" i="368"/>
  <c r="H120" i="368"/>
  <c r="G120" i="368"/>
  <c r="AA119" i="368"/>
  <c r="O120" i="368" s="1"/>
  <c r="AA118" i="368"/>
  <c r="AA117" i="368"/>
  <c r="O117" i="368"/>
  <c r="N117" i="368"/>
  <c r="M117" i="368"/>
  <c r="L117" i="368"/>
  <c r="K117" i="368"/>
  <c r="J117" i="368"/>
  <c r="I117" i="368"/>
  <c r="H117" i="368"/>
  <c r="G117" i="368"/>
  <c r="Z109" i="368"/>
  <c r="Y109" i="368"/>
  <c r="M109" i="368" s="1"/>
  <c r="X109" i="368"/>
  <c r="W109" i="368"/>
  <c r="V109" i="368"/>
  <c r="U109" i="368"/>
  <c r="I109" i="368" s="1"/>
  <c r="T109" i="368"/>
  <c r="H109" i="368" s="1"/>
  <c r="S109" i="368"/>
  <c r="N109" i="368"/>
  <c r="L109" i="368"/>
  <c r="K109" i="368"/>
  <c r="J109" i="368"/>
  <c r="G109" i="368"/>
  <c r="AA108" i="368"/>
  <c r="O108" i="368" s="1"/>
  <c r="N108" i="368"/>
  <c r="M108" i="368"/>
  <c r="L108" i="368"/>
  <c r="L95" i="368" s="1"/>
  <c r="K108" i="368"/>
  <c r="J108" i="368"/>
  <c r="I108" i="368"/>
  <c r="H108" i="368"/>
  <c r="G108" i="368"/>
  <c r="AA107" i="368"/>
  <c r="O107" i="368"/>
  <c r="N107" i="368"/>
  <c r="N95" i="368" s="1"/>
  <c r="M107" i="368"/>
  <c r="L107" i="368"/>
  <c r="K107" i="368"/>
  <c r="J107" i="368"/>
  <c r="I107" i="368"/>
  <c r="H107" i="368"/>
  <c r="G107" i="368"/>
  <c r="AA106" i="368"/>
  <c r="O106" i="368" s="1"/>
  <c r="N106" i="368"/>
  <c r="M106" i="368"/>
  <c r="L106" i="368"/>
  <c r="K106" i="368"/>
  <c r="J106" i="368"/>
  <c r="I106" i="368"/>
  <c r="H106" i="368"/>
  <c r="G106" i="368"/>
  <c r="Z104" i="368"/>
  <c r="Y104" i="368"/>
  <c r="X104" i="368"/>
  <c r="W104" i="368"/>
  <c r="V104" i="368"/>
  <c r="U104" i="368"/>
  <c r="I104" i="368" s="1"/>
  <c r="T104" i="368"/>
  <c r="S104" i="368"/>
  <c r="N104" i="368"/>
  <c r="M104" i="368"/>
  <c r="L104" i="368"/>
  <c r="K104" i="368"/>
  <c r="J104" i="368"/>
  <c r="H104" i="368"/>
  <c r="G104" i="368"/>
  <c r="Z103" i="368"/>
  <c r="Y103" i="368"/>
  <c r="X103" i="368"/>
  <c r="W103" i="368"/>
  <c r="K103" i="368" s="1"/>
  <c r="V103" i="368"/>
  <c r="U103" i="368"/>
  <c r="T103" i="368"/>
  <c r="S103" i="368"/>
  <c r="N103" i="368"/>
  <c r="M103" i="368"/>
  <c r="L103" i="368"/>
  <c r="J103" i="368"/>
  <c r="I103" i="368"/>
  <c r="H103" i="368"/>
  <c r="G103" i="368"/>
  <c r="AA102" i="368"/>
  <c r="AA101" i="368"/>
  <c r="AA103" i="368" s="1"/>
  <c r="O103" i="368" s="1"/>
  <c r="G101" i="368"/>
  <c r="AA100" i="368"/>
  <c r="I100" i="368"/>
  <c r="AA99" i="368"/>
  <c r="AA98" i="368"/>
  <c r="AA97" i="368"/>
  <c r="AA96" i="368"/>
  <c r="O96" i="368"/>
  <c r="N96" i="368"/>
  <c r="M96" i="368"/>
  <c r="L96" i="368"/>
  <c r="K96" i="368"/>
  <c r="J96" i="368"/>
  <c r="I96" i="368"/>
  <c r="H96" i="368"/>
  <c r="G96" i="368"/>
  <c r="O95" i="368"/>
  <c r="M95" i="368"/>
  <c r="K95" i="368"/>
  <c r="J95" i="368"/>
  <c r="I95" i="368"/>
  <c r="H95" i="368"/>
  <c r="G95" i="368"/>
  <c r="AA92" i="368"/>
  <c r="O92" i="368" s="1"/>
  <c r="N92" i="368"/>
  <c r="M92" i="368"/>
  <c r="L92" i="368"/>
  <c r="K92" i="368"/>
  <c r="J92" i="368"/>
  <c r="I92" i="368"/>
  <c r="H92" i="368"/>
  <c r="G92" i="368"/>
  <c r="AA91" i="368"/>
  <c r="X90" i="368"/>
  <c r="L90" i="368" s="1"/>
  <c r="L93" i="368" s="1"/>
  <c r="AA89" i="368"/>
  <c r="O89" i="368"/>
  <c r="N89" i="368"/>
  <c r="M89" i="368"/>
  <c r="L89" i="368"/>
  <c r="K89" i="368"/>
  <c r="J89" i="368"/>
  <c r="I89" i="368"/>
  <c r="H89" i="368"/>
  <c r="G89" i="368"/>
  <c r="AA88" i="368"/>
  <c r="O88" i="368" s="1"/>
  <c r="N88" i="368"/>
  <c r="M88" i="368"/>
  <c r="L88" i="368"/>
  <c r="K88" i="368"/>
  <c r="J88" i="368"/>
  <c r="I88" i="368"/>
  <c r="H88" i="368"/>
  <c r="G88" i="368"/>
  <c r="Z87" i="368"/>
  <c r="N87" i="368" s="1"/>
  <c r="Y87" i="368"/>
  <c r="M87" i="368" s="1"/>
  <c r="X87" i="368"/>
  <c r="W87" i="368"/>
  <c r="W90" i="368" s="1"/>
  <c r="K90" i="368" s="1"/>
  <c r="K93" i="368" s="1"/>
  <c r="K111" i="368" s="1"/>
  <c r="K112" i="368" s="1"/>
  <c r="V87" i="368"/>
  <c r="U87" i="368"/>
  <c r="U90" i="368" s="1"/>
  <c r="I90" i="368" s="1"/>
  <c r="I93" i="368" s="1"/>
  <c r="I111" i="368" s="1"/>
  <c r="I112" i="368" s="1"/>
  <c r="T87" i="368"/>
  <c r="H87" i="368" s="1"/>
  <c r="S87" i="368"/>
  <c r="S90" i="368" s="1"/>
  <c r="L87" i="368"/>
  <c r="L100" i="368" s="1"/>
  <c r="K87" i="368"/>
  <c r="I87" i="368"/>
  <c r="G87" i="368"/>
  <c r="G100" i="368" s="1"/>
  <c r="AA86" i="368"/>
  <c r="N86" i="368"/>
  <c r="M86" i="368"/>
  <c r="L86" i="368"/>
  <c r="K86" i="368"/>
  <c r="J86" i="368"/>
  <c r="I86" i="368"/>
  <c r="H86" i="368"/>
  <c r="G86" i="368"/>
  <c r="AA85" i="368"/>
  <c r="O86" i="368" s="1"/>
  <c r="AA84" i="368"/>
  <c r="N84" i="368"/>
  <c r="M84" i="368"/>
  <c r="L84" i="368"/>
  <c r="K84" i="368"/>
  <c r="J84" i="368"/>
  <c r="I84" i="368"/>
  <c r="H84" i="368"/>
  <c r="G84" i="368"/>
  <c r="AA83" i="368"/>
  <c r="O84" i="368" s="1"/>
  <c r="AA82" i="368"/>
  <c r="AA81" i="368"/>
  <c r="O81" i="368" s="1"/>
  <c r="N81" i="368"/>
  <c r="M81" i="368"/>
  <c r="L81" i="368"/>
  <c r="K81" i="368"/>
  <c r="J81" i="368"/>
  <c r="I81" i="368"/>
  <c r="H81" i="368"/>
  <c r="G81" i="368"/>
  <c r="Z73" i="368"/>
  <c r="Y73" i="368"/>
  <c r="X73" i="368"/>
  <c r="W73" i="368"/>
  <c r="V73" i="368"/>
  <c r="U73" i="368"/>
  <c r="T73" i="368"/>
  <c r="S73" i="368"/>
  <c r="G73" i="368" s="1"/>
  <c r="N73" i="368"/>
  <c r="M73" i="368"/>
  <c r="L73" i="368"/>
  <c r="K73" i="368"/>
  <c r="J73" i="368"/>
  <c r="I73" i="368"/>
  <c r="H73" i="368"/>
  <c r="AA72" i="368"/>
  <c r="O72" i="368" s="1"/>
  <c r="N72" i="368"/>
  <c r="M72" i="368"/>
  <c r="L72" i="368"/>
  <c r="K72" i="368"/>
  <c r="J72" i="368"/>
  <c r="J59" i="368" s="1"/>
  <c r="I72" i="368"/>
  <c r="H72" i="368"/>
  <c r="G72" i="368"/>
  <c r="AA71" i="368"/>
  <c r="O71" i="368" s="1"/>
  <c r="N71" i="368"/>
  <c r="M71" i="368"/>
  <c r="L71" i="368"/>
  <c r="L59" i="368" s="1"/>
  <c r="K71" i="368"/>
  <c r="J71" i="368"/>
  <c r="I71" i="368"/>
  <c r="H71" i="368"/>
  <c r="G71" i="368"/>
  <c r="AA70" i="368"/>
  <c r="O70" i="368"/>
  <c r="N70" i="368"/>
  <c r="M70" i="368"/>
  <c r="L70" i="368"/>
  <c r="K70" i="368"/>
  <c r="J70" i="368"/>
  <c r="I70" i="368"/>
  <c r="H70" i="368"/>
  <c r="G70" i="368"/>
  <c r="AA68" i="368"/>
  <c r="O68" i="368" s="1"/>
  <c r="Z68" i="368"/>
  <c r="Y68" i="368"/>
  <c r="X68" i="368"/>
  <c r="W68" i="368"/>
  <c r="V68" i="368"/>
  <c r="U68" i="368"/>
  <c r="T68" i="368"/>
  <c r="S68" i="368"/>
  <c r="G68" i="368" s="1"/>
  <c r="N68" i="368"/>
  <c r="M68" i="368"/>
  <c r="L68" i="368"/>
  <c r="K68" i="368"/>
  <c r="J68" i="368"/>
  <c r="I68" i="368"/>
  <c r="H68" i="368"/>
  <c r="Z67" i="368"/>
  <c r="Y67" i="368"/>
  <c r="M67" i="368" s="1"/>
  <c r="X67" i="368"/>
  <c r="W67" i="368"/>
  <c r="V67" i="368"/>
  <c r="U67" i="368"/>
  <c r="I67" i="368" s="1"/>
  <c r="T67" i="368"/>
  <c r="S67" i="368"/>
  <c r="N67" i="368"/>
  <c r="L67" i="368"/>
  <c r="K67" i="368"/>
  <c r="J67" i="368"/>
  <c r="H67" i="368"/>
  <c r="G67" i="368"/>
  <c r="AA66" i="368"/>
  <c r="AA65" i="368"/>
  <c r="AA67" i="368" s="1"/>
  <c r="O67" i="368" s="1"/>
  <c r="AA64" i="368"/>
  <c r="G64" i="368"/>
  <c r="AA63" i="368"/>
  <c r="AA62" i="368"/>
  <c r="AA61" i="368"/>
  <c r="AA60" i="368"/>
  <c r="O60" i="368" s="1"/>
  <c r="N60" i="368"/>
  <c r="M60" i="368"/>
  <c r="L60" i="368"/>
  <c r="K60" i="368"/>
  <c r="J60" i="368"/>
  <c r="I60" i="368"/>
  <c r="H60" i="368"/>
  <c r="G60" i="368"/>
  <c r="N59" i="368"/>
  <c r="M59" i="368"/>
  <c r="M65" i="368" s="1"/>
  <c r="K59" i="368"/>
  <c r="I59" i="368"/>
  <c r="H59" i="368"/>
  <c r="G59" i="368"/>
  <c r="AA56" i="368"/>
  <c r="O56" i="368" s="1"/>
  <c r="N56" i="368"/>
  <c r="M56" i="368"/>
  <c r="L56" i="368"/>
  <c r="K56" i="368"/>
  <c r="J56" i="368"/>
  <c r="I56" i="368"/>
  <c r="H56" i="368"/>
  <c r="G56" i="368"/>
  <c r="AA55" i="368"/>
  <c r="V54" i="368"/>
  <c r="J54" i="368" s="1"/>
  <c r="J57" i="368" s="1"/>
  <c r="J75" i="368" s="1"/>
  <c r="J76" i="368" s="1"/>
  <c r="AA53" i="368"/>
  <c r="O53" i="368" s="1"/>
  <c r="N53" i="368"/>
  <c r="M53" i="368"/>
  <c r="L53" i="368"/>
  <c r="K53" i="368"/>
  <c r="J53" i="368"/>
  <c r="I53" i="368"/>
  <c r="H53" i="368"/>
  <c r="G53" i="368"/>
  <c r="AA52" i="368"/>
  <c r="O52" i="368"/>
  <c r="N52" i="368"/>
  <c r="M52" i="368"/>
  <c r="L52" i="368"/>
  <c r="K52" i="368"/>
  <c r="J52" i="368"/>
  <c r="I52" i="368"/>
  <c r="H52" i="368"/>
  <c r="G52" i="368"/>
  <c r="Z51" i="368"/>
  <c r="N51" i="368" s="1"/>
  <c r="Y51" i="368"/>
  <c r="Y54" i="368" s="1"/>
  <c r="M54" i="368" s="1"/>
  <c r="M57" i="368" s="1"/>
  <c r="X51" i="368"/>
  <c r="X54" i="368" s="1"/>
  <c r="L54" i="368" s="1"/>
  <c r="L57" i="368" s="1"/>
  <c r="L75" i="368" s="1"/>
  <c r="L76" i="368" s="1"/>
  <c r="W51" i="368"/>
  <c r="K51" i="368" s="1"/>
  <c r="V51" i="368"/>
  <c r="U51" i="368"/>
  <c r="U54" i="368" s="1"/>
  <c r="I54" i="368" s="1"/>
  <c r="I57" i="368" s="1"/>
  <c r="I75" i="368" s="1"/>
  <c r="I76" i="368" s="1"/>
  <c r="T51" i="368"/>
  <c r="S51" i="368"/>
  <c r="M51" i="368"/>
  <c r="M64" i="368" s="1"/>
  <c r="L51" i="368"/>
  <c r="L65" i="368" s="1"/>
  <c r="J51" i="368"/>
  <c r="J64" i="368" s="1"/>
  <c r="I51" i="368"/>
  <c r="G51" i="368"/>
  <c r="AA50" i="368"/>
  <c r="N50" i="368"/>
  <c r="M50" i="368"/>
  <c r="L50" i="368"/>
  <c r="K50" i="368"/>
  <c r="J50" i="368"/>
  <c r="I50" i="368"/>
  <c r="H50" i="368"/>
  <c r="G50" i="368"/>
  <c r="AA49" i="368"/>
  <c r="O50" i="368" s="1"/>
  <c r="AA48" i="368"/>
  <c r="N48" i="368"/>
  <c r="M48" i="368"/>
  <c r="L48" i="368"/>
  <c r="K48" i="368"/>
  <c r="J48" i="368"/>
  <c r="I48" i="368"/>
  <c r="H48" i="368"/>
  <c r="G48" i="368"/>
  <c r="AA47" i="368"/>
  <c r="O48" i="368" s="1"/>
  <c r="AA46" i="368"/>
  <c r="AA45" i="368"/>
  <c r="O45" i="368" s="1"/>
  <c r="N45" i="368"/>
  <c r="M45" i="368"/>
  <c r="L45" i="368"/>
  <c r="K45" i="368"/>
  <c r="J45" i="368"/>
  <c r="I45" i="368"/>
  <c r="H45" i="368"/>
  <c r="G45" i="368"/>
  <c r="Z36" i="368"/>
  <c r="N36" i="368" s="1"/>
  <c r="Y36" i="368"/>
  <c r="X36" i="368"/>
  <c r="L36" i="368" s="1"/>
  <c r="W36" i="368"/>
  <c r="V36" i="368"/>
  <c r="U36" i="368"/>
  <c r="I36" i="368" s="1"/>
  <c r="T36" i="368"/>
  <c r="S36" i="368"/>
  <c r="AA36" i="368" s="1"/>
  <c r="O36" i="368" s="1"/>
  <c r="M36" i="368"/>
  <c r="K36" i="368"/>
  <c r="J36" i="368"/>
  <c r="H36" i="368"/>
  <c r="G36" i="368"/>
  <c r="AA35" i="368"/>
  <c r="O35" i="368"/>
  <c r="N35" i="368"/>
  <c r="M35" i="368"/>
  <c r="L35" i="368"/>
  <c r="K35" i="368"/>
  <c r="J35" i="368"/>
  <c r="I35" i="368"/>
  <c r="I22" i="368" s="1"/>
  <c r="H35" i="368"/>
  <c r="G35" i="368"/>
  <c r="AA34" i="368"/>
  <c r="O34" i="368"/>
  <c r="N34" i="368"/>
  <c r="M34" i="368"/>
  <c r="L34" i="368"/>
  <c r="K34" i="368"/>
  <c r="K22" i="368" s="1"/>
  <c r="J34" i="368"/>
  <c r="I34" i="368"/>
  <c r="H34" i="368"/>
  <c r="G34" i="368"/>
  <c r="AA33" i="368"/>
  <c r="O33" i="368" s="1"/>
  <c r="N33" i="368"/>
  <c r="M33" i="368"/>
  <c r="L33" i="368"/>
  <c r="K33" i="368"/>
  <c r="J33" i="368"/>
  <c r="I33" i="368"/>
  <c r="H33" i="368"/>
  <c r="G33" i="368"/>
  <c r="Z31" i="368"/>
  <c r="N31" i="368" s="1"/>
  <c r="Y31" i="368"/>
  <c r="X31" i="368"/>
  <c r="W31" i="368"/>
  <c r="V31" i="368"/>
  <c r="U31" i="368"/>
  <c r="I31" i="368" s="1"/>
  <c r="T31" i="368"/>
  <c r="S31" i="368"/>
  <c r="M31" i="368"/>
  <c r="L31" i="368"/>
  <c r="K31" i="368"/>
  <c r="J31" i="368"/>
  <c r="H31" i="368"/>
  <c r="G31" i="368"/>
  <c r="Z30" i="368"/>
  <c r="Y30" i="368"/>
  <c r="X30" i="368"/>
  <c r="W30" i="368"/>
  <c r="K30" i="368" s="1"/>
  <c r="V30" i="368"/>
  <c r="U30" i="368"/>
  <c r="T30" i="368"/>
  <c r="H30" i="368" s="1"/>
  <c r="S30" i="368"/>
  <c r="N30" i="368"/>
  <c r="M30" i="368"/>
  <c r="L30" i="368"/>
  <c r="J30" i="368"/>
  <c r="I30" i="368"/>
  <c r="G30" i="368"/>
  <c r="AA29" i="368"/>
  <c r="AA28" i="368"/>
  <c r="AA27" i="368"/>
  <c r="N27" i="368"/>
  <c r="AA26" i="368"/>
  <c r="AA25" i="368"/>
  <c r="AA24" i="368"/>
  <c r="AA23" i="368"/>
  <c r="O23" i="368" s="1"/>
  <c r="N23" i="368"/>
  <c r="M23" i="368"/>
  <c r="L23" i="368"/>
  <c r="K23" i="368"/>
  <c r="J23" i="368"/>
  <c r="I23" i="368"/>
  <c r="H23" i="368"/>
  <c r="G23" i="368"/>
  <c r="O22" i="368"/>
  <c r="N22" i="368"/>
  <c r="M22" i="368"/>
  <c r="L22" i="368"/>
  <c r="J22" i="368"/>
  <c r="H22" i="368"/>
  <c r="G22" i="368"/>
  <c r="AA19" i="368"/>
  <c r="O19" i="368"/>
  <c r="N19" i="368"/>
  <c r="M19" i="368"/>
  <c r="L19" i="368"/>
  <c r="K19" i="368"/>
  <c r="J19" i="368"/>
  <c r="I19" i="368"/>
  <c r="H19" i="368"/>
  <c r="G19" i="368"/>
  <c r="AA18" i="368"/>
  <c r="U17" i="368"/>
  <c r="I17" i="368" s="1"/>
  <c r="I20" i="368" s="1"/>
  <c r="J17" i="368"/>
  <c r="J20" i="368" s="1"/>
  <c r="J38" i="368" s="1"/>
  <c r="J39" i="368" s="1"/>
  <c r="AA16" i="368"/>
  <c r="O16" i="368" s="1"/>
  <c r="N16" i="368"/>
  <c r="M16" i="368"/>
  <c r="L16" i="368"/>
  <c r="K16" i="368"/>
  <c r="J16" i="368"/>
  <c r="I16" i="368"/>
  <c r="H16" i="368"/>
  <c r="G16" i="368"/>
  <c r="AA15" i="368"/>
  <c r="O15" i="368"/>
  <c r="N15" i="368"/>
  <c r="M15" i="368"/>
  <c r="L15" i="368"/>
  <c r="K15" i="368"/>
  <c r="J15" i="368"/>
  <c r="I15" i="368"/>
  <c r="H15" i="368"/>
  <c r="G15" i="368"/>
  <c r="Z14" i="368"/>
  <c r="N14" i="368" s="1"/>
  <c r="Y14" i="368"/>
  <c r="Y17" i="368" s="1"/>
  <c r="M17" i="368" s="1"/>
  <c r="M20" i="368" s="1"/>
  <c r="M38" i="368" s="1"/>
  <c r="M39" i="368" s="1"/>
  <c r="X14" i="368"/>
  <c r="W14" i="368"/>
  <c r="W17" i="368" s="1"/>
  <c r="K17" i="368" s="1"/>
  <c r="V14" i="368"/>
  <c r="V17" i="368" s="1"/>
  <c r="U14" i="368"/>
  <c r="T14" i="368"/>
  <c r="T17" i="368" s="1"/>
  <c r="H17" i="368" s="1"/>
  <c r="S14" i="368"/>
  <c r="S17" i="368" s="1"/>
  <c r="M14" i="368"/>
  <c r="K14" i="368"/>
  <c r="J14" i="368"/>
  <c r="I14" i="368"/>
  <c r="G14" i="368"/>
  <c r="AA13" i="368"/>
  <c r="O13" i="368"/>
  <c r="N13" i="368"/>
  <c r="M13" i="368"/>
  <c r="L13" i="368"/>
  <c r="K13" i="368"/>
  <c r="J13" i="368"/>
  <c r="I13" i="368"/>
  <c r="H13" i="368"/>
  <c r="G13" i="368"/>
  <c r="AA12" i="368"/>
  <c r="AA11" i="368"/>
  <c r="N11" i="368"/>
  <c r="M11" i="368"/>
  <c r="L11" i="368"/>
  <c r="K11" i="368"/>
  <c r="J11" i="368"/>
  <c r="I11" i="368"/>
  <c r="H11" i="368"/>
  <c r="G11" i="368"/>
  <c r="AA10" i="368"/>
  <c r="O11" i="368" s="1"/>
  <c r="AA9" i="368"/>
  <c r="AA8" i="368"/>
  <c r="O8" i="368"/>
  <c r="N8" i="368"/>
  <c r="M8" i="368"/>
  <c r="L8" i="368"/>
  <c r="K8" i="368"/>
  <c r="J8" i="368"/>
  <c r="I8" i="368"/>
  <c r="H8" i="368"/>
  <c r="G8" i="368"/>
  <c r="K100" i="368" l="1"/>
  <c r="K101" i="368"/>
  <c r="X17" i="368"/>
  <c r="L17" i="368" s="1"/>
  <c r="L20" i="368" s="1"/>
  <c r="L38" i="368" s="1"/>
  <c r="L39" i="368" s="1"/>
  <c r="L14" i="368"/>
  <c r="K28" i="368"/>
  <c r="M75" i="368"/>
  <c r="M76" i="368" s="1"/>
  <c r="G90" i="368"/>
  <c r="G93" i="368" s="1"/>
  <c r="G111" i="368" s="1"/>
  <c r="G112" i="368" s="1"/>
  <c r="M28" i="368"/>
  <c r="M27" i="368"/>
  <c r="N28" i="368"/>
  <c r="N65" i="368"/>
  <c r="N64" i="368"/>
  <c r="H101" i="368"/>
  <c r="H100" i="368"/>
  <c r="AA104" i="368"/>
  <c r="O104" i="368" s="1"/>
  <c r="AA109" i="368"/>
  <c r="O109" i="368" s="1"/>
  <c r="AA123" i="368"/>
  <c r="O123" i="368" s="1"/>
  <c r="I173" i="368"/>
  <c r="I172" i="368"/>
  <c r="H162" i="368"/>
  <c r="H165" i="368" s="1"/>
  <c r="H183" i="368" s="1"/>
  <c r="H184" i="368" s="1"/>
  <c r="N209" i="368"/>
  <c r="N208" i="368"/>
  <c r="AA17" i="368"/>
  <c r="O17" i="368" s="1"/>
  <c r="O20" i="368" s="1"/>
  <c r="O38" i="368" s="1"/>
  <c r="O39" i="368" s="1"/>
  <c r="G17" i="368"/>
  <c r="G20" i="368" s="1"/>
  <c r="G38" i="368" s="1"/>
  <c r="G39" i="368" s="1"/>
  <c r="AA14" i="368"/>
  <c r="O14" i="368" s="1"/>
  <c r="AA30" i="368"/>
  <c r="O30" i="368" s="1"/>
  <c r="AA51" i="368"/>
  <c r="O51" i="368" s="1"/>
  <c r="O59" i="368"/>
  <c r="H137" i="368"/>
  <c r="H136" i="368"/>
  <c r="J183" i="368"/>
  <c r="J184" i="368" s="1"/>
  <c r="J40" i="368" s="1"/>
  <c r="G183" i="368"/>
  <c r="G184" i="368" s="1"/>
  <c r="G40" i="368" s="1"/>
  <c r="G195" i="368"/>
  <c r="S198" i="368"/>
  <c r="AA195" i="368"/>
  <c r="O195" i="368" s="1"/>
  <c r="I38" i="368"/>
  <c r="I39" i="368" s="1"/>
  <c r="H20" i="368"/>
  <c r="H38" i="368" s="1"/>
  <c r="H39" i="368" s="1"/>
  <c r="H51" i="368"/>
  <c r="T54" i="368"/>
  <c r="H54" i="368" s="1"/>
  <c r="H57" i="368" s="1"/>
  <c r="H75" i="368" s="1"/>
  <c r="H76" i="368" s="1"/>
  <c r="AA73" i="368"/>
  <c r="O73" i="368" s="1"/>
  <c r="J87" i="368"/>
  <c r="V90" i="368"/>
  <c r="J90" i="368" s="1"/>
  <c r="J93" i="368" s="1"/>
  <c r="J111" i="368" s="1"/>
  <c r="J112" i="368" s="1"/>
  <c r="K173" i="368"/>
  <c r="K172" i="368"/>
  <c r="N172" i="368"/>
  <c r="N173" i="368"/>
  <c r="J28" i="368"/>
  <c r="J27" i="368"/>
  <c r="G28" i="368"/>
  <c r="G27" i="368"/>
  <c r="AA31" i="368"/>
  <c r="O31" i="368" s="1"/>
  <c r="L111" i="368"/>
  <c r="L112" i="368" s="1"/>
  <c r="L40" i="368"/>
  <c r="I208" i="368"/>
  <c r="I209" i="368"/>
  <c r="H14" i="368"/>
  <c r="G65" i="368"/>
  <c r="I101" i="368"/>
  <c r="K136" i="368"/>
  <c r="L173" i="368"/>
  <c r="M159" i="368"/>
  <c r="Y162" i="368"/>
  <c r="M162" i="368" s="1"/>
  <c r="M165" i="368" s="1"/>
  <c r="M183" i="368" s="1"/>
  <c r="M184" i="368" s="1"/>
  <c r="M40" i="368" s="1"/>
  <c r="O167" i="368"/>
  <c r="AA181" i="368"/>
  <c r="O181" i="368" s="1"/>
  <c r="I27" i="368"/>
  <c r="I28" i="368"/>
  <c r="K65" i="368"/>
  <c r="K64" i="368"/>
  <c r="N40" i="368"/>
  <c r="H208" i="368"/>
  <c r="H209" i="368"/>
  <c r="K209" i="368"/>
  <c r="K208" i="368"/>
  <c r="K20" i="368"/>
  <c r="K38" i="368" s="1"/>
  <c r="K39" i="368" s="1"/>
  <c r="I64" i="368"/>
  <c r="I65" i="368"/>
  <c r="M101" i="368"/>
  <c r="M100" i="368"/>
  <c r="L123" i="368"/>
  <c r="X126" i="368"/>
  <c r="L126" i="368" s="1"/>
  <c r="L129" i="368" s="1"/>
  <c r="L147" i="368" s="1"/>
  <c r="L148" i="368" s="1"/>
  <c r="N101" i="368"/>
  <c r="N100" i="368"/>
  <c r="M136" i="368"/>
  <c r="M137" i="368"/>
  <c r="O172" i="368"/>
  <c r="O173" i="368"/>
  <c r="O189" i="368"/>
  <c r="J209" i="368"/>
  <c r="AA212" i="368"/>
  <c r="O212" i="368" s="1"/>
  <c r="Z54" i="368"/>
  <c r="N54" i="368" s="1"/>
  <c r="N57" i="368" s="1"/>
  <c r="N75" i="368" s="1"/>
  <c r="N76" i="368" s="1"/>
  <c r="T90" i="368"/>
  <c r="H90" i="368" s="1"/>
  <c r="H93" i="368" s="1"/>
  <c r="H111" i="368" s="1"/>
  <c r="H112" i="368" s="1"/>
  <c r="G136" i="368"/>
  <c r="AA145" i="368"/>
  <c r="O145" i="368" s="1"/>
  <c r="W162" i="368"/>
  <c r="K162" i="368" s="1"/>
  <c r="K165" i="368" s="1"/>
  <c r="K183" i="368" s="1"/>
  <c r="K184" i="368" s="1"/>
  <c r="K40" i="368" s="1"/>
  <c r="H172" i="368"/>
  <c r="J208" i="368"/>
  <c r="Z17" i="368"/>
  <c r="N17" i="368" s="1"/>
  <c r="N20" i="368" s="1"/>
  <c r="N38" i="368" s="1"/>
  <c r="N39" i="368" s="1"/>
  <c r="K27" i="368"/>
  <c r="S54" i="368"/>
  <c r="L64" i="368"/>
  <c r="J65" i="368"/>
  <c r="AA87" i="368"/>
  <c r="O87" i="368" s="1"/>
  <c r="L101" i="368"/>
  <c r="W126" i="368"/>
  <c r="K126" i="368" s="1"/>
  <c r="K129" i="368" s="1"/>
  <c r="K147" i="368" s="1"/>
  <c r="K148" i="368" s="1"/>
  <c r="N137" i="368"/>
  <c r="G173" i="368"/>
  <c r="Z198" i="368"/>
  <c r="N198" i="368" s="1"/>
  <c r="N201" i="368" s="1"/>
  <c r="N219" i="368" s="1"/>
  <c r="N220" i="368" s="1"/>
  <c r="L208" i="368"/>
  <c r="J136" i="368"/>
  <c r="M208" i="368"/>
  <c r="G217" i="368"/>
  <c r="W54" i="368"/>
  <c r="K54" i="368" s="1"/>
  <c r="K57" i="368" s="1"/>
  <c r="K75" i="368" s="1"/>
  <c r="K76" i="368" s="1"/>
  <c r="Y90" i="368"/>
  <c r="M90" i="368" s="1"/>
  <c r="M93" i="368" s="1"/>
  <c r="M111" i="368" s="1"/>
  <c r="M112" i="368" s="1"/>
  <c r="Z90" i="368"/>
  <c r="N90" i="368" s="1"/>
  <c r="N93" i="368" s="1"/>
  <c r="N111" i="368" s="1"/>
  <c r="N112" i="368" s="1"/>
  <c r="T126" i="368"/>
  <c r="H126" i="368" s="1"/>
  <c r="H129" i="368" s="1"/>
  <c r="H147" i="368" s="1"/>
  <c r="H148" i="368" s="1"/>
  <c r="U162" i="368"/>
  <c r="I162" i="368" s="1"/>
  <c r="I165" i="368" s="1"/>
  <c r="I183" i="368" s="1"/>
  <c r="I184" i="368" s="1"/>
  <c r="I40" i="368" s="1"/>
  <c r="W198" i="368"/>
  <c r="K198" i="368" s="1"/>
  <c r="K201" i="368" s="1"/>
  <c r="K219" i="368" s="1"/>
  <c r="K220" i="368" s="1"/>
  <c r="O100" i="368" l="1"/>
  <c r="O101" i="368"/>
  <c r="L137" i="368"/>
  <c r="L136" i="368"/>
  <c r="AA162" i="368"/>
  <c r="O162" i="368" s="1"/>
  <c r="O165" i="368" s="1"/>
  <c r="O183" i="368" s="1"/>
  <c r="O184" i="368" s="1"/>
  <c r="O40" i="368" s="1"/>
  <c r="H65" i="368"/>
  <c r="H64" i="368"/>
  <c r="AA90" i="368"/>
  <c r="O90" i="368" s="1"/>
  <c r="O93" i="368" s="1"/>
  <c r="O111" i="368" s="1"/>
  <c r="O112" i="368" s="1"/>
  <c r="H27" i="368"/>
  <c r="H28" i="368"/>
  <c r="O209" i="368"/>
  <c r="O208" i="368"/>
  <c r="AA198" i="368"/>
  <c r="O198" i="368" s="1"/>
  <c r="O201" i="368" s="1"/>
  <c r="O219" i="368" s="1"/>
  <c r="O220" i="368" s="1"/>
  <c r="G198" i="368"/>
  <c r="G201" i="368" s="1"/>
  <c r="G219" i="368" s="1"/>
  <c r="G220" i="368" s="1"/>
  <c r="M173" i="368"/>
  <c r="M172" i="368"/>
  <c r="AA54" i="368"/>
  <c r="O54" i="368" s="1"/>
  <c r="O57" i="368" s="1"/>
  <c r="O75" i="368" s="1"/>
  <c r="O76" i="368" s="1"/>
  <c r="G54" i="368"/>
  <c r="G57" i="368" s="1"/>
  <c r="G75" i="368" s="1"/>
  <c r="G76" i="368" s="1"/>
  <c r="H40" i="368"/>
  <c r="O65" i="368"/>
  <c r="O64" i="368"/>
  <c r="L27" i="368"/>
  <c r="L28" i="368"/>
  <c r="AA126" i="368"/>
  <c r="O126" i="368" s="1"/>
  <c r="O129" i="368" s="1"/>
  <c r="O147" i="368" s="1"/>
  <c r="O148" i="368" s="1"/>
  <c r="J101" i="368"/>
  <c r="J100" i="368"/>
  <c r="G209" i="368"/>
  <c r="G208" i="368"/>
  <c r="O28" i="368"/>
  <c r="O27" i="368"/>
  <c r="O137" i="368"/>
  <c r="O136" i="368"/>
</calcChain>
</file>

<file path=xl/sharedStrings.xml><?xml version="1.0" encoding="utf-8"?>
<sst xmlns="http://schemas.openxmlformats.org/spreadsheetml/2006/main" count="7791" uniqueCount="874">
  <si>
    <t>Asset lives for some assets have been grouped with other classifications.</t>
  </si>
  <si>
    <t>Unit</t>
  </si>
  <si>
    <t>Other recurrent expenditure</t>
  </si>
  <si>
    <t>Total value of assets</t>
  </si>
  <si>
    <t>2007-08</t>
  </si>
  <si>
    <t>Very safe = 5; safe = 4; neither = 3; unsafe = 2; and very unsafe = 1.</t>
  </si>
  <si>
    <t>Total rarely or more often</t>
  </si>
  <si>
    <t>PO_ACPR06GA07</t>
  </si>
  <si>
    <t>PO_ABS06A09</t>
  </si>
  <si>
    <t>PO_ABS06A10</t>
  </si>
  <si>
    <r>
      <t>Vic</t>
    </r>
    <r>
      <rPr>
        <sz val="10"/>
        <rFont val="Arial"/>
        <family val="2"/>
      </rPr>
      <t xml:space="preserve"> </t>
    </r>
  </si>
  <si>
    <t>Total adjudicated defendants</t>
  </si>
  <si>
    <t>Total proven guilty</t>
  </si>
  <si>
    <t xml:space="preserve">Resulting in a guilty finding </t>
  </si>
  <si>
    <t xml:space="preserve">Civilian </t>
  </si>
  <si>
    <t xml:space="preserve">Other </t>
  </si>
  <si>
    <t xml:space="preserve">Sworn </t>
  </si>
  <si>
    <t>Police services — attachment</t>
  </si>
  <si>
    <t>PO_ABS07A01</t>
  </si>
  <si>
    <t>PO_ABSPROP01</t>
  </si>
  <si>
    <t>PO_ABSPROP02</t>
  </si>
  <si>
    <t>PO_ABSPROP03</t>
  </si>
  <si>
    <t>PO_ABSPROP04</t>
  </si>
  <si>
    <t>(g)</t>
  </si>
  <si>
    <t>2008-09</t>
  </si>
  <si>
    <t xml:space="preserve">(c) </t>
  </si>
  <si>
    <t xml:space="preserve">(d) </t>
  </si>
  <si>
    <t>PO_FDC01A01</t>
  </si>
  <si>
    <t>PO_ACPR10A07</t>
  </si>
  <si>
    <t>PO_ACPR10A09</t>
  </si>
  <si>
    <t>PO_ACPR10A10</t>
  </si>
  <si>
    <t>PO_ACPR10A01</t>
  </si>
  <si>
    <t>PO_ACPR10A11</t>
  </si>
  <si>
    <t xml:space="preserve">Tas </t>
  </si>
  <si>
    <t>Major problem = 3; somewhat a problem = 2; and not a problem = 1.</t>
  </si>
  <si>
    <t xml:space="preserve">(b) </t>
  </si>
  <si>
    <t xml:space="preserve">WA </t>
  </si>
  <si>
    <t xml:space="preserve">SA </t>
  </si>
  <si>
    <t xml:space="preserve">NT </t>
  </si>
  <si>
    <t>%</t>
  </si>
  <si>
    <t>Neither</t>
  </si>
  <si>
    <t>Theft from motor vehicle</t>
  </si>
  <si>
    <t>Malicious property damage</t>
  </si>
  <si>
    <t>Table 6A.22</t>
  </si>
  <si>
    <t>Table 6A.21</t>
  </si>
  <si>
    <t>Table 6A.20</t>
  </si>
  <si>
    <t>Table 6A.19</t>
  </si>
  <si>
    <t>Table 6A.18</t>
  </si>
  <si>
    <t>Table 6A.17</t>
  </si>
  <si>
    <r>
      <t>Source</t>
    </r>
    <r>
      <rPr>
        <sz val="10"/>
        <rFont val="Arial"/>
        <family val="2"/>
      </rPr>
      <t xml:space="preserve">:  </t>
    </r>
  </si>
  <si>
    <t>Threshold capitalisation levels</t>
  </si>
  <si>
    <t>PO_ACPR08AA08</t>
  </si>
  <si>
    <t>Cost - only land &amp; buildings revalued</t>
  </si>
  <si>
    <t>Annual valuations over 5 year rolling plan</t>
  </si>
  <si>
    <t>Fair value</t>
  </si>
  <si>
    <t>(b)</t>
  </si>
  <si>
    <t>(a)</t>
  </si>
  <si>
    <t>Capital expenditure</t>
  </si>
  <si>
    <t>Staffing costs</t>
  </si>
  <si>
    <t>Average police staff costs</t>
  </si>
  <si>
    <t>Average non-police staff costs</t>
  </si>
  <si>
    <t>PO_ACPR04CA05</t>
  </si>
  <si>
    <t>Fair Value</t>
  </si>
  <si>
    <t>1–40 yrs</t>
  </si>
  <si>
    <t>PO_ABS01A21</t>
  </si>
  <si>
    <t>PO_ABS01A22</t>
  </si>
  <si>
    <t>PO_ABS01A23</t>
  </si>
  <si>
    <t>PO_ABS01A24</t>
  </si>
  <si>
    <t>PO_ABS01A26</t>
  </si>
  <si>
    <t>PO_ABS01A27</t>
  </si>
  <si>
    <t>PO_ABS01A28</t>
  </si>
  <si>
    <t>Unlawful entry with intent</t>
  </si>
  <si>
    <t>Involving the taking of property</t>
  </si>
  <si>
    <t>PO_AIHW01A01</t>
  </si>
  <si>
    <t>PO_ACPR10B07</t>
  </si>
  <si>
    <t>Assets by value</t>
  </si>
  <si>
    <t>$m</t>
  </si>
  <si>
    <t>Number '000</t>
  </si>
  <si>
    <t>Not applicable</t>
  </si>
  <si>
    <t>Total safe</t>
  </si>
  <si>
    <t>20–50 yrs</t>
  </si>
  <si>
    <t>1–10 yrs</t>
  </si>
  <si>
    <t>3–6 yrs</t>
  </si>
  <si>
    <t>5–10 yrs</t>
  </si>
  <si>
    <t xml:space="preserve">IT equipment </t>
  </si>
  <si>
    <t>PO_ABS06A01</t>
  </si>
  <si>
    <t>PO_ABS06A02</t>
  </si>
  <si>
    <t xml:space="preserve">Total </t>
  </si>
  <si>
    <t>PO_ABS06A02a</t>
  </si>
  <si>
    <t>Don’t know</t>
  </si>
  <si>
    <t>Total agree</t>
  </si>
  <si>
    <t>Total disagree</t>
  </si>
  <si>
    <t>PO_S03M11</t>
  </si>
  <si>
    <t>PO_S03M13</t>
  </si>
  <si>
    <t>PO_S03M15</t>
  </si>
  <si>
    <t>PO_ACPR08AA01</t>
  </si>
  <si>
    <t>PO_ACPR08AA09</t>
  </si>
  <si>
    <t>Strongly agree = 5; agree = 4; neither = 3; disagree = 2; and strongly disagree = 1.</t>
  </si>
  <si>
    <t>2010-11</t>
  </si>
  <si>
    <t>Derived</t>
  </si>
  <si>
    <t>PO_ACPR10B09</t>
  </si>
  <si>
    <t>PO_ACPR10B10</t>
  </si>
  <si>
    <t>PO_ACPR10B01</t>
  </si>
  <si>
    <t>PO_ACPR10B11</t>
  </si>
  <si>
    <t>Total fatalities</t>
  </si>
  <si>
    <t>PO_ACPR06DA05</t>
  </si>
  <si>
    <t>PO_ACPR06DA06</t>
  </si>
  <si>
    <t>PO_ACPR06DA01</t>
  </si>
  <si>
    <t>PO_ACPR06DA07</t>
  </si>
  <si>
    <t>Includes all transport equipment. However, marine equipment is amortised over 20 years and livestock over 8 years. Leased vehicles, including aircraft and vessels are amortised over the lease term.</t>
  </si>
  <si>
    <t>6.5–10 yrs</t>
  </si>
  <si>
    <t>A defendant can be either a person or organisation against whom one or more criminal charges have been laid.</t>
  </si>
  <si>
    <t>PO_S03F06</t>
  </si>
  <si>
    <t>PO_S03F08</t>
  </si>
  <si>
    <t>PO_S03F10</t>
  </si>
  <si>
    <t>PO_S03F12</t>
  </si>
  <si>
    <t>PO_S03F14</t>
  </si>
  <si>
    <t>PO_S03F16</t>
  </si>
  <si>
    <t>PO_S03F18</t>
  </si>
  <si>
    <t>PO_S03F20</t>
  </si>
  <si>
    <t>PO_S03F22</t>
  </si>
  <si>
    <t>PO_S03F24</t>
  </si>
  <si>
    <t>PO_S03F26</t>
  </si>
  <si>
    <t>PO_S03F28</t>
  </si>
  <si>
    <t>PO_S03F30</t>
  </si>
  <si>
    <t>Annual capitalisation of group</t>
  </si>
  <si>
    <t>(c)</t>
  </si>
  <si>
    <t>NSW</t>
  </si>
  <si>
    <t xml:space="preserve">Total salaries and payments </t>
  </si>
  <si>
    <r>
      <t>Source</t>
    </r>
    <r>
      <rPr>
        <sz val="10"/>
        <rFont val="Arial"/>
        <family val="2"/>
      </rPr>
      <t xml:space="preserve">: </t>
    </r>
    <r>
      <rPr>
        <i/>
        <sz val="10"/>
        <rFont val="Arial"/>
        <family val="2"/>
      </rPr>
      <t/>
    </r>
  </si>
  <si>
    <t xml:space="preserve">Frequency of revaluations </t>
  </si>
  <si>
    <t>PO_ABS01A31</t>
  </si>
  <si>
    <t>PO_ABS01A32</t>
  </si>
  <si>
    <t>PO_ABS01A33</t>
  </si>
  <si>
    <t>PO_ABS01A34</t>
  </si>
  <si>
    <t>PO_ABS01A35</t>
  </si>
  <si>
    <t>PO_ABS01A36</t>
  </si>
  <si>
    <t>PO_ABS01A38</t>
  </si>
  <si>
    <t>PO_ABS01A39</t>
  </si>
  <si>
    <t>PO_ABS01A40</t>
  </si>
  <si>
    <t>PO_ABS01A41</t>
  </si>
  <si>
    <t>PO_ABS01A42</t>
  </si>
  <si>
    <t>PO_ABS01A43</t>
  </si>
  <si>
    <t>Total staff</t>
  </si>
  <si>
    <t>Deprival</t>
  </si>
  <si>
    <t xml:space="preserve">Land </t>
  </si>
  <si>
    <t>25–59 yrs</t>
  </si>
  <si>
    <t>PO_AIC01A03</t>
  </si>
  <si>
    <t>Non-Indigenous</t>
  </si>
  <si>
    <t xml:space="preserve">All people </t>
  </si>
  <si>
    <t>PO_ABS06A12a</t>
  </si>
  <si>
    <t>PO_FDC01A02</t>
  </si>
  <si>
    <t>PO_FDC01A03</t>
  </si>
  <si>
    <t>PO_FDC03A01</t>
  </si>
  <si>
    <t>PO_FDC03A02</t>
  </si>
  <si>
    <t>PO_FDC06A01</t>
  </si>
  <si>
    <t>PO_FDC04A01</t>
  </si>
  <si>
    <t>PO_S01I01</t>
  </si>
  <si>
    <t>PO_S01I02</t>
  </si>
  <si>
    <t>PO_FDC05A01</t>
  </si>
  <si>
    <t>PO_FDC05A02</t>
  </si>
  <si>
    <t>PO_FDC05A03</t>
  </si>
  <si>
    <t>PO_S02A01</t>
  </si>
  <si>
    <t>PO_FDC01A04</t>
  </si>
  <si>
    <t>PO_FDC01A05</t>
  </si>
  <si>
    <t>PO_FDC01A06</t>
  </si>
  <si>
    <r>
      <t xml:space="preserve">– Nil or rounded to zero.  </t>
    </r>
    <r>
      <rPr>
        <b/>
        <sz val="10"/>
        <rFont val="Arial"/>
        <family val="2"/>
      </rPr>
      <t>na</t>
    </r>
    <r>
      <rPr>
        <sz val="10"/>
        <rFont val="Arial"/>
        <family val="2"/>
      </rPr>
      <t xml:space="preserve"> Not available.</t>
    </r>
  </si>
  <si>
    <t>PO_ABS07A02a</t>
  </si>
  <si>
    <t>PO_ABS07A03</t>
  </si>
  <si>
    <t>PO_ABS07A04</t>
  </si>
  <si>
    <t>PO_ABS07A04a</t>
  </si>
  <si>
    <t>PO_ABS07A05</t>
  </si>
  <si>
    <t>PO_ABS07A06</t>
  </si>
  <si>
    <t>PO_ABS07A06a</t>
  </si>
  <si>
    <t>PO_ABSPERS04</t>
  </si>
  <si>
    <t>PO_ABSPERS06</t>
  </si>
  <si>
    <t>PO_ABSPERS07</t>
  </si>
  <si>
    <t>PO_ABS01A29</t>
  </si>
  <si>
    <t>Don't know</t>
  </si>
  <si>
    <t>PO_ACPR01A08</t>
  </si>
  <si>
    <t>Total satisfied</t>
  </si>
  <si>
    <t>Total dissatisfied</t>
  </si>
  <si>
    <t>Sample size</t>
  </si>
  <si>
    <t>no.</t>
  </si>
  <si>
    <t>PO_ACPR01A01</t>
  </si>
  <si>
    <t>PO_ACPR01A09</t>
  </si>
  <si>
    <t>Totals may not add up to 100 per cent as a result of rounding.</t>
  </si>
  <si>
    <t>3-10 yrs</t>
  </si>
  <si>
    <t>10 000</t>
  </si>
  <si>
    <t>Operational FTE staff</t>
  </si>
  <si>
    <t>Other</t>
  </si>
  <si>
    <t>Non-operational FTE staff</t>
  </si>
  <si>
    <t>Operational</t>
  </si>
  <si>
    <t>Non-operational</t>
  </si>
  <si>
    <t>Land</t>
  </si>
  <si>
    <t>$'000</t>
  </si>
  <si>
    <t>$</t>
  </si>
  <si>
    <t>FTE</t>
  </si>
  <si>
    <t>PO_S03M17</t>
  </si>
  <si>
    <t>PO_S03M19</t>
  </si>
  <si>
    <t>PO_S03M21</t>
  </si>
  <si>
    <t>PO_S03M23</t>
  </si>
  <si>
    <t>PO_S03M25</t>
  </si>
  <si>
    <t>PO_S03M27</t>
  </si>
  <si>
    <t>PO_S03M29</t>
  </si>
  <si>
    <t>PO_S03F02</t>
  </si>
  <si>
    <t>PO_S03F04</t>
  </si>
  <si>
    <t xml:space="preserve">Useful life/Lease term, determined individually </t>
  </si>
  <si>
    <t>Physical assault</t>
  </si>
  <si>
    <r>
      <t>ACT</t>
    </r>
    <r>
      <rPr>
        <sz val="10"/>
        <rFont val="Arial"/>
        <family val="2"/>
      </rPr>
      <t xml:space="preserve"> </t>
    </r>
  </si>
  <si>
    <t>5 yrs</t>
  </si>
  <si>
    <t>7 yrs</t>
  </si>
  <si>
    <t>Buildings</t>
  </si>
  <si>
    <t>Other assets</t>
  </si>
  <si>
    <t xml:space="preserve">Road deaths </t>
  </si>
  <si>
    <t xml:space="preserve">Buildings and fittings </t>
  </si>
  <si>
    <r>
      <t>Source</t>
    </r>
    <r>
      <rPr>
        <sz val="10"/>
        <rFont val="Arial"/>
        <family val="2"/>
      </rPr>
      <t xml:space="preserve">: </t>
    </r>
  </si>
  <si>
    <t>Total recurrent expenditure</t>
  </si>
  <si>
    <t>Complaints per 100 000 people</t>
  </si>
  <si>
    <t>PO_P01A01</t>
  </si>
  <si>
    <t xml:space="preserve">– Nil or rounded to zero. </t>
  </si>
  <si>
    <t>Not a problem</t>
  </si>
  <si>
    <t>Recurrent expenditure</t>
  </si>
  <si>
    <t>Net recurrent expenditure</t>
  </si>
  <si>
    <t>PO_ACPR08CA09</t>
  </si>
  <si>
    <t>Estimated as (1/depreciation rate).</t>
  </si>
  <si>
    <t>Table 6A.1</t>
  </si>
  <si>
    <t>Cost</t>
  </si>
  <si>
    <t>Annual</t>
  </si>
  <si>
    <t>Market</t>
  </si>
  <si>
    <t>Qld</t>
  </si>
  <si>
    <t>Table 6A.9</t>
  </si>
  <si>
    <t>PO_ATSB01A01</t>
  </si>
  <si>
    <t>PO_ABS08A01</t>
  </si>
  <si>
    <t>For NSW office equipment includes computer software, furniture and fittings, firearms and musical instruments.</t>
  </si>
  <si>
    <t>na</t>
  </si>
  <si>
    <t xml:space="preserve">(a) </t>
  </si>
  <si>
    <t xml:space="preserve">(e) </t>
  </si>
  <si>
    <t>(f)</t>
  </si>
  <si>
    <t>(e)</t>
  </si>
  <si>
    <t>Total recurrent expenditure less ROS and payroll tax</t>
  </si>
  <si>
    <t>Market value</t>
  </si>
  <si>
    <t>WA</t>
  </si>
  <si>
    <t>SA</t>
  </si>
  <si>
    <t>Tas</t>
  </si>
  <si>
    <t>Vic</t>
  </si>
  <si>
    <t>ACT</t>
  </si>
  <si>
    <t>NT</t>
  </si>
  <si>
    <t>Aust</t>
  </si>
  <si>
    <t>Cost (aircraft are at market valuation)</t>
  </si>
  <si>
    <t>State and Territory governments (unpublished).</t>
  </si>
  <si>
    <t>Expenditure aggregates</t>
  </si>
  <si>
    <t>(d)</t>
  </si>
  <si>
    <r>
      <t>Source</t>
    </r>
    <r>
      <rPr>
        <sz val="10"/>
        <rFont val="Arial"/>
        <family val="2"/>
      </rPr>
      <t xml:space="preserve">: </t>
    </r>
    <r>
      <rPr>
        <i/>
        <sz val="10"/>
        <rFont val="Arial"/>
        <family val="2"/>
      </rPr>
      <t/>
    </r>
  </si>
  <si>
    <t>PO_ABS06A11</t>
  </si>
  <si>
    <t>PO_ABS06A12</t>
  </si>
  <si>
    <t>6A</t>
  </si>
  <si>
    <t>PO_ACPR08CA08</t>
  </si>
  <si>
    <t>PO_ACPR08CA01</t>
  </si>
  <si>
    <t>3 yrs</t>
  </si>
  <si>
    <t>4 yrs</t>
  </si>
  <si>
    <t>10 yrs</t>
  </si>
  <si>
    <t>Owned vehicles 6.5 yrs</t>
  </si>
  <si>
    <t>Table 6A.13</t>
  </si>
  <si>
    <t>Table 6A.12</t>
  </si>
  <si>
    <t>Table 6A.11</t>
  </si>
  <si>
    <t>Table 6A.10</t>
  </si>
  <si>
    <t>DRC = depreciated replacement cost; CV = current value; market value = current (net) value, market selling price or exchange value; and deprival value may be either the DRC of an asset of a similar service potential or the stream of its future economic benefits.</t>
  </si>
  <si>
    <t>PO_AIC01I01</t>
  </si>
  <si>
    <t xml:space="preserve">Neither </t>
  </si>
  <si>
    <t>Resulting in a guilty finding</t>
  </si>
  <si>
    <t>Table 6A.8</t>
  </si>
  <si>
    <t>Table 6A.7</t>
  </si>
  <si>
    <t>Table 6A.6</t>
  </si>
  <si>
    <t>Table 6A.5</t>
  </si>
  <si>
    <t>Table 6A.4</t>
  </si>
  <si>
    <t>Table 6A.3</t>
  </si>
  <si>
    <t>Table 6A.2</t>
  </si>
  <si>
    <t>Straight-line depreciation over useful life</t>
  </si>
  <si>
    <t>5 000</t>
  </si>
  <si>
    <t>Attachment contents</t>
  </si>
  <si>
    <t xml:space="preserve">Depreciation </t>
  </si>
  <si>
    <t>Total unsafe</t>
  </si>
  <si>
    <t>PO_ACPR03BA05</t>
  </si>
  <si>
    <t>PO_ACPR03BA08</t>
  </si>
  <si>
    <t>PO_ACPR03BA01</t>
  </si>
  <si>
    <t>PO_ACPR03BA09</t>
  </si>
  <si>
    <t>State and Territory governments (unpublished), ABS (various years) Australian Demographic Statistics, Cat. no. 3101.0; ABS (various years).</t>
  </si>
  <si>
    <t xml:space="preserve">Source: </t>
  </si>
  <si>
    <t>PO_ACPR04BA09</t>
  </si>
  <si>
    <t>Other Assets</t>
  </si>
  <si>
    <t>PO_S03M01</t>
  </si>
  <si>
    <t>PO_S03M03</t>
  </si>
  <si>
    <t>PO_S03M05</t>
  </si>
  <si>
    <t>PO_S03M07</t>
  </si>
  <si>
    <t>PO_S03M09</t>
  </si>
  <si>
    <t>Written down replacement value</t>
  </si>
  <si>
    <t>PO_ACPR04BA08</t>
  </si>
  <si>
    <t>PO_ACPR04BA01</t>
  </si>
  <si>
    <t>PO_ABS07A02</t>
  </si>
  <si>
    <t>No other asset classes are revalued (except aircraft which are done annually)</t>
  </si>
  <si>
    <t>Very satisfied = 5; satisfied = 4; neither = 3; dissatisfied = 2; and very dissatisfied = 1.</t>
  </si>
  <si>
    <t>PO_ABS10A01</t>
  </si>
  <si>
    <t>PO_ABS10A02</t>
  </si>
  <si>
    <t>Total major or somewhat a problem</t>
  </si>
  <si>
    <t>PO_ABS06A10a</t>
  </si>
  <si>
    <t>Always = 5; most of the time = 4; sometimes = 3; rarely =2; and never =1.</t>
  </si>
  <si>
    <t>Table 6A.16</t>
  </si>
  <si>
    <t>Table 6A.15</t>
  </si>
  <si>
    <t>Table 6A.14</t>
  </si>
  <si>
    <t>PO_ABS06A05</t>
  </si>
  <si>
    <t>PO_ABS06A06</t>
  </si>
  <si>
    <t>PO_ABS06A06a</t>
  </si>
  <si>
    <t>2009-10</t>
  </si>
  <si>
    <r>
      <t>SA</t>
    </r>
    <r>
      <rPr>
        <sz val="10"/>
        <rFont val="Arial"/>
        <family val="2"/>
      </rPr>
      <t xml:space="preserve"> </t>
    </r>
  </si>
  <si>
    <t>PO_ACPR08BA05</t>
  </si>
  <si>
    <t>PO_ACPR08BA08</t>
  </si>
  <si>
    <t>PO_ACPR08BA01</t>
  </si>
  <si>
    <t>PO_ACPR08BA09</t>
  </si>
  <si>
    <t>PO_ACPR08CA05</t>
  </si>
  <si>
    <t>Useful asset lives (years) (b), (c)</t>
  </si>
  <si>
    <t>Motor vehicles (e)</t>
  </si>
  <si>
    <t>PO_ACPR04AA05</t>
  </si>
  <si>
    <t>PO_ACPR04AA08</t>
  </si>
  <si>
    <t>PO_ACPR04AA01</t>
  </si>
  <si>
    <t>PO_ACPR04AA09</t>
  </si>
  <si>
    <t>PO_ACPR04BA05</t>
  </si>
  <si>
    <t>For the response categories in the table above, the scale is as follows:</t>
  </si>
  <si>
    <t>Each response category in the scale is allocated a numeric value. The number of responses for the category are multiplied by the value to give a total score for the category. The total scores for each category are summed and divided by the total number of responses to derive the summation index for the question.</t>
  </si>
  <si>
    <t>VIC</t>
  </si>
  <si>
    <t>QLD</t>
  </si>
  <si>
    <t xml:space="preserve">Salaries and related payments </t>
  </si>
  <si>
    <t>PO_ACPR01A05</t>
  </si>
  <si>
    <t>Never</t>
  </si>
  <si>
    <t>PO_ACPR10C07</t>
  </si>
  <si>
    <t>Refused</t>
  </si>
  <si>
    <t>PO_ACPR10C09</t>
  </si>
  <si>
    <t>PO_ACPR10C10</t>
  </si>
  <si>
    <t>Plant and equipment</t>
  </si>
  <si>
    <t>IT equipment</t>
  </si>
  <si>
    <t>Office equipment (d)</t>
  </si>
  <si>
    <t>Revaluation 
method (a)</t>
  </si>
  <si>
    <t>Payroll tax</t>
  </si>
  <si>
    <t>Superannuation</t>
  </si>
  <si>
    <t>3–25 yrs</t>
  </si>
  <si>
    <t>PO_S02A02</t>
  </si>
  <si>
    <t>PO_S02A03</t>
  </si>
  <si>
    <t>PO_S02A05</t>
  </si>
  <si>
    <t>PO_S02A06</t>
  </si>
  <si>
    <t>PO_S02A04</t>
  </si>
  <si>
    <t>PO_ACPR08AA05</t>
  </si>
  <si>
    <t>PO_AIC01N02</t>
  </si>
  <si>
    <t>PO_ACPR04CA01</t>
  </si>
  <si>
    <t>PO_ACPR04CA09</t>
  </si>
  <si>
    <t>PO_ACPR04DA05</t>
  </si>
  <si>
    <t>PO_ACPR04DA08</t>
  </si>
  <si>
    <t>PO_ACPR04DA01</t>
  </si>
  <si>
    <t>PO_ACPR04DA09</t>
  </si>
  <si>
    <t>PO_ACPR10C01</t>
  </si>
  <si>
    <t>PO_ACPR10C11</t>
  </si>
  <si>
    <t xml:space="preserve">Operational FTE staff </t>
  </si>
  <si>
    <t xml:space="preserve">Male </t>
  </si>
  <si>
    <t>AUST</t>
  </si>
  <si>
    <t>Sexual assault</t>
  </si>
  <si>
    <t xml:space="preserve">Motor vehicle theft </t>
  </si>
  <si>
    <t xml:space="preserve">Other theft </t>
  </si>
  <si>
    <t xml:space="preserve">Robbery </t>
  </si>
  <si>
    <t>Threatened assault for face-to-face incidents only.</t>
  </si>
  <si>
    <t xml:space="preserve">NSW </t>
  </si>
  <si>
    <r>
      <t>Tas</t>
    </r>
    <r>
      <rPr>
        <sz val="10"/>
        <rFont val="Arial"/>
        <family val="2"/>
      </rPr>
      <t xml:space="preserve"> </t>
    </r>
  </si>
  <si>
    <t xml:space="preserve">ACT </t>
  </si>
  <si>
    <t>2011-12</t>
  </si>
  <si>
    <t>PO_ACPR18A05</t>
  </si>
  <si>
    <t>PO_ACPR18A08</t>
  </si>
  <si>
    <t>PO_ACPR18A01</t>
  </si>
  <si>
    <t>PO_ACPR18A09</t>
  </si>
  <si>
    <t xml:space="preserve">Vic </t>
  </si>
  <si>
    <t>A victim is defined as a household reporting at least one of the offences included in the Crime Victimisation Survey. Households that have been a victim of multiple offence types during the reference period were counted once for each offence type for which they were a victim of at least one incident.</t>
  </si>
  <si>
    <t>A victim is defined as a household experiencing at least one break-in/attempted break-in. Break-in is defined as an incident where the respondent’s home, including a garage or shed, had been broken into. Break-in offences relating to respondents’ cars or gardens are excluded.</t>
  </si>
  <si>
    <t>A victim is defined as a household reporting at least one motor vehicle theft. Victims were counted once only, regardless of the number of incidents of motor vehicle theft. Motor vehicle theft is defined as an incident where a motor vehicle was stolen from any member of the respondent’s household. It includes privately owned vehicles and excludes vehicles used mainly for commercial business/business purposes.</t>
  </si>
  <si>
    <t xml:space="preserve">Break-in </t>
  </si>
  <si>
    <t xml:space="preserve">Attempted break-in </t>
  </si>
  <si>
    <t>Total</t>
  </si>
  <si>
    <t>PO_ACPR06GA05</t>
  </si>
  <si>
    <t>PO_ACPR06GA06</t>
  </si>
  <si>
    <t>PO_ACPR06GA01</t>
  </si>
  <si>
    <t>2012-13</t>
  </si>
  <si>
    <t>The totals include investigations not finalised and unknown outcomes of investigation.</t>
  </si>
  <si>
    <t>Investigations finalised includes no offender proceeded against and offender proceeded against.</t>
  </si>
  <si>
    <t>4-7yrs</t>
  </si>
  <si>
    <t>Aboriginal and Torres Strait Islander</t>
  </si>
  <si>
    <t xml:space="preserve">Aboriginal and Torres Strait Islander % of population </t>
  </si>
  <si>
    <t>'000</t>
  </si>
  <si>
    <t>–</t>
  </si>
  <si>
    <t>2013-14</t>
  </si>
  <si>
    <t>Walking alone in your neighbourhood during the day</t>
  </si>
  <si>
    <t>Walking alone in your neighbourhood during the night</t>
  </si>
  <si>
    <t xml:space="preserve">On public transport during the day </t>
  </si>
  <si>
    <t>On public transport during the night</t>
  </si>
  <si>
    <t>SA_POP08A75</t>
  </si>
  <si>
    <t>SA_POP01A75</t>
  </si>
  <si>
    <t xml:space="preserve">Sexual assault </t>
  </si>
  <si>
    <t xml:space="preserve">Physical assault </t>
  </si>
  <si>
    <t>np</t>
  </si>
  <si>
    <t>2014-15</t>
  </si>
  <si>
    <t>..</t>
  </si>
  <si>
    <t>Survey results are subject to sampling error. Refer to the Statistical context section in Chapter 2 for information to assist in the interpretation of these results.</t>
  </si>
  <si>
    <t>Robbery</t>
  </si>
  <si>
    <t>Other theft (b)</t>
  </si>
  <si>
    <r>
      <rPr>
        <b/>
        <sz val="10"/>
        <rFont val="Arial"/>
        <family val="2"/>
      </rPr>
      <t>np</t>
    </r>
    <r>
      <rPr>
        <sz val="10"/>
        <rFont val="Arial"/>
        <family val="2"/>
      </rPr>
      <t xml:space="preserve"> Not published.</t>
    </r>
  </si>
  <si>
    <r>
      <t xml:space="preserve">np </t>
    </r>
    <r>
      <rPr>
        <sz val="10"/>
        <rFont val="Arial"/>
        <family val="2"/>
      </rPr>
      <t>Not published.</t>
    </r>
  </si>
  <si>
    <t>ANZPAA (various years) National Survey of Community Satisfaction with Policing (unpublished).</t>
  </si>
  <si>
    <r>
      <t>1</t>
    </r>
    <r>
      <rPr>
        <sz val="10"/>
        <rFont val="Arial"/>
        <family val="2"/>
      </rPr>
      <t>–50 yrs</t>
    </r>
  </si>
  <si>
    <t>5–90 yrs</t>
  </si>
  <si>
    <t>PO_P02A04</t>
  </si>
  <si>
    <t>SA_POP08A61</t>
  </si>
  <si>
    <t>SA_POP08A62</t>
  </si>
  <si>
    <t>SA_POP08A63</t>
  </si>
  <si>
    <t>SA_POP08A64</t>
  </si>
  <si>
    <t>SA_POP08A65</t>
  </si>
  <si>
    <t>SA_POP08A66</t>
  </si>
  <si>
    <t>SA_POP08A67</t>
  </si>
  <si>
    <t>SA_POP08A68</t>
  </si>
  <si>
    <t>SA_POP08A69</t>
  </si>
  <si>
    <t>ABSREP01</t>
  </si>
  <si>
    <t>ABSREP02</t>
  </si>
  <si>
    <t>ABSREP03</t>
  </si>
  <si>
    <t>ABSREP04</t>
  </si>
  <si>
    <t xml:space="preserve">Some robbery and sexual assault rates include data points with large standard errors so that comparisons between jurisdictions and between years should be interpreted with caution. </t>
  </si>
  <si>
    <t>2015-16</t>
  </si>
  <si>
    <t>PO_ABSPERS00</t>
  </si>
  <si>
    <t>Other theft can include persons or organisations.</t>
  </si>
  <si>
    <r>
      <rPr>
        <b/>
        <sz val="10"/>
        <rFont val="Arial"/>
        <family val="2"/>
      </rPr>
      <t>–</t>
    </r>
    <r>
      <rPr>
        <sz val="10"/>
        <rFont val="Arial"/>
        <family val="2"/>
      </rPr>
      <t xml:space="preserve"> Nil or rounded to zero. </t>
    </r>
    <r>
      <rPr>
        <b/>
        <sz val="10"/>
        <rFont val="Arial"/>
        <family val="2"/>
      </rPr>
      <t>np</t>
    </r>
    <r>
      <rPr>
        <sz val="10"/>
        <rFont val="Arial"/>
        <family val="2"/>
      </rPr>
      <t xml:space="preserve"> Not published.</t>
    </r>
  </si>
  <si>
    <t>Homicide and related offences (b)</t>
  </si>
  <si>
    <t xml:space="preserve">Traffic accident hospitalisations </t>
  </si>
  <si>
    <t>Number of traffic accident hospitalisations</t>
  </si>
  <si>
    <t>Threatened assault (e)</t>
  </si>
  <si>
    <t>Source:</t>
  </si>
  <si>
    <t>2016-17</t>
  </si>
  <si>
    <t>Operational status</t>
  </si>
  <si>
    <t>Aboriginal and Torres Strait Islander people</t>
  </si>
  <si>
    <t>Gender, sworn and unsworn</t>
  </si>
  <si>
    <t xml:space="preserve">Female </t>
  </si>
  <si>
    <t>General satisfaction</t>
  </si>
  <si>
    <t xml:space="preserve">Satisfaction of those who had contact with police in the previous 12 months </t>
  </si>
  <si>
    <t>Opinions on statement 'police perform job professionally'</t>
  </si>
  <si>
    <t>Opinions on statement 'police treat people fairly and equally'</t>
  </si>
  <si>
    <t>Opinions on statement 'police are honest'</t>
  </si>
  <si>
    <t>Feelings of safety at home alone during the night</t>
  </si>
  <si>
    <t>Feelings of safety walking alone in your neighbourhood</t>
  </si>
  <si>
    <t xml:space="preserve">Feelings of safety on public transport </t>
  </si>
  <si>
    <t xml:space="preserve">Opinion on whether illegal drugs are a problem in the neighbourhood </t>
  </si>
  <si>
    <t xml:space="preserve">Opinion on whether on whether speeding cars, dangerous or noisy driving  are problems in the neighbourhood </t>
  </si>
  <si>
    <t xml:space="preserve">People who had driven in the previous 6 months without wearing a seat belt </t>
  </si>
  <si>
    <t xml:space="preserve">People who had driven in the previous 6 months when possibly over the alcohol limit </t>
  </si>
  <si>
    <t>People who had driven in the previous 6 months more than 10 kilometres above the speed limit</t>
  </si>
  <si>
    <t>PO_ACPR01A11</t>
  </si>
  <si>
    <t>PO_ACPR01A12</t>
  </si>
  <si>
    <t>PO_ACPR18A11</t>
  </si>
  <si>
    <t>PO_ACPR18A12</t>
  </si>
  <si>
    <t>PO_ACPR08AA11</t>
  </si>
  <si>
    <t>PO_ACPR08AA12</t>
  </si>
  <si>
    <t>PO_ACPR08BA11</t>
  </si>
  <si>
    <t>PO_ACPR08BA12</t>
  </si>
  <si>
    <t>PO_ACPR08CA11</t>
  </si>
  <si>
    <t>PO_ACPR03BA11</t>
  </si>
  <si>
    <t>PO_ACPR03BA12</t>
  </si>
  <si>
    <t>PO_ACPR04AA11</t>
  </si>
  <si>
    <t>PO_ACPR04AA12</t>
  </si>
  <si>
    <t>PO_ACPR04BA11</t>
  </si>
  <si>
    <t>PO_ACPR04BA12</t>
  </si>
  <si>
    <t>PO_ACPR04CA11</t>
  </si>
  <si>
    <t>PO_ACPR04CA12</t>
  </si>
  <si>
    <t>PO_ACPR04DA11</t>
  </si>
  <si>
    <t>PO_ACPR04DA12</t>
  </si>
  <si>
    <t>PO_ACPR10C13</t>
  </si>
  <si>
    <t>PO_ACPR10B13</t>
  </si>
  <si>
    <t>PO_ACPR10A13</t>
  </si>
  <si>
    <r>
      <t xml:space="preserve">   </t>
    </r>
    <r>
      <rPr>
        <sz val="12"/>
        <rFont val="Times New Roman"/>
        <family val="1"/>
      </rPr>
      <t xml:space="preserve">    
Definitions for the indicators and descriptors in this attachment are in section 6.4 of the chapter. Data in this Report are examined by the Police and Emergency Management Working Group, but have not been formally audited by the Secretariat. A peer review process is also undertaken by the Police Practitioners' Group in the development of the data definitions. Unsourced information was obtained from the Australian, State and Territory governments.</t>
    </r>
  </si>
  <si>
    <t>SA_ECO02A01</t>
  </si>
  <si>
    <t xml:space="preserve">Aboriginal and Torres Strait Islander FTE staff </t>
  </si>
  <si>
    <t>Aboriginal and Torres Strait Islander staff</t>
  </si>
  <si>
    <t>Do not use</t>
  </si>
  <si>
    <t>PO_ACPR04CA33</t>
  </si>
  <si>
    <t>SA_ECO02A02</t>
  </si>
  <si>
    <t>SA_ECO02A03</t>
  </si>
  <si>
    <t>SA_ECO02A04</t>
  </si>
  <si>
    <t>SA_ECO02A05</t>
  </si>
  <si>
    <t xml:space="preserve">Capital expenditure </t>
  </si>
  <si>
    <t xml:space="preserve">Total cash expenditure </t>
  </si>
  <si>
    <t xml:space="preserve">Total accrual costs </t>
  </si>
  <si>
    <t xml:space="preserve">Salaries and payments in the nature of salaries </t>
  </si>
  <si>
    <t>Sworn</t>
  </si>
  <si>
    <t>Civilian</t>
  </si>
  <si>
    <t xml:space="preserve">Trends in complaints  </t>
  </si>
  <si>
    <r>
      <t xml:space="preserve">Source: </t>
    </r>
    <r>
      <rPr>
        <i/>
        <sz val="10"/>
        <rFont val="Arial"/>
        <family val="2"/>
      </rPr>
      <t/>
    </r>
  </si>
  <si>
    <t xml:space="preserve">– Nil or rounded to zero.  </t>
  </si>
  <si>
    <t>2-10 yrs</t>
  </si>
  <si>
    <t>5–14 yrs</t>
  </si>
  <si>
    <t>2–10 yrs</t>
  </si>
  <si>
    <t>Per person in the population</t>
  </si>
  <si>
    <t xml:space="preserve">Representation of Aboriginal and Torres Strait Islander people among all people aged 20–64 years (31 December 2015) </t>
  </si>
  <si>
    <t xml:space="preserve">Representation of Aboriginal and Torres Strait Islander people among all people aged 20–64 years (31 December 2014) </t>
  </si>
  <si>
    <t xml:space="preserve">Representation of Aboriginal and Torres Strait Islander people among all people aged 20–64 years (31 December 2013) </t>
  </si>
  <si>
    <t xml:space="preserve">Representation of Aboriginal and Torres Strait Islander people among all people aged 20–64 years (31 December 2012) </t>
  </si>
  <si>
    <t>Lease term, 20-60 years</t>
  </si>
  <si>
    <t>Operational staff per 100 000 people</t>
  </si>
  <si>
    <t>Non-operational staff per 100 000 people</t>
  </si>
  <si>
    <t>_</t>
  </si>
  <si>
    <t>Jurisdiction notes:</t>
  </si>
  <si>
    <t xml:space="preserve">NSW: </t>
  </si>
  <si>
    <t>WA:</t>
  </si>
  <si>
    <t>SA:</t>
  </si>
  <si>
    <t>Tas:</t>
  </si>
  <si>
    <t>ACT:</t>
  </si>
  <si>
    <r>
      <t>Source</t>
    </r>
    <r>
      <rPr>
        <sz val="10"/>
        <color theme="1"/>
        <rFont val="Arial"/>
        <family val="2"/>
      </rPr>
      <t>:</t>
    </r>
  </si>
  <si>
    <t>User cost of capital is calculated at an opportunity cost of 8 per cent per annum on total value of assets (excluding land).</t>
  </si>
  <si>
    <t xml:space="preserve">Due to differences in definitions and counting rules, data reported may differ from data in agency annual reports and other sources. </t>
  </si>
  <si>
    <t>Qld:</t>
  </si>
  <si>
    <r>
      <t>–</t>
    </r>
    <r>
      <rPr>
        <sz val="10"/>
        <color theme="1"/>
        <rFont val="Arial"/>
        <family val="2"/>
      </rPr>
      <t xml:space="preserve"> Nil or rounded to zero.</t>
    </r>
  </si>
  <si>
    <t>2014-15 results are not directly comparable to prior years. Following machinery-of-government changes effective 1 July 2014, and as per the Public Safety Business Agency (PSBA) Cost of Service model, these amounts include an estimated value of expenditure incurred by PSBA for the Queensland Police Service (QPS). This will vary from year to year due to assumptions and estimates used in the Cost of Service model.</t>
  </si>
  <si>
    <t>From 2014-15 Queensland Government Departments are exempt from payroll tax.</t>
  </si>
  <si>
    <t>WA does not pay payroll tax, however the 'notional' payroll tax rate for WA has been estimated based on 5.5 per cent of payroll costs.</t>
  </si>
  <si>
    <t>NT:</t>
  </si>
  <si>
    <t xml:space="preserve">The ACT does not pay payroll tax, however a 'notional' payroll tax rate for the ACT has been estimated. </t>
  </si>
  <si>
    <t>Payroll tax ceased from 1 Oct 2012.</t>
  </si>
  <si>
    <t>Aboriginal and Torres Strait Islander staff numbers relate to those staff who self-identify as being of Aboriginal and/or Torres Strait Islander descent. Information on Aboriginal and Torres Strait Islander status is collected generally at the time of recruitment.</t>
  </si>
  <si>
    <t xml:space="preserve">Data comprise all FTE staff except in the NT for 2012-13, where data are based on a headcount at 30 June. </t>
  </si>
  <si>
    <t xml:space="preserve">Qld </t>
  </si>
  <si>
    <t xml:space="preserve">Revenue from own sources includes user charges and other types of revenue (for example, from sale of stores and plant). It excludes fine revenue, money received as a result of warrant execution, and revenue from the issuing of firearm licences. </t>
  </si>
  <si>
    <t>PO_ACPR08CA12</t>
  </si>
  <si>
    <t>PO_ACPR04DA34</t>
  </si>
  <si>
    <t>Sample data have been weighted by factors such as age and gender to infer results for the total population aged 15 years or over in each State and Territory. In October 2015, the qualifying age to participate in the survey was changed to 18 years and over.</t>
  </si>
  <si>
    <t>PO_ACPR04CA08</t>
  </si>
  <si>
    <t>1–5 yrs</t>
  </si>
  <si>
    <t>Estimates of 100% should be interpreted as representing a very high reporting rate, but do not necessarily reflect that all persons in the population who experienced the offence reported the most recent incident to police.</t>
  </si>
  <si>
    <t>Motor vehicle theft</t>
  </si>
  <si>
    <t>50 yrs (except for transportables depreciated over 20 years)</t>
  </si>
  <si>
    <t>State and Territory governments (unpublished); ABS (2014) Experimental Estimates and Projections, Indigenous Australians (Series B), Cat. no. 3238.0; ABS Australian Demographic Statistics (various), Cat. no. 3101.0; table 2A.2 and 2A.13.</t>
  </si>
  <si>
    <t>Satisfaction with police response to emergencies and disasters</t>
  </si>
  <si>
    <t>Data are based on crimes reported to police. Rates per 100 000 were calculated using the 30 June Estimated Resident Population.</t>
  </si>
  <si>
    <t xml:space="preserve">Rate per 100 000 </t>
  </si>
  <si>
    <t>Rates per 100 000 were calculated using as denominators, the populations published in the relevant ABS data cubes for persons aged 15 years and over.</t>
  </si>
  <si>
    <t xml:space="preserve">Rate per 100 000 households </t>
  </si>
  <si>
    <t>95 per cent confidence intervals are presented for estimates for all years and for rates from 2014-15 onwards (for example, 40.7 ± 2.7) (in the form of error bars in figures and ranges in tables). Refer to the Statistical context section in Chapter 2 for information to assist in the interpretation of these results.</t>
  </si>
  <si>
    <t>95 per cent confidence intervals are presented for estimates for all years and for rates from 2014-15 onwards (for example, 40.0 per cent ± 2.7) (in the form of error bars in figures and ranges in tables). Refer to the Statistical context section in Chapter 2 for information to assist in the interpretation of these results.</t>
  </si>
  <si>
    <t xml:space="preserve">NT: </t>
  </si>
  <si>
    <t>The Northern Territory is unable to code their outcome of investigation data in line with the requirements of the national outcome code 'no crime'. As a result, data may include victim counts for those situations where police have determined after investigation that 'no crime' has occurred.</t>
  </si>
  <si>
    <t xml:space="preserve">National statistics require a level of uniformity when compiling data from different states and territories. A National Crime Recording Standard was developed in 2008 to address the lack of a uniform standard in the initial police recording processes. This standard complements the already established classifications and counting rules for the Recorded Crime - Victims collection to improve the level of comparability of these statistics across jurisdictions. </t>
  </si>
  <si>
    <t xml:space="preserve">AIHW (various years), Australian Hospital Statistics (unpublished); ABS (various years) Motor Vehicle Census, Australia, Cat. no. 9309.0, Canberra.  </t>
  </si>
  <si>
    <t>Trends in complaints (a), (b)</t>
  </si>
  <si>
    <r>
      <t xml:space="preserve">NSW </t>
    </r>
    <r>
      <rPr>
        <sz val="10"/>
        <rFont val="Arial"/>
        <family val="2"/>
      </rPr>
      <t>(c)</t>
    </r>
  </si>
  <si>
    <r>
      <t xml:space="preserve">Vic </t>
    </r>
    <r>
      <rPr>
        <sz val="10"/>
        <rFont val="Arial"/>
        <family val="2"/>
      </rPr>
      <t>(c)</t>
    </r>
  </si>
  <si>
    <r>
      <t xml:space="preserve">WA </t>
    </r>
    <r>
      <rPr>
        <sz val="10"/>
        <rFont val="Arial"/>
        <family val="2"/>
      </rPr>
      <t>(c)</t>
    </r>
  </si>
  <si>
    <r>
      <t xml:space="preserve">SA </t>
    </r>
    <r>
      <rPr>
        <sz val="10"/>
        <rFont val="Arial"/>
        <family val="2"/>
      </rPr>
      <t>(c)</t>
    </r>
  </si>
  <si>
    <r>
      <t xml:space="preserve">Tas </t>
    </r>
    <r>
      <rPr>
        <sz val="10"/>
        <rFont val="Arial"/>
        <family val="2"/>
      </rPr>
      <t>(c)</t>
    </r>
  </si>
  <si>
    <r>
      <t xml:space="preserve">NT </t>
    </r>
    <r>
      <rPr>
        <sz val="10"/>
        <rFont val="Arial"/>
        <family val="2"/>
      </rPr>
      <t xml:space="preserve">(c) </t>
    </r>
  </si>
  <si>
    <t>NSW:</t>
  </si>
  <si>
    <t>Vic:</t>
  </si>
  <si>
    <t>Data are subject to change when (i) the initial categorisation of the complaint changes following investigation; (ii) inquiries relevant to the counting period are reported and recorded after the closure date for financial year reporting; (iii) inquiries commenced but not finalised in the counting period uncover information which causes the category to change.</t>
  </si>
  <si>
    <t>Data were revised during 2010 for the period 2007-08 to 2008-09. The number of complaints previously published have changed due to the late receipt or removal of complaints from the complaints database.</t>
  </si>
  <si>
    <t>Traffic accident hospitalisations (a)</t>
  </si>
  <si>
    <t>The offences included in ‘Other theft’ can vary between states and territories. ‘Other theft’ includes some offences where the victim may be a person.</t>
  </si>
  <si>
    <t>Rates for homicide and related offences are based on unperturbed data, while other offence rates are based on perturbed data. Perturbation involves small random adjustment of data to minimise the risk of identifying individuals.</t>
  </si>
  <si>
    <r>
      <t>NT</t>
    </r>
    <r>
      <rPr>
        <sz val="10"/>
        <rFont val="Arial"/>
        <family val="2"/>
      </rPr>
      <t xml:space="preserve"> (f)</t>
    </r>
  </si>
  <si>
    <t>Armed robbery and unarmed robbery can include both person and organisation victims (data include people and organisations).</t>
  </si>
  <si>
    <t xml:space="preserve">Qld: </t>
  </si>
  <si>
    <t>2014-15 data include two deaths where Indigenous status was unknown. 2013-14 data include one death where Indigenous status was unknown.</t>
  </si>
  <si>
    <r>
      <t>Qld</t>
    </r>
    <r>
      <rPr>
        <sz val="10"/>
        <color theme="1"/>
        <rFont val="Arial"/>
        <family val="2"/>
      </rPr>
      <t xml:space="preserve"> (b)</t>
    </r>
  </si>
  <si>
    <t>Magistrates court adjudicated defendants who submitted a guilty plea or were found guilty (a)</t>
  </si>
  <si>
    <t xml:space="preserve">Magistrates court adjudicated defendants who submitted a guilty plea or were found guilty </t>
  </si>
  <si>
    <t xml:space="preserve">Satisfaction with services provided by the police    </t>
  </si>
  <si>
    <t xml:space="preserve">Perceptions of Safety    </t>
  </si>
  <si>
    <t xml:space="preserve">Perceptions of crime problems    </t>
  </si>
  <si>
    <t xml:space="preserve">Police integrity    </t>
  </si>
  <si>
    <t xml:space="preserve">Road safety    </t>
  </si>
  <si>
    <t xml:space="preserve">Data reported in the attachment tables are the most accurate available at the time of data collection. Historical data may have been updated since the last edition of RoGS. Information on the comparability and completeness of the data for the performance indicators and measures is in section 6.3. </t>
  </si>
  <si>
    <r>
      <rPr>
        <b/>
        <sz val="10"/>
        <rFont val="Arial"/>
        <family val="2"/>
      </rPr>
      <t>–</t>
    </r>
    <r>
      <rPr>
        <sz val="10"/>
        <rFont val="Arial"/>
        <family val="2"/>
      </rPr>
      <t xml:space="preserve"> Nil or rounded to zero. </t>
    </r>
    <r>
      <rPr>
        <b/>
        <sz val="10"/>
        <rFont val="Arial"/>
        <family val="2"/>
      </rPr>
      <t/>
    </r>
  </si>
  <si>
    <t xml:space="preserve">To minimise the risk of identifying individuals perturbation has been applied to the Recorded Crime Victims data collection. This technique involves a small random adjustment of the statistics. Cells with relatively small values can be proportionally more affected by perturbation than cells with larger values and some proportions add to over 100 per cent. 
</t>
  </si>
  <si>
    <t>People living in discrete Aboriginal and Torres Strait Islander communities (regardless of geographic location) are excluded from the Crime Victimisation Survey.</t>
  </si>
  <si>
    <t>Break-in (d)</t>
  </si>
  <si>
    <t>Attempted break-in (d)</t>
  </si>
  <si>
    <t>Motor vehicle theft (e)</t>
  </si>
  <si>
    <t>Data report only the prevalence of crime, not the incidence. A victim is defined as a household reporting at least one of the offences surveyed. Victims were counted once only for each type of offence, regardless of the number of incidents of that type.  Households that have been a victim of multiple offence types during the reference period were counted once for each offence type for which they were a victim of at least one incident. People living in discrete Aboriginal and Torres Strait Islander communities (regardless of geographic location) are excluded from the Crime Victimisation Survey.</t>
  </si>
  <si>
    <t>Unknown</t>
  </si>
  <si>
    <t>Data disaggregated by Indigenous status are not available for Tasmania.</t>
  </si>
  <si>
    <t>2017-18</t>
  </si>
  <si>
    <t xml:space="preserve">Table 6A.21 </t>
  </si>
  <si>
    <t>Road deaths</t>
  </si>
  <si>
    <r>
      <t>NT</t>
    </r>
    <r>
      <rPr>
        <sz val="10"/>
        <rFont val="Arial"/>
        <family val="2"/>
      </rPr>
      <t xml:space="preserve"> (a)</t>
    </r>
  </si>
  <si>
    <r>
      <t xml:space="preserve">Aust </t>
    </r>
    <r>
      <rPr>
        <sz val="10"/>
        <rFont val="Arial"/>
        <family val="2"/>
      </rPr>
      <t>(a)</t>
    </r>
  </si>
  <si>
    <t>Per 100 000 registered vehicles (b)</t>
  </si>
  <si>
    <t>Australian Road Deaths Database at www.bitre.gov.au; ABS (various years), ABS Motor Vehicle Census, Cat. no. 9309.0, Canberra.</t>
  </si>
  <si>
    <t>The number of vehicles which were registered on 31 January with a motor vehicle registration authority.</t>
  </si>
  <si>
    <t>PO_P02A04I</t>
  </si>
  <si>
    <t>PO_P02A04N</t>
  </si>
  <si>
    <t>PO_P02A04U</t>
  </si>
  <si>
    <r>
      <t>ACT</t>
    </r>
    <r>
      <rPr>
        <sz val="10"/>
        <rFont val="Arial"/>
        <family val="2"/>
      </rPr>
      <t xml:space="preserve"> (a)</t>
    </r>
  </si>
  <si>
    <r>
      <t xml:space="preserve">Tas </t>
    </r>
    <r>
      <rPr>
        <sz val="10"/>
        <rFont val="Arial"/>
        <family val="2"/>
      </rPr>
      <t>(a)</t>
    </r>
  </si>
  <si>
    <r>
      <t>SA</t>
    </r>
    <r>
      <rPr>
        <sz val="10"/>
        <rFont val="Arial"/>
        <family val="2"/>
      </rPr>
      <t xml:space="preserve"> (a)</t>
    </r>
  </si>
  <si>
    <t>PO_AIC01U03</t>
  </si>
  <si>
    <t xml:space="preserve">Non-Indigenous </t>
  </si>
  <si>
    <t>Juvenile diversions as a proportion of offenders, by Indigenous status</t>
  </si>
  <si>
    <t>Police services expenditure</t>
  </si>
  <si>
    <t>Treatment of assets by police agencies</t>
  </si>
  <si>
    <t>Police staffing</t>
  </si>
  <si>
    <t>Number of registered motor vehicles at 31 January.</t>
  </si>
  <si>
    <r>
      <t xml:space="preserve">NT </t>
    </r>
    <r>
      <rPr>
        <sz val="10"/>
        <rFont val="Arial"/>
        <family val="2"/>
      </rPr>
      <t>(b)</t>
    </r>
  </si>
  <si>
    <t xml:space="preserve">2017 published </t>
  </si>
  <si>
    <t>2017 revision</t>
  </si>
  <si>
    <t>change due to revision</t>
  </si>
  <si>
    <t>2017 Published</t>
  </si>
  <si>
    <t>2017 Revision</t>
  </si>
  <si>
    <t>Diff</t>
  </si>
  <si>
    <t>Treatment of assets by police agencies, 2017-18</t>
  </si>
  <si>
    <t>Police staffing, 2012-13 to 2017-18 (a), (b), (c), (d)</t>
  </si>
  <si>
    <t>Complaints per 100 sworn (operational) staff</t>
  </si>
  <si>
    <t>ABSREP01_CI</t>
  </si>
  <si>
    <t>ABSREP02_CI</t>
  </si>
  <si>
    <t>ABSREP03_CI</t>
  </si>
  <si>
    <t>ABSREP04_CI</t>
  </si>
  <si>
    <r>
      <t xml:space="preserve">ABS (2018) </t>
    </r>
    <r>
      <rPr>
        <i/>
        <sz val="10"/>
        <rFont val="Arial"/>
        <family val="2"/>
      </rPr>
      <t>Crime Victimisation, Australia, 2016-17</t>
    </r>
    <r>
      <rPr>
        <sz val="10"/>
        <rFont val="Arial"/>
        <family val="2"/>
      </rPr>
      <t>, Cat. no. 4530.0, Data cube 45300DO003.</t>
    </r>
  </si>
  <si>
    <t xml:space="preserve">± </t>
  </si>
  <si>
    <t>±</t>
  </si>
  <si>
    <t>PO_ABS01A21_CI</t>
  </si>
  <si>
    <t>PO_ABS01A22_CI</t>
  </si>
  <si>
    <t>PO_ABS01A23_CI</t>
  </si>
  <si>
    <t>PO_ABS01A24_CI</t>
  </si>
  <si>
    <t>PO_ABS01A26_CI</t>
  </si>
  <si>
    <t>PO_ABS01A27_CI</t>
  </si>
  <si>
    <t>PO_ABS01A28_CI</t>
  </si>
  <si>
    <t>PO_ABS01A29_CI</t>
  </si>
  <si>
    <r>
      <t xml:space="preserve">Source: ABS (2018) </t>
    </r>
    <r>
      <rPr>
        <i/>
        <sz val="10"/>
        <rFont val="Arial"/>
        <family val="2"/>
      </rPr>
      <t>Crime Victimisation, Australia, 2016-17</t>
    </r>
    <r>
      <rPr>
        <sz val="10"/>
        <rFont val="Arial"/>
        <family val="2"/>
      </rPr>
      <t>, Cat. no. 4530.0,  Data cube 45300DO003.</t>
    </r>
  </si>
  <si>
    <t>PO_ABS01A31_CI</t>
  </si>
  <si>
    <t>PO_ABS01A32_CI</t>
  </si>
  <si>
    <t>PO_ABS01A33_CI</t>
  </si>
  <si>
    <t>PO_ABS01A34_CI</t>
  </si>
  <si>
    <t>PO_ABS01A35_CI</t>
  </si>
  <si>
    <t>PO_ABS01A36_CI</t>
  </si>
  <si>
    <t>PO_ABS01A38_CI</t>
  </si>
  <si>
    <t>PO_ABS01A39_CI</t>
  </si>
  <si>
    <t>PO_ABS01A40_CI</t>
  </si>
  <si>
    <t>PO_ABS01A41_CI</t>
  </si>
  <si>
    <t>PO_ABS01A42_CI</t>
  </si>
  <si>
    <t>PO_ABS01A43_CI</t>
  </si>
  <si>
    <t>PO_ACPR21A11</t>
  </si>
  <si>
    <t>PO_ACPR21A12</t>
  </si>
  <si>
    <t>PO_ACPR21A05</t>
  </si>
  <si>
    <t>PO_ACPR21A08</t>
  </si>
  <si>
    <t>PO_ACPR21A01</t>
  </si>
  <si>
    <t>PO_ACPR21A09</t>
  </si>
  <si>
    <t>PO_ACPR01A11C</t>
  </si>
  <si>
    <t>PO_ACPR01A12C</t>
  </si>
  <si>
    <t>PO_ACPR01A05C</t>
  </si>
  <si>
    <t>PO_ACPR01A08C</t>
  </si>
  <si>
    <t>PO_ACPR18A11C</t>
  </si>
  <si>
    <t>PO_ACPR18A12C</t>
  </si>
  <si>
    <t>PO_ACPR18A05C</t>
  </si>
  <si>
    <t>PO_ACPR18A08C</t>
  </si>
  <si>
    <t>PO_ACPR21A11C</t>
  </si>
  <si>
    <t>PO_ACPR21A12C</t>
  </si>
  <si>
    <t>PO_ACPR21A05C</t>
  </si>
  <si>
    <t>PO_ACPR21A08C</t>
  </si>
  <si>
    <t>PO_ACPR03BA11C</t>
  </si>
  <si>
    <t>PO_ACPR03BA12C</t>
  </si>
  <si>
    <t>PO_ACPR03BA05C</t>
  </si>
  <si>
    <t>PO_ACPR04AA11C</t>
  </si>
  <si>
    <t>PO_ACPR04AA12C</t>
  </si>
  <si>
    <t>PO_ACPR04AA05C</t>
  </si>
  <si>
    <t>PO_ACPR04BA11C</t>
  </si>
  <si>
    <t>PO_ACPR04BA12C</t>
  </si>
  <si>
    <t>PO_ACPR04BA05C</t>
  </si>
  <si>
    <t>PO_ACPR04CA11C</t>
  </si>
  <si>
    <t>PO_ACPR04CA12C</t>
  </si>
  <si>
    <t>PO_ACPR04CA05C</t>
  </si>
  <si>
    <t>PO_ACPR04DA11C</t>
  </si>
  <si>
    <t>PO_ACPR04DA12C</t>
  </si>
  <si>
    <t>PO_ACPR04DA05C</t>
  </si>
  <si>
    <t>PO_ACPR06DA04T</t>
  </si>
  <si>
    <t>PO_ACPR06DA04C</t>
  </si>
  <si>
    <t>PO_ACPR06DA05C</t>
  </si>
  <si>
    <t>PO_ACPR06DA06C</t>
  </si>
  <si>
    <t>PO_ACPR06GA04T</t>
  </si>
  <si>
    <t>PO_ACPR06GA04C</t>
  </si>
  <si>
    <t>PO_ACPR06GA05C</t>
  </si>
  <si>
    <t>PO_ACPR06GA06C</t>
  </si>
  <si>
    <t>PO_ACPR08AA11C</t>
  </si>
  <si>
    <t>PO_ACPR08AA12C</t>
  </si>
  <si>
    <t>PO_ACPR08AA05C</t>
  </si>
  <si>
    <t>PO_ACPR08AA08C</t>
  </si>
  <si>
    <t>PO_ACPR08BA11C</t>
  </si>
  <si>
    <t>PO_ACPR08BA12C</t>
  </si>
  <si>
    <t>PO_ACPR08BA05C</t>
  </si>
  <si>
    <t>PO_ACPR08BA08C</t>
  </si>
  <si>
    <t>PO_ACPR08CA11C</t>
  </si>
  <si>
    <t>PO_ACPR08CA12C</t>
  </si>
  <si>
    <t>PO_ACPR08CA05C</t>
  </si>
  <si>
    <t>PO_ACPR08CA08C</t>
  </si>
  <si>
    <t>PO_ACPR10C07C</t>
  </si>
  <si>
    <t>PO_ACPR10C13C</t>
  </si>
  <si>
    <t>PO_ACPR10C10C</t>
  </si>
  <si>
    <t>PO_ACPR10B07C</t>
  </si>
  <si>
    <t>PO_ACPR10B13C</t>
  </si>
  <si>
    <t>PO_ACPR10B10C</t>
  </si>
  <si>
    <t>PO_ACPR10A07C</t>
  </si>
  <si>
    <t>PO_ACPR10A13C</t>
  </si>
  <si>
    <t>PO_ACPR10A10C</t>
  </si>
  <si>
    <t xml:space="preserve">±  </t>
  </si>
  <si>
    <t>PO_ACPR10A13T</t>
  </si>
  <si>
    <t xml:space="preserve"> </t>
  </si>
  <si>
    <r>
      <t xml:space="preserve">ABS (2018) </t>
    </r>
    <r>
      <rPr>
        <i/>
        <sz val="10"/>
        <rFont val="Arial"/>
        <family val="2"/>
      </rPr>
      <t>Criminal Courts, Australia, 2016-17</t>
    </r>
    <r>
      <rPr>
        <sz val="10"/>
        <rFont val="Arial"/>
        <family val="2"/>
      </rPr>
      <t>, Cat. no. 4513.0, Defendants finalised, Summary characteristics by court level, State and territory data cubes.</t>
    </r>
  </si>
  <si>
    <t>Investigation finalised</t>
  </si>
  <si>
    <t>Investigation finalised - offender proceeded against</t>
  </si>
  <si>
    <t>Homicide and related offences</t>
  </si>
  <si>
    <t>Armed robbery (e)</t>
  </si>
  <si>
    <t>Unarmed robbery (e)</t>
  </si>
  <si>
    <t xml:space="preserve">Data are for outcome of investigation at 30 days after the date of report. However, where police have determined after an investigation that 'no crime' has occurred at 30, 90 or 180 days since the initial report to police, the offence is excluded from the data. 
</t>
  </si>
  <si>
    <r>
      <t>NT</t>
    </r>
    <r>
      <rPr>
        <sz val="10"/>
        <rFont val="Arial"/>
        <family val="2"/>
      </rPr>
      <t xml:space="preserve"> (g)</t>
    </r>
  </si>
  <si>
    <t>Other theft (e)</t>
  </si>
  <si>
    <t>Average annual percentage change in real recurrent expenditure per person 2013-14 to 2017-18</t>
  </si>
  <si>
    <t xml:space="preserve">Opinion on whether speeding cars, dangerous or noisy driving  are problems in the neighbourhood </t>
  </si>
  <si>
    <t>`</t>
  </si>
  <si>
    <t xml:space="preserve">Representation of Aboriginal and Torres Strait Islander people among all people aged 20–64 years (31 December 2017) </t>
  </si>
  <si>
    <t>Total Australian population ('000) 20–64 years as at 31 December 2015 (sourced from 2A.2)</t>
  </si>
  <si>
    <t>Indigenous population aged 20-64 years are sourced from table 2A.13 (Indigenous population projections by sex and age), by summing the relevant age groups for June 2018 and June 2017 and then divide by 2 to derive an estimate for 31 December 2017 (mid-point for the financial year).</t>
  </si>
  <si>
    <t xml:space="preserve">Representation of Aboriginal and Torres Strait Islander people among all people aged 20–64 years (31 December 2016) </t>
  </si>
  <si>
    <t>State and Territory governments (unpublished); ABS 2018, Australian National Accounts: National Income, Expenditure and Product, June 2018, Cat. no. 5206.0 (table 2A.50); ABS (various years) Australian Demographic Statistics, Cat. no. 3101.0 (table 2A.2).</t>
  </si>
  <si>
    <r>
      <t>The underlying data on the number of complaints are not comparable across jurisdictions. Data can be used only to view trends over time within jurisdictions. Definitions of what constitutes a ‘complaint against police’ by a member of the public, and how complaints are recorded and handled procedurally differ across jurisdictions. Complaints data refer to number of statements of complaints by members of the public regarding police conduct when a person was in police custody or had voluntary dealing with the police.</t>
    </r>
    <r>
      <rPr>
        <sz val="10"/>
        <color indexed="12"/>
        <rFont val="Arial"/>
        <family val="2"/>
      </rPr>
      <t xml:space="preserve"> </t>
    </r>
  </si>
  <si>
    <t xml:space="preserve">Data have been revised during 2014 for 2012-13 to exclude internally generated complaints lodged by staff. </t>
  </si>
  <si>
    <t>Care needs to be taken when interpreting data related to Aboriginal and Torres Strait Islander diversions due to reporting issues associated with the identification of Indigenous status.</t>
  </si>
  <si>
    <t>Data are complete (subject to caveats) for the current reporting period.</t>
  </si>
  <si>
    <t>Data are comparable (subject to caveats) across jurisdictions and over time.</t>
  </si>
  <si>
    <t>Data for the 'Aboriginal and Torres Strait Islander staffing' indicator are not comparable across jurisdictions or over time.</t>
  </si>
  <si>
    <t>Data for the 'Expenditure per person in the population' indicator are comparable (subject to caveats) across jurisdictions and over time.</t>
  </si>
  <si>
    <t>Data are not comparable across jurisdictions and not comparable within some jurisdictions over time.</t>
  </si>
  <si>
    <r>
      <rPr>
        <b/>
        <sz val="10"/>
        <color theme="1"/>
        <rFont val="Arial"/>
        <family val="2"/>
      </rPr>
      <t>na</t>
    </r>
    <r>
      <rPr>
        <sz val="10"/>
        <color theme="1"/>
        <rFont val="Arial"/>
        <family val="2"/>
      </rPr>
      <t xml:space="preserve"> Not available.</t>
    </r>
  </si>
  <si>
    <r>
      <t>Source</t>
    </r>
    <r>
      <rPr>
        <sz val="10"/>
        <color theme="1"/>
        <rFont val="Arial"/>
        <family val="2"/>
      </rPr>
      <t xml:space="preserve">:  </t>
    </r>
  </si>
  <si>
    <t xml:space="preserve">The proportion of juvenile diversions are calculated excluding infringement notices. </t>
  </si>
  <si>
    <t>The Crime Statistics Agency use a 'most frequent' counting rule as the primary counting for the Indigenous status of offenders. This may not represent the Indigenous status recorded by police at the time of the incident. This rule has been applied to all years of data.</t>
  </si>
  <si>
    <t>Historical data have been revised.</t>
  </si>
  <si>
    <t>2017-18 Salaries and payments include long service leave, workers' compensation insurance and fringe benefits tax.</t>
  </si>
  <si>
    <t>2017-18 Salaries and payments include allowances, overtime, fringe benefits tax, long service leave and WorkCover payments for police and protective services officers.</t>
  </si>
  <si>
    <t>2017-18 Superannuation for police and protective services officers is included.</t>
  </si>
  <si>
    <t>2017-18 Payroll tax for forensic officers and police custody officers is included.</t>
  </si>
  <si>
    <t xml:space="preserve">2017-18 Other recurrent expenditure includes operating expenses and the Capital Asset Charge. </t>
  </si>
  <si>
    <t>2017-18 Capital expenditure inlcudes expenditure from controlled funds expenditure.</t>
  </si>
  <si>
    <t>2017-18 Salaries for non-police staff include Queensland Police Service (QPS) corporate services costs paid by PSBA on behalf of QPS.</t>
  </si>
  <si>
    <t xml:space="preserve">2017-18 Other recurrent expenditure includes QPS corporate services costs are paid by PSBA on behalf of QPS. The increase in other recurrent expenditure is mainly due to the Gold Coast 2018 Commonwealth Games. </t>
  </si>
  <si>
    <t xml:space="preserve">2017-18 increase in Revenue from own sources is mainly due to the Gold Coast 2018 Commonwealth Games. </t>
  </si>
  <si>
    <t xml:space="preserve">2017-18 capital expenditure includes the amount PSBA spends on assets used by QPS. </t>
  </si>
  <si>
    <t>2017-18 Depreciation includes PSBA assets held for the use of QPS plus QPS owned assets.</t>
  </si>
  <si>
    <t>Only offenders whose age is identified are included.</t>
  </si>
  <si>
    <t>Data for 2008-09 to 2016-17 have been revised.</t>
  </si>
  <si>
    <t>Juvenile diversions include formal cautions, referrals to Juvenile Justice Teams, and Drug Diversion (Cannabis Intervention Requirement).</t>
  </si>
  <si>
    <r>
      <t>WA</t>
    </r>
    <r>
      <rPr>
        <sz val="10"/>
        <rFont val="Arial"/>
        <family val="2"/>
      </rPr>
      <t xml:space="preserve"> (e)</t>
    </r>
  </si>
  <si>
    <t>2017-18 Other recurrent expenditure excludes Road Safety Commission grants as these do not relate to the delivery of policing services.</t>
  </si>
  <si>
    <t>2017-18 police staff expenditure includes net movement of employee liabilities based on actuarial assessment for Workers Compensation and additional compensation for certain work-related injury or illness (additional compensations) that replaces Injury and Income Protection Policy (IIPP).</t>
  </si>
  <si>
    <t xml:space="preserve">2017-18 non-police staff expenditure includes enterprise bargaining increases and movement in accruals. </t>
  </si>
  <si>
    <t>2017-18 Other recurrent expenditure increase is due to higher computing and communication, motor vehicle related expenses and utilities.</t>
  </si>
  <si>
    <t>2017-18 Total value of buildings and fittings decrease mainly due to revaluation of assets and depreciation.</t>
  </si>
  <si>
    <t>2017-18 Revenue from own sources increase largely due to higher income relating to employee benefit recoveries.</t>
  </si>
  <si>
    <t xml:space="preserve">Since the formation of the Department of Police, Fire and Emergency Management (DPFEM) in 2015-16, the allocation of non-operational staff between Police and the Tasmania Fire Service is administrative and does not actually reflect the provision of support provided to police services. </t>
  </si>
  <si>
    <r>
      <t>Tas</t>
    </r>
    <r>
      <rPr>
        <sz val="10"/>
        <rFont val="Arial"/>
        <family val="2"/>
      </rPr>
      <t xml:space="preserve"> (e)</t>
    </r>
  </si>
  <si>
    <t>Data for the 2013-14 to 2017-18 years are not comparable to data for previous years. From 2013-14, data have been revised to include only complaints made by the public against police, consistent with the indicator definiton.</t>
  </si>
  <si>
    <t xml:space="preserve">Data for 2017-18 are not comparable to previous years. From March 2018, a new complaints management system was introduced, increasing the number of complaint categories included to three. </t>
  </si>
  <si>
    <t xml:space="preserve">ACT: </t>
  </si>
  <si>
    <t>2016-17 Female staff data have been revised.</t>
  </si>
  <si>
    <t>Data for 2017-18 include Road Safety Commission employees.</t>
  </si>
  <si>
    <t>2017-18 Revenue from own sources decrease due to non-payment during the year of Commonwealth funding for the Northern Territory Remote Aboriginal Investment program (National Partnership Agreement).</t>
  </si>
  <si>
    <t>Index (f)</t>
  </si>
  <si>
    <t>Satisfaction with services provided by the police (a), (b), (c), (d), (e)</t>
  </si>
  <si>
    <t>Perceptions of crime problems (a), (b), (c), (d), (e)</t>
  </si>
  <si>
    <t>Police integrity (a), (b), (c), (d), (e)</t>
  </si>
  <si>
    <t>Road safety (a), (b), (c), (d), (e)</t>
  </si>
  <si>
    <t>The Estimated Resident Populations (ERPs) rates differ across years. For data up to 2015-16 the rates are derived using the ERPs based on the 2011 Census. For 2016-17 data onwards, the rates are derived using the ERPs based on the 2016 Census. The December 2017 ERP also includes Norfolk Island in the Australian total (in addition to the other territories).</t>
  </si>
  <si>
    <t>Data for 2016-17 and 2015-16 have been revised.</t>
  </si>
  <si>
    <t>Data for 2016-17 have been revised.</t>
  </si>
  <si>
    <t>Data for 2016-17 and 2014-15 have been revised.</t>
  </si>
  <si>
    <t>Aust:</t>
  </si>
  <si>
    <t>Data for 2016-17, 2015-16 and 2014-15 have been revised.</t>
  </si>
  <si>
    <t>WA &amp; SA:</t>
  </si>
  <si>
    <t>NSW, Vic &amp; ACT:</t>
  </si>
  <si>
    <t>Qld, WA &amp; Tas:</t>
  </si>
  <si>
    <t>The total includes records for residents of other Australian territories and records for which the state of residence was not reported.</t>
  </si>
  <si>
    <t>Per 100 000 registered vehicles (c)</t>
  </si>
  <si>
    <r>
      <t xml:space="preserve">Aust </t>
    </r>
    <r>
      <rPr>
        <sz val="10"/>
        <rFont val="Arial"/>
        <family val="2"/>
      </rPr>
      <t>(b)</t>
    </r>
  </si>
  <si>
    <t>The Estimated Resident Populations (ERPs) rates differ across years. For data up to 2015-16 the rates are derived using the ERPs based on the 2011 Census. From 2016-17 onwards, rates are derived using the ERPs based on the 2016 Census. From December 2016, the 31 December ERP also includes Norfolk Island in the Australian total (in addition to the other territories).</t>
  </si>
  <si>
    <t>Commencing in 2017-18, the survey includes both mobile and landline telephone sampling. The Social Research Centre has advised that this does not affect the comparability of results over time.</t>
  </si>
  <si>
    <t>A separation is an episode of care for an admitted patient, which can be a total hospital stay (from admission to discharge, transfer or death), or a portion of a hospital stay beginning or ending in a change of type of care (for example, from acute care to rehabilitation). From 2015-16, data are estimated based on the number of injury cases due to crashes occurring on a public road (traffic) where first-reported external-cause code was in the  ICD-10-AM range V00-V89. This methodology excludes admitted patients transferred from another hospital, patients who died in hospital and patients admitted for rehabilitation. Data are reported by state of usual residence of the admitted patient. Deaths from traffic accident injuries after hospitalisation are counted in the road death rate data.</t>
  </si>
  <si>
    <t xml:space="preserve">Indigenous status has been determined on the basis of a combination of the responses recorded by police to the Standard Indigenous Question (SIQ) and the apprehending officer's interpretation based on the alleged offender's appearance.  </t>
  </si>
  <si>
    <t>Care should be taken when interpreting 2016-17 results as approximately 3 per cent (4,890) of registrations were omitted from the ABS's 2017 Motor Vehicle Census release. An ABS Technical Note describes the issue and provides estimates of the extent of the undercount – http://www.abs.gov.au/. Data in this Report have not been revised.</t>
  </si>
  <si>
    <t>Current asset value as at 30 June 2018 ($'000)</t>
  </si>
  <si>
    <t xml:space="preserve">On 4 September 2017, the Police Complaints and Discipline Act 2016 came into force. The Office for Public Integrity replaced the Police Ombudsman and the complaints process changed. </t>
  </si>
  <si>
    <t>2014-15 Sexual assault: Estimates of nil or rounded to zero should be interpreted as representing a very low prevalence, but do not necessarily reflect a complete absence of the characteristic in the population.</t>
  </si>
  <si>
    <r>
      <t xml:space="preserve">ACT </t>
    </r>
    <r>
      <rPr>
        <sz val="10"/>
        <rFont val="Arial"/>
        <family val="2"/>
      </rPr>
      <t>(e)</t>
    </r>
  </si>
  <si>
    <t>Deaths in police custody, by Indigenous status</t>
  </si>
  <si>
    <t>Deaths in police custody, by Indigenous status, 2007-08 to 2016-17 (a)</t>
  </si>
  <si>
    <t>Australian Institute of Criminology (various years), National Deaths in Custody Program.</t>
  </si>
  <si>
    <t xml:space="preserve">Deaths in police custody are divided into two main categories: Category 1 deaths are those which occur in institutional settings (eg police stations or lockups, police vehicles, during transfer from an institution); and other deaths in police operations where officers were in close contact with the deceased (eg most raids and shootings by police). Category 2 deaths are other deaths during custody-related operations, for example, in situations where officers did not have such close contact with the person to be able to significantly influence or control the person’s behaviour such as most sieges, and most cases where officers were attempting to detain a person, for example, during a pursuit. </t>
  </si>
  <si>
    <t>2008-09 to 2010-11</t>
  </si>
  <si>
    <t>The percentages reported from 2016-17 include 95 per cent confidence intervals (for example, 40.0 per cent ± 2.7 per cent) (in the form of error bars in figures and percentages in tables). Confidence intervals for prior years are not available. Refer to the Statistical context section in Chapter 2 for information to assist in the interpretation of these results.</t>
  </si>
  <si>
    <t>The percentages reported from 2016-17 include 95 per cent confidence intervals (for example, 40.0 per cent ± 2.7) (in the form of error bars in figures and ranges in tables). Confidence intervals for prior years are not available. Refer to the Statistical context section in Chapter 2 for information to assist in the interpretation of these results.</t>
  </si>
  <si>
    <r>
      <t xml:space="preserve">ABS (2018) </t>
    </r>
    <r>
      <rPr>
        <i/>
        <sz val="10"/>
        <rFont val="Arial"/>
        <family val="2"/>
      </rPr>
      <t>Recorded Crime Victims Australia</t>
    </r>
    <r>
      <rPr>
        <sz val="10"/>
        <rFont val="Arial"/>
        <family val="2"/>
      </rPr>
      <t>, Cat. no. 4510.0, Data cube 45100DO002_2017, table 6; ABS (2017) Australian Demographic Statistics, June 2017, Cat. no. 3101.0; table 2A.1.</t>
    </r>
  </si>
  <si>
    <t>Data are based on crimes reported to police. Rates per 100 000 are calculated using the 30 June Estimated Resident Population.</t>
  </si>
  <si>
    <t>Armed robbery (c)</t>
  </si>
  <si>
    <t>Unarmed robbery (c)</t>
  </si>
  <si>
    <t>Victims of recorded crime — selected personal offences (per 100 000 people) (a)</t>
  </si>
  <si>
    <t xml:space="preserve">Victims of recorded crime — selected personal offences (per 100 000 people) </t>
  </si>
  <si>
    <t xml:space="preserve">Victims of recorded crime  — selected property offences (per 100 000 people) </t>
  </si>
  <si>
    <t xml:space="preserve">Estimated victims of selected personal offences, reported and unreported (no. in '000 and rate per 100 000),    </t>
  </si>
  <si>
    <t xml:space="preserve">Estimated victims of selected property offences, reported and unreported (no. in '000 and rate per 100 000 households)  </t>
  </si>
  <si>
    <t xml:space="preserve">Reporting rates of selected personal offences experienced and reported to police (proportion reported)  </t>
  </si>
  <si>
    <t xml:space="preserve">Reporting rates of selected household offences experienced and reported to police (proportion reported)   </t>
  </si>
  <si>
    <t xml:space="preserve">Outcome of investigation at 30 days, by selected personal offences, 2017  </t>
  </si>
  <si>
    <t>Outcome of investigation at 30 days, by selected property offences, 2017</t>
  </si>
  <si>
    <t>Victims of recorded crime  — selected property offences (per 100 000 people) (a)</t>
  </si>
  <si>
    <t>Estimated victims of selected personal offences, reported and unreported (no. in '000 and rate per 100 000), (a), (b), (c), (d)</t>
  </si>
  <si>
    <t>Estimated victims of selected property offences, reported and unreported (no. in '000 and rate per 100 000 households) (a), (b), (c)</t>
  </si>
  <si>
    <t>Reporting rates of selected property offences experienced and reported to police (proportion reported) (a), (b), (c)</t>
  </si>
  <si>
    <t>Outcome of investigation at 30 days, by selected personal offences, 2017 (a), (b), (c), (d), (e), (f)</t>
  </si>
  <si>
    <t>Outcome of investigation at 30 days, by selected property offences, 2017 (a), (b), (c), (d)</t>
  </si>
  <si>
    <t>ABS (2018) Recorded Crime Victims Australia, Cat. no. 4510.0, Data cube 45100DO002_2017; ABS (2017) Australian Demographic Statistics, June 2017, Cat. no. 3101.0; table 2A.1.</t>
  </si>
  <si>
    <r>
      <t xml:space="preserve">ABS (2018) </t>
    </r>
    <r>
      <rPr>
        <i/>
        <sz val="10"/>
        <rFont val="Arial"/>
        <family val="2"/>
      </rPr>
      <t>Recorded Crime - Victims, Australia, 2017</t>
    </r>
    <r>
      <rPr>
        <sz val="10"/>
        <rFont val="Arial"/>
        <family val="2"/>
      </rPr>
      <t>, Cat. no. 4510.0, Data cube 45100DO002_2017.</t>
    </r>
  </si>
  <si>
    <r>
      <t>ABS (2018)</t>
    </r>
    <r>
      <rPr>
        <i/>
        <sz val="10"/>
        <rFont val="Arial"/>
        <family val="2"/>
      </rPr>
      <t xml:space="preserve"> Recorded Crime - Victims, Australia, 2017</t>
    </r>
    <r>
      <rPr>
        <sz val="10"/>
        <rFont val="Arial"/>
        <family val="2"/>
      </rPr>
      <t>, Cat. no. 4510.0, Data cube 45100DO002_2017.</t>
    </r>
  </si>
  <si>
    <t>This file is available on the Review website at https://www.pc.gov.au/research/ongoing/report-on-government-services</t>
  </si>
  <si>
    <t>4–40 yrs</t>
  </si>
  <si>
    <t>5-10 yrs</t>
  </si>
  <si>
    <r>
      <t>VIC</t>
    </r>
    <r>
      <rPr>
        <sz val="10"/>
        <rFont val="Arial"/>
        <family val="2"/>
      </rPr>
      <t xml:space="preserve"> (c)</t>
    </r>
  </si>
  <si>
    <r>
      <t xml:space="preserve">Qld </t>
    </r>
    <r>
      <rPr>
        <sz val="10"/>
        <rFont val="Arial"/>
        <family val="2"/>
      </rPr>
      <t>(c)</t>
    </r>
  </si>
  <si>
    <r>
      <t>WA</t>
    </r>
    <r>
      <rPr>
        <sz val="10"/>
        <rFont val="Arial"/>
        <family val="2"/>
      </rPr>
      <t xml:space="preserve"> (c) </t>
    </r>
  </si>
  <si>
    <r>
      <t>Tas</t>
    </r>
    <r>
      <rPr>
        <sz val="10"/>
        <rFont val="Arial"/>
        <family val="2"/>
      </rPr>
      <t xml:space="preserve"> (c)</t>
    </r>
  </si>
  <si>
    <r>
      <t xml:space="preserve">ACT </t>
    </r>
    <r>
      <rPr>
        <sz val="10"/>
        <rFont val="Arial"/>
        <family val="2"/>
      </rPr>
      <t>(c)</t>
    </r>
  </si>
  <si>
    <r>
      <t xml:space="preserve">NT </t>
    </r>
    <r>
      <rPr>
        <sz val="10"/>
        <rFont val="Arial"/>
        <family val="2"/>
      </rPr>
      <t>(c)</t>
    </r>
  </si>
  <si>
    <t>Juvenile diversions as a proportion of offenders, by Indigenous status (per cent) (a), (b)</t>
  </si>
  <si>
    <t>A victim is defined as a person reporting at least one of the offences surveyed. Victims were counted once only for each type of offence, regardless of the number of incidents of that type. Data are for people aged 15 years or over for all categories except sexual assault (18 years and over). People living in discrete Aboriginal and Torres Strait Islander communities (regardless of geographic location) are excluded from the Crime Victimisation Survey. Individuals may be counted multiple times across offence types and consequently the estimated total number of victims cannot be calculated from this table.</t>
  </si>
  <si>
    <t xml:space="preserve">WA: </t>
  </si>
  <si>
    <t>Data are incomplete for the current reporting period.</t>
  </si>
  <si>
    <t>The offender count is based on the unique count of offenders classified by their most serious offence (principle offence) and the action taken on that offence (e.g. arrest, caution, drug diversion etc) during a reference period.</t>
  </si>
  <si>
    <t xml:space="preserve">Diversions include cautions, community conference, drug diversion, intoxication diversion and graffiti diversion.
</t>
  </si>
  <si>
    <t xml:space="preserve">Indigenous refers to the offender's self identification when they are asked a predetermined question by an officer. </t>
  </si>
  <si>
    <t>Juvenile offenders are aged 10 to 16 years. In February 2018, the Youth Justice and Other Legislation (Inclusion of 17-year-old Persons) Amendment Act 2016 commenced in Queensland, increasing the age that a person can be charged as an adult from 17 to 18 years. This brings Queensland legislation in line with all other Australian jurisdictions and will result in an increase in the numbers of juvenile diversions in Queensland and nationally. However, they were not included in the 2017-18 data as they were not able to be accurately identified from QPS systems, but will be included from the 2018-19 reference period in the next edition of this Report.</t>
  </si>
  <si>
    <t>Data are not comparable across jurisdictions.</t>
  </si>
  <si>
    <t>Complaints per 100 000 people (index 2008-09 to 2010-11 = 100) (b)</t>
  </si>
  <si>
    <t>Aboriginal and Torres Strait Islander staff (sworn and unsworn) as a proportion of total staff</t>
  </si>
  <si>
    <t>Revenue from own sources (ROS) (c)</t>
  </si>
  <si>
    <r>
      <t xml:space="preserve">NSW </t>
    </r>
    <r>
      <rPr>
        <sz val="10"/>
        <rFont val="Arial"/>
        <family val="2"/>
      </rPr>
      <t>(f)</t>
    </r>
  </si>
  <si>
    <r>
      <t xml:space="preserve">Qld </t>
    </r>
    <r>
      <rPr>
        <sz val="10"/>
        <rFont val="Arial"/>
        <family val="2"/>
      </rPr>
      <t>(f)</t>
    </r>
  </si>
  <si>
    <r>
      <t>WA</t>
    </r>
    <r>
      <rPr>
        <sz val="10"/>
        <rFont val="Arial"/>
        <family val="2"/>
      </rPr>
      <t xml:space="preserve"> (f)</t>
    </r>
  </si>
  <si>
    <r>
      <t xml:space="preserve">SA </t>
    </r>
    <r>
      <rPr>
        <sz val="10"/>
        <rFont val="Arial"/>
        <family val="2"/>
      </rPr>
      <t>(f)</t>
    </r>
  </si>
  <si>
    <r>
      <t>Tas</t>
    </r>
    <r>
      <rPr>
        <sz val="10"/>
        <rFont val="Arial"/>
        <family val="2"/>
      </rPr>
      <t xml:space="preserve"> (f)</t>
    </r>
  </si>
  <si>
    <r>
      <t xml:space="preserve">ACT </t>
    </r>
    <r>
      <rPr>
        <sz val="10"/>
        <rFont val="Arial"/>
        <family val="2"/>
      </rPr>
      <t>(f)</t>
    </r>
  </si>
  <si>
    <r>
      <t xml:space="preserve">NT </t>
    </r>
    <r>
      <rPr>
        <sz val="10"/>
        <rFont val="Arial"/>
        <family val="2"/>
      </rPr>
      <t>(f)</t>
    </r>
  </si>
  <si>
    <t>User cost of capital (d)</t>
  </si>
  <si>
    <t>Real recurrent expenditure (e)</t>
  </si>
  <si>
    <t>Police services expenditure, 2012-13 to 2017-18 (a), (b)</t>
  </si>
  <si>
    <t>Real recurrent expenditure reflects the adjustment of time series financial data to 2017-18 dollars using the General Government Final Consumption Expenditure (GGFCE) chain price deflator (2017-18 = 100) (table 2A.50). Real recurrent expenditure includes user cost of capital, less revenue from own sources and payroll tax.</t>
  </si>
  <si>
    <t xml:space="preserve">The Aboriginal and Torres Strait Islander population estimate at 31 December is derived from the average of the 30 June ERP for the current and following year. </t>
  </si>
  <si>
    <t>The Estimated Resident Populations (ERPs) for 'All people' differ across years. For data up to 2015-16 the ERPs are for 31 December based on the 2011 Census. For 2016-17, the ERPs are for March 2017 based on the 2016 Census.</t>
  </si>
  <si>
    <t>95 per cent confidence intervals are presented for estimates for the number of victims for all years and for rates from 2013-14 onwards (for example, 40.7 ± 2.7) (in the form of error bars in figures and ranges in tables). Refer to the Statistical context section in Chapter 2 for information to assist in the interpretation of these results.</t>
  </si>
  <si>
    <r>
      <t xml:space="preserve">WA </t>
    </r>
    <r>
      <rPr>
        <sz val="10"/>
        <rFont val="Arial"/>
        <family val="2"/>
      </rPr>
      <t>(e)</t>
    </r>
  </si>
  <si>
    <r>
      <t>SA</t>
    </r>
    <r>
      <rPr>
        <sz val="10"/>
        <rFont val="Arial"/>
        <family val="2"/>
      </rPr>
      <t xml:space="preserve"> (e)</t>
    </r>
  </si>
  <si>
    <t>Threatened assault (d)</t>
  </si>
  <si>
    <t>Reporting rates of selected personal offences experienced and reported to police (proportion reported) (a), (b), (c)</t>
  </si>
  <si>
    <t>Juvenile offenders who commit a serious offence or an offence specified in applicable legislation cannot be diverted. This limits the proportion of juvenile diversions that can be achieved.</t>
  </si>
  <si>
    <r>
      <t xml:space="preserve">Vic </t>
    </r>
    <r>
      <rPr>
        <sz val="10"/>
        <rFont val="Arial"/>
        <family val="2"/>
      </rPr>
      <t>(f)</t>
    </r>
  </si>
  <si>
    <r>
      <t>NSW</t>
    </r>
    <r>
      <rPr>
        <sz val="10"/>
        <rFont val="Arial"/>
        <family val="2"/>
      </rPr>
      <t xml:space="preserve"> (a</t>
    </r>
    <r>
      <rPr>
        <i/>
        <sz val="10"/>
        <rFont val="Arial"/>
        <family val="2"/>
      </rPr>
      <t>)</t>
    </r>
  </si>
  <si>
    <r>
      <t xml:space="preserve">Vic </t>
    </r>
    <r>
      <rPr>
        <sz val="10"/>
        <rFont val="Arial"/>
        <family val="2"/>
      </rPr>
      <t>(a)</t>
    </r>
  </si>
  <si>
    <r>
      <t xml:space="preserve">Qld </t>
    </r>
    <r>
      <rPr>
        <sz val="10"/>
        <rFont val="Arial"/>
        <family val="2"/>
      </rPr>
      <t>(a)</t>
    </r>
  </si>
  <si>
    <r>
      <t xml:space="preserve">WA </t>
    </r>
    <r>
      <rPr>
        <sz val="10"/>
        <rFont val="Arial"/>
        <family val="2"/>
      </rPr>
      <t>(a)</t>
    </r>
  </si>
  <si>
    <t>A summation index method, based on an interval scale, aggregates survey responses to provide a single measure of the general (or 'average') level of perception.</t>
  </si>
  <si>
    <t>Perceptions of safety (a), (b), (c), (d), (e)</t>
  </si>
  <si>
    <t>– Nil or rounded to zero.</t>
  </si>
  <si>
    <t>This table has been changed since an earlier version of the Report. See errata at http://www.pc.gov.au/research/ongoing/report-on-government-services/2019/justice/police-services.</t>
  </si>
  <si>
    <t>SA_ECO02A06</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</si>
</sst>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0.0;&quot;–&quot;"/>
    <numFmt numFmtId="168" formatCode="#\ ###\ ##0.0,;\-#\ ###\ ##0.0,;&quot;–&quot;"/>
    <numFmt numFmtId="169" formatCode="#\ ###\ ##0;\-#\ ###\ ##0;&quot;–&quot;"/>
    <numFmt numFmtId="170" formatCode="###\ ###\ ##0.00;\-###\ ###\ ##0.00;&quot;–&quot;"/>
    <numFmt numFmtId="171" formatCode="0.0"/>
    <numFmt numFmtId="172" formatCode="###\ ###\ ###;\-###\ ###\ ###;&quot;–&quot;"/>
    <numFmt numFmtId="173" formatCode="0.00;\-0.00;&quot;–&quot;"/>
    <numFmt numFmtId="174" formatCode="[&gt;0.09]0.00;[&lt;-0.09]\-0.00;&quot;–&quot;"/>
    <numFmt numFmtId="175" formatCode="[&gt;0.04]0.0;[&lt;-0.05]\-0.0;&quot;–&quot;"/>
    <numFmt numFmtId="176" formatCode="[$$-C09]#,##0.00;[Red]&quot;-&quot;[$$-C09]#,##0.00"/>
    <numFmt numFmtId="177" formatCode="#####\ ###\ ##0;\-#####\ ###\ ##0,;&quot;–&quot;"/>
    <numFmt numFmtId="178" formatCode="#,##0;[Red]\(#,##0\)"/>
    <numFmt numFmtId="179" formatCode="0_ ;\-0\ "/>
    <numFmt numFmtId="180" formatCode="0.0_ ;\-0.0\ "/>
    <numFmt numFmtId="181" formatCode="[=0]\—;[&lt;0.05]\&lt;0.\1;#,##0\ "/>
    <numFmt numFmtId="182" formatCode="[=0]\—;[&lt;0.05]\&lt;0.\1;#,##0&quot;*&quot;"/>
    <numFmt numFmtId="183" formatCode="[=0]\—;[&lt;0.05]\&lt;0.\1;#,##0.0"/>
    <numFmt numFmtId="184" formatCode="0.000"/>
    <numFmt numFmtId="185" formatCode="0.0000"/>
    <numFmt numFmtId="186" formatCode="0.00000"/>
    <numFmt numFmtId="187" formatCode="#,##0.0;\-#,##0.0;\—"/>
    <numFmt numFmtId="188" formatCode="\—"/>
    <numFmt numFmtId="189" formatCode="General&quot; &quot;"/>
    <numFmt numFmtId="190" formatCode="_-* #,##0_-;\-* #,##0_-;_-* &quot;-&quot;??_-;_-@_-"/>
    <numFmt numFmtId="191" formatCode="[&gt;0.05]###\ ###\ ##0.0;\-###\ ###\ ##0.0;&quot;–&quot;"/>
  </numFmts>
  <fonts count="149">
    <font>
      <sz val="10"/>
      <name val="Arial"/>
    </font>
    <font>
      <sz val="11"/>
      <color theme="1"/>
      <name val="Calibri"/>
      <family val="2"/>
      <scheme val="minor"/>
    </font>
    <font>
      <sz val="11"/>
      <color theme="1"/>
      <name val="Calibri"/>
      <family val="2"/>
      <scheme val="minor"/>
    </font>
    <font>
      <sz val="10"/>
      <name val="Arial"/>
      <family val="2"/>
    </font>
    <font>
      <i/>
      <sz val="10"/>
      <name val="Arial"/>
      <family val="2"/>
    </font>
    <font>
      <sz val="12"/>
      <name val="Arial"/>
      <family val="2"/>
    </font>
    <font>
      <b/>
      <sz val="12"/>
      <name val="Arial"/>
      <family val="2"/>
    </font>
    <font>
      <sz val="9"/>
      <name val="Arial"/>
      <family val="2"/>
    </font>
    <font>
      <sz val="10"/>
      <name val="Arial"/>
      <family val="2"/>
    </font>
    <font>
      <b/>
      <sz val="10"/>
      <name val="Arial"/>
      <family val="2"/>
    </font>
    <font>
      <sz val="10"/>
      <color indexed="10"/>
      <name val="Arial"/>
      <family val="2"/>
    </font>
    <font>
      <sz val="8"/>
      <name val="Arial"/>
      <family val="2"/>
    </font>
    <font>
      <b/>
      <sz val="8"/>
      <name val="Arial"/>
      <family val="2"/>
    </font>
    <font>
      <sz val="8"/>
      <name val="Arial"/>
      <family val="2"/>
    </font>
    <font>
      <sz val="10"/>
      <color indexed="18"/>
      <name val="Arial"/>
      <family val="2"/>
    </font>
    <font>
      <b/>
      <sz val="10"/>
      <color indexed="10"/>
      <name val="Arial"/>
      <family val="2"/>
    </font>
    <font>
      <sz val="26"/>
      <name val="Times New Roman"/>
      <family val="1"/>
    </font>
    <font>
      <sz val="12"/>
      <name val="Times New Roman"/>
      <family val="1"/>
    </font>
    <font>
      <b/>
      <sz val="16"/>
      <name val="Arial"/>
      <family val="2"/>
    </font>
    <font>
      <b/>
      <sz val="12"/>
      <color indexed="12"/>
      <name val="Arial"/>
      <family val="2"/>
    </font>
    <font>
      <sz val="10"/>
      <color indexed="12"/>
      <name val="Arial"/>
      <family val="2"/>
    </font>
    <font>
      <sz val="8"/>
      <color indexed="10"/>
      <name val="Arial"/>
      <family val="2"/>
    </font>
    <font>
      <b/>
      <sz val="8"/>
      <color indexed="10"/>
      <name val="Arial"/>
      <family val="2"/>
    </font>
    <font>
      <sz val="20"/>
      <name val="Times New Roman"/>
      <family val="1"/>
    </font>
    <font>
      <b/>
      <sz val="10"/>
      <color indexed="12"/>
      <name val="Arial"/>
      <family val="2"/>
    </font>
    <font>
      <sz val="10"/>
      <color indexed="23"/>
      <name val="Arial"/>
      <family val="2"/>
    </font>
    <font>
      <sz val="10"/>
      <color theme="1"/>
      <name val="Arial"/>
      <family val="2"/>
    </font>
    <font>
      <sz val="8"/>
      <color rgb="FFFF0000"/>
      <name val="Arial"/>
      <family val="2"/>
    </font>
    <font>
      <b/>
      <sz val="10"/>
      <color rgb="FFFF0000"/>
      <name val="Arial"/>
      <family val="2"/>
    </font>
    <font>
      <sz val="11"/>
      <color theme="1"/>
      <name val="Arial"/>
      <family val="2"/>
    </font>
    <font>
      <sz val="8"/>
      <color indexed="8"/>
      <name val="Arial"/>
      <family val="2"/>
    </font>
    <font>
      <sz val="11"/>
      <color indexed="8"/>
      <name val="Calibri"/>
      <family val="2"/>
    </font>
    <font>
      <sz val="8"/>
      <name val="Microsoft Sans Serif"/>
      <family val="2"/>
    </font>
    <font>
      <sz val="10"/>
      <name val="Tahoma"/>
      <family val="2"/>
    </font>
    <font>
      <i/>
      <sz val="8"/>
      <name val="FrnkGothITC Bk BT"/>
      <family val="2"/>
    </font>
    <font>
      <u/>
      <sz val="10"/>
      <color indexed="12"/>
      <name val="Tahoma"/>
      <family val="2"/>
    </font>
    <font>
      <sz val="12"/>
      <name val="Microsoft Sans Serif"/>
      <family val="2"/>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u/>
      <sz val="10"/>
      <color theme="10"/>
      <name val="Arial"/>
      <family val="2"/>
    </font>
    <font>
      <b/>
      <sz val="8"/>
      <name val="Helv"/>
    </font>
    <font>
      <sz val="8"/>
      <name val="Helv"/>
    </font>
    <font>
      <b/>
      <sz val="8"/>
      <color indexed="8"/>
      <name val="Helv"/>
    </font>
    <font>
      <i/>
      <sz val="8"/>
      <name val="Helv"/>
    </font>
    <font>
      <b/>
      <sz val="9"/>
      <name val="Palatino"/>
      <family val="1"/>
    </font>
    <font>
      <sz val="8"/>
      <color theme="1"/>
      <name val="Arial"/>
      <family val="2"/>
    </font>
    <font>
      <b/>
      <sz val="11"/>
      <color rgb="FFFF0000"/>
      <name val="Arial"/>
      <family val="2"/>
    </font>
    <font>
      <i/>
      <sz val="8"/>
      <name val="Arial"/>
      <family val="2"/>
    </font>
    <font>
      <b/>
      <sz val="8"/>
      <color rgb="FFFF0000"/>
      <name val="Arial"/>
      <family val="2"/>
    </font>
    <font>
      <sz val="8"/>
      <color rgb="FF33CCCC"/>
      <name val="Arial"/>
      <family val="2"/>
    </font>
    <font>
      <b/>
      <u/>
      <sz val="14"/>
      <color rgb="FFFF0000"/>
      <name val="Arial"/>
      <family val="2"/>
    </font>
    <font>
      <sz val="8"/>
      <name val="Arial"/>
      <family val="2"/>
    </font>
    <font>
      <b/>
      <sz val="12"/>
      <color indexed="16"/>
      <name val="Arial"/>
      <family val="2"/>
    </font>
    <font>
      <b/>
      <sz val="10"/>
      <color indexed="16"/>
      <name val="Arial"/>
      <family val="2"/>
    </font>
    <font>
      <u/>
      <sz val="10"/>
      <color indexed="12"/>
      <name val="Arial"/>
      <family val="2"/>
    </font>
    <font>
      <b/>
      <sz val="12"/>
      <color indexed="16"/>
      <name val="Antique Olive"/>
      <family val="2"/>
    </font>
    <font>
      <b/>
      <sz val="9"/>
      <name val="Palatino"/>
    </font>
    <font>
      <b/>
      <sz val="10"/>
      <color theme="1"/>
      <name val="Arial"/>
      <family val="2"/>
    </font>
    <font>
      <b/>
      <sz val="12"/>
      <color theme="1"/>
      <name val="Arial"/>
      <family val="2"/>
    </font>
    <font>
      <sz val="12"/>
      <color theme="1"/>
      <name val="Arial"/>
      <family val="2"/>
    </font>
    <font>
      <i/>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amily val="2"/>
    </font>
    <font>
      <sz val="10"/>
      <name val="Geneva"/>
    </font>
    <font>
      <sz val="10"/>
      <color indexed="8"/>
      <name val="Arial"/>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1"/>
      <color indexed="23"/>
      <name val="Calibri"/>
      <family val="2"/>
    </font>
    <font>
      <i/>
      <sz val="10"/>
      <color indexed="23"/>
      <name val="Arial"/>
      <family val="2"/>
    </font>
    <font>
      <sz val="10"/>
      <color indexed="8"/>
      <name val="Arial"/>
      <family val="2"/>
      <charset val="238"/>
    </font>
    <font>
      <sz val="11"/>
      <color indexed="17"/>
      <name val="Calibri"/>
      <family val="2"/>
    </font>
    <font>
      <sz val="10"/>
      <color indexed="17"/>
      <name val="Arial"/>
      <family val="2"/>
    </font>
    <font>
      <b/>
      <sz val="8"/>
      <color indexed="8"/>
      <name val="MS Sans Serif"/>
      <family val="2"/>
    </font>
    <font>
      <b/>
      <sz val="15"/>
      <color indexed="56"/>
      <name val="Calibri"/>
      <family val="2"/>
    </font>
    <font>
      <b/>
      <sz val="15"/>
      <color indexed="62"/>
      <name val="Calibri"/>
      <family val="2"/>
    </font>
    <font>
      <b/>
      <sz val="14"/>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56"/>
      <name val="Arial"/>
      <family val="2"/>
    </font>
    <font>
      <b/>
      <sz val="20"/>
      <name val="Arial"/>
      <family val="2"/>
    </font>
    <font>
      <u/>
      <sz val="10.45"/>
      <color indexed="12"/>
      <name val="Arial"/>
      <family val="2"/>
    </font>
    <font>
      <u/>
      <sz val="8"/>
      <color indexed="12"/>
      <name val="Arial"/>
      <family val="2"/>
    </font>
    <font>
      <u/>
      <sz val="12"/>
      <color indexed="12"/>
      <name val="Arial"/>
      <family val="2"/>
    </font>
    <font>
      <u/>
      <sz val="11"/>
      <color theme="10"/>
      <name val="Calibri"/>
      <family val="2"/>
      <scheme val="minor"/>
    </font>
    <font>
      <u/>
      <sz val="8"/>
      <color theme="10"/>
      <name val="Arial"/>
      <family val="2"/>
    </font>
    <font>
      <sz val="11"/>
      <color indexed="62"/>
      <name val="Calibri"/>
      <family val="2"/>
    </font>
    <font>
      <sz val="10"/>
      <color indexed="62"/>
      <name val="Arial"/>
      <family val="2"/>
    </font>
    <font>
      <sz val="8"/>
      <name val="Arial"/>
      <family val="2"/>
      <charset val="238"/>
    </font>
    <font>
      <sz val="11"/>
      <color indexed="52"/>
      <name val="Calibri"/>
      <family val="2"/>
    </font>
    <font>
      <sz val="10"/>
      <color indexed="52"/>
      <name val="Arial"/>
      <family val="2"/>
    </font>
    <font>
      <sz val="11"/>
      <color indexed="60"/>
      <name val="Calibri"/>
      <family val="2"/>
    </font>
    <font>
      <sz val="10"/>
      <color indexed="60"/>
      <name val="Arial"/>
      <family val="2"/>
    </font>
    <font>
      <sz val="10"/>
      <name val="MS Sans Serif"/>
      <family val="2"/>
    </font>
    <font>
      <b/>
      <sz val="11"/>
      <color indexed="63"/>
      <name val="Calibri"/>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i/>
      <sz val="10"/>
      <name val="Times New Roman"/>
      <family val="1"/>
    </font>
    <font>
      <b/>
      <sz val="10"/>
      <color indexed="58"/>
      <name val="Arial"/>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8"/>
      <color theme="0" tint="-0.499984740745262"/>
      <name val="Arial"/>
      <family val="2"/>
    </font>
    <font>
      <b/>
      <sz val="9"/>
      <name val="Arial"/>
      <family val="2"/>
    </font>
    <font>
      <sz val="8.5"/>
      <name val="Arial"/>
      <family val="2"/>
    </font>
    <font>
      <sz val="8"/>
      <color rgb="FF0000FF"/>
      <name val="Arial"/>
      <family val="2"/>
    </font>
    <font>
      <b/>
      <i/>
      <sz val="8"/>
      <name val="Arial"/>
      <family val="2"/>
    </font>
    <font>
      <b/>
      <sz val="10"/>
      <color indexed="23"/>
      <name val="Arial"/>
      <family val="2"/>
    </font>
    <font>
      <sz val="8"/>
      <color rgb="FFC00000"/>
      <name val="Arial"/>
      <family val="2"/>
    </font>
    <font>
      <b/>
      <sz val="8"/>
      <color theme="1"/>
      <name val="Arial"/>
      <family val="2"/>
    </font>
    <font>
      <sz val="10"/>
      <color rgb="FF000000"/>
      <name val="Arial"/>
      <family val="2"/>
    </font>
    <font>
      <sz val="11"/>
      <color theme="1"/>
      <name val="Roboto Condensed Light"/>
    </font>
    <font>
      <sz val="11"/>
      <color indexed="8"/>
      <name val="Calibri"/>
      <family val="2"/>
      <scheme val="minor"/>
    </font>
    <font>
      <sz val="8"/>
      <color theme="3"/>
      <name val="Arial"/>
      <family val="2"/>
    </font>
    <font>
      <sz val="10"/>
      <color theme="3"/>
      <name val="Arial"/>
      <family val="2"/>
    </font>
    <font>
      <b/>
      <sz val="18"/>
      <color rgb="FFFF0000"/>
      <name val="Times New Roman"/>
      <family val="1"/>
    </font>
  </fonts>
  <fills count="8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theme="0"/>
        <bgColor indexed="64"/>
      </patternFill>
    </fill>
    <fill>
      <patternFill patternType="solid">
        <fgColor indexed="44"/>
        <bgColor indexed="64"/>
      </patternFill>
    </fill>
    <fill>
      <patternFill patternType="solid">
        <fgColor rgb="FF33CCCC"/>
        <bgColor indexed="64"/>
      </patternFill>
    </fill>
    <fill>
      <patternFill patternType="solid">
        <fgColor rgb="FFC0C0C0"/>
        <bgColor indexed="64"/>
      </patternFill>
    </fill>
    <fill>
      <patternFill patternType="solid">
        <fgColor rgb="FFCCFFCC"/>
        <bgColor indexed="64"/>
      </patternFill>
    </fill>
    <fill>
      <patternFill patternType="solid">
        <fgColor indexed="26"/>
        <bgColor indexed="64"/>
      </patternFill>
    </fill>
    <fill>
      <patternFill patternType="mediumGray">
        <fgColor indexed="9"/>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43"/>
        <bgColor indexed="64"/>
      </patternFill>
    </fill>
    <fill>
      <patternFill patternType="solid">
        <fgColor indexed="22"/>
        <bgColor indexed="10"/>
      </patternFill>
    </fill>
    <fill>
      <patternFill patternType="solid">
        <fgColor indexed="20"/>
        <bgColor indexed="64"/>
      </patternFill>
    </fill>
    <fill>
      <patternFill patternType="solid">
        <fgColor indexed="22"/>
        <bgColor indexed="8"/>
      </patternFill>
    </fill>
    <fill>
      <patternFill patternType="solid">
        <fgColor indexed="10"/>
        <bgColor indexed="64"/>
      </patternFill>
    </fill>
    <fill>
      <patternFill patternType="solid">
        <fgColor theme="0" tint="-0.249977111117893"/>
        <bgColor indexed="64"/>
      </patternFill>
    </fill>
    <fill>
      <patternFill patternType="solid">
        <fgColor rgb="FFFFCCFF"/>
        <bgColor indexed="64"/>
      </patternFill>
    </fill>
    <fill>
      <patternFill patternType="solid">
        <fgColor rgb="FFFFC000"/>
        <bgColor indexed="64"/>
      </patternFill>
    </fill>
    <fill>
      <patternFill patternType="solid">
        <fgColor rgb="FFFFFF00"/>
        <bgColor indexed="64"/>
      </patternFill>
    </fill>
    <fill>
      <patternFill patternType="solid">
        <fgColor rgb="FF00CCFF"/>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CDED3"/>
        <bgColor indexed="64"/>
      </patternFill>
    </fill>
    <fill>
      <patternFill patternType="solid">
        <fgColor rgb="FFF15A25"/>
        <bgColor indexed="64"/>
      </patternFill>
    </fill>
    <fill>
      <patternFill patternType="solid">
        <fgColor theme="3" tint="0.79998168889431442"/>
        <bgColor indexed="64"/>
      </patternFill>
    </fill>
  </fills>
  <borders count="5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18"/>
      </left>
      <right/>
      <top style="medium">
        <color indexed="18"/>
      </top>
      <bottom/>
      <diagonal/>
    </border>
    <border>
      <left style="medium">
        <color indexed="18"/>
      </left>
      <right style="medium">
        <color indexed="18"/>
      </right>
      <top style="medium">
        <color indexed="18"/>
      </top>
      <bottom style="medium">
        <color indexed="1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0"/>
      </bottom>
      <diagonal/>
    </border>
    <border>
      <left/>
      <right/>
      <top/>
      <bottom style="medium">
        <color indexed="0"/>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auto="1"/>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n">
        <color indexed="58"/>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style="dashed">
        <color indexed="64"/>
      </right>
      <top/>
      <bottom/>
      <diagonal/>
    </border>
    <border>
      <left style="hair">
        <color auto="1"/>
      </left>
      <right style="hair">
        <color auto="1"/>
      </right>
      <top style="hair">
        <color auto="1"/>
      </top>
      <bottom style="hair">
        <color auto="1"/>
      </bottom>
      <diagonal/>
    </border>
    <border>
      <left/>
      <right style="thin">
        <color indexed="64"/>
      </right>
      <top style="thin">
        <color indexed="64"/>
      </top>
      <bottom style="thin">
        <color indexed="64"/>
      </bottom>
      <diagonal/>
    </border>
  </borders>
  <cellStyleXfs count="25834">
    <xf numFmtId="0" fontId="0" fillId="0" borderId="0"/>
    <xf numFmtId="0" fontId="29" fillId="0" borderId="0"/>
    <xf numFmtId="43" fontId="31" fillId="0" borderId="0" applyFont="0" applyFill="0" applyBorder="0" applyAlignment="0" applyProtection="0"/>
    <xf numFmtId="0" fontId="37" fillId="0" borderId="0" applyNumberFormat="0" applyFill="0" applyBorder="0" applyProtection="0">
      <alignment horizontal="center"/>
    </xf>
    <xf numFmtId="0" fontId="38" fillId="0" borderId="0">
      <alignment horizontal="center"/>
    </xf>
    <xf numFmtId="0" fontId="37" fillId="0" borderId="0" applyNumberFormat="0" applyFill="0" applyBorder="0" applyProtection="0">
      <alignment horizontal="center" textRotation="90"/>
    </xf>
    <xf numFmtId="0" fontId="38" fillId="0" borderId="0">
      <alignment horizontal="center" textRotation="90"/>
    </xf>
    <xf numFmtId="0" fontId="39" fillId="0" borderId="0" applyNumberFormat="0" applyFill="0" applyBorder="0" applyAlignment="0" applyProtection="0"/>
    <xf numFmtId="0" fontId="39" fillId="0" borderId="0" applyNumberFormat="0" applyFill="0" applyBorder="0" applyAlignment="0" applyProtection="0"/>
    <xf numFmtId="0" fontId="35" fillId="0" borderId="0"/>
    <xf numFmtId="0" fontId="39" fillId="0" borderId="0" applyNumberFormat="0" applyFill="0" applyBorder="0" applyAlignment="0" applyProtection="0"/>
    <xf numFmtId="0" fontId="39" fillId="0" borderId="0" applyNumberFormat="0" applyFill="0" applyBorder="0" applyAlignment="0" applyProtection="0"/>
    <xf numFmtId="0" fontId="35" fillId="0" borderId="0"/>
    <xf numFmtId="0" fontId="39" fillId="0" borderId="0" applyNumberFormat="0" applyFill="0" applyBorder="0" applyAlignment="0" applyProtection="0"/>
    <xf numFmtId="0" fontId="35" fillId="0" borderId="0"/>
    <xf numFmtId="0" fontId="35" fillId="0" borderId="0"/>
    <xf numFmtId="0" fontId="35" fillId="0" borderId="0"/>
    <xf numFmtId="0" fontId="35" fillId="0" borderId="0"/>
    <xf numFmtId="0" fontId="39" fillId="0" borderId="0" applyNumberFormat="0" applyFill="0" applyBorder="0" applyAlignment="0" applyProtection="0"/>
    <xf numFmtId="0" fontId="35" fillId="0" borderId="0"/>
    <xf numFmtId="0" fontId="3" fillId="0" borderId="0"/>
    <xf numFmtId="0" fontId="3" fillId="0" borderId="0"/>
    <xf numFmtId="0" fontId="3" fillId="0" borderId="0"/>
    <xf numFmtId="0" fontId="33" fillId="0" borderId="0"/>
    <xf numFmtId="0" fontId="33" fillId="0" borderId="0"/>
    <xf numFmtId="0" fontId="29" fillId="0" borderId="0"/>
    <xf numFmtId="0" fontId="2" fillId="0" borderId="0"/>
    <xf numFmtId="0" fontId="33" fillId="0" borderId="0"/>
    <xf numFmtId="0" fontId="2" fillId="0" borderId="0"/>
    <xf numFmtId="0" fontId="29" fillId="0" borderId="0"/>
    <xf numFmtId="0" fontId="33" fillId="0" borderId="0"/>
    <xf numFmtId="0" fontId="29" fillId="0" borderId="0"/>
    <xf numFmtId="0" fontId="33" fillId="0" borderId="0"/>
    <xf numFmtId="0" fontId="29" fillId="0" borderId="0"/>
    <xf numFmtId="0" fontId="33" fillId="0" borderId="0"/>
    <xf numFmtId="0" fontId="33" fillId="0" borderId="0"/>
    <xf numFmtId="0" fontId="33" fillId="0" borderId="0"/>
    <xf numFmtId="0" fontId="33" fillId="0" borderId="0"/>
    <xf numFmtId="0" fontId="29" fillId="0" borderId="0"/>
    <xf numFmtId="0" fontId="29" fillId="0" borderId="0"/>
    <xf numFmtId="0" fontId="33" fillId="0" borderId="0"/>
    <xf numFmtId="0" fontId="40" fillId="0" borderId="0" applyNumberFormat="0" applyFill="0" applyBorder="0" applyAlignment="0" applyProtection="0"/>
    <xf numFmtId="0" fontId="41" fillId="0" borderId="0"/>
    <xf numFmtId="176" fontId="40" fillId="0" borderId="0" applyFill="0" applyBorder="0" applyAlignment="0" applyProtection="0"/>
    <xf numFmtId="176" fontId="41" fillId="0" borderId="0"/>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4" fillId="0" borderId="0">
      <alignment horizontal="center"/>
    </xf>
    <xf numFmtId="0" fontId="34" fillId="0" borderId="0">
      <alignment horizontal="center"/>
    </xf>
    <xf numFmtId="0" fontId="34" fillId="0" borderId="0">
      <alignment horizontal="center"/>
    </xf>
    <xf numFmtId="0" fontId="34" fillId="0" borderId="0">
      <alignment horizontal="center"/>
    </xf>
    <xf numFmtId="0" fontId="34" fillId="0" borderId="0">
      <alignment horizontal="center"/>
    </xf>
    <xf numFmtId="0" fontId="34" fillId="0" borderId="0">
      <alignment horizontal="center"/>
    </xf>
    <xf numFmtId="0" fontId="32" fillId="0" borderId="0">
      <alignment horizontal="left"/>
    </xf>
    <xf numFmtId="0" fontId="11" fillId="0" borderId="0">
      <alignment horizontal="left" vertical="center" wrapText="1"/>
    </xf>
    <xf numFmtId="0" fontId="36" fillId="0" borderId="0">
      <alignment horizontal="left"/>
    </xf>
    <xf numFmtId="0" fontId="11" fillId="0" borderId="0">
      <alignment horizontal="left" vertical="center" wrapText="1"/>
    </xf>
    <xf numFmtId="0" fontId="32" fillId="0" borderId="0">
      <alignment horizontal="left"/>
    </xf>
    <xf numFmtId="0" fontId="32" fillId="0" borderId="0">
      <alignment horizontal="left"/>
    </xf>
    <xf numFmtId="0" fontId="32"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32" fillId="0" borderId="0">
      <alignment horizontal="left"/>
    </xf>
    <xf numFmtId="0" fontId="32" fillId="0" borderId="0">
      <alignment horizontal="left"/>
    </xf>
    <xf numFmtId="0" fontId="11" fillId="0" borderId="0">
      <alignment horizontal="left" vertical="center" wrapText="1"/>
    </xf>
    <xf numFmtId="0" fontId="32" fillId="0" borderId="0">
      <alignment horizontal="left"/>
    </xf>
    <xf numFmtId="0" fontId="32" fillId="0" borderId="0">
      <alignment horizontal="center" vertical="center" wrapText="1"/>
    </xf>
    <xf numFmtId="0" fontId="32" fillId="0" borderId="0">
      <alignment horizontal="left" vertical="center" wrapText="1"/>
    </xf>
    <xf numFmtId="0" fontId="7" fillId="0" borderId="0">
      <alignment horizontal="center" vertical="center" wrapText="1"/>
    </xf>
    <xf numFmtId="0" fontId="32" fillId="0" borderId="0">
      <alignment horizontal="left" vertical="center" wrapText="1"/>
    </xf>
    <xf numFmtId="0" fontId="32" fillId="0" borderId="0">
      <alignment horizontal="center" vertical="center" wrapText="1"/>
    </xf>
    <xf numFmtId="0" fontId="32" fillId="0" borderId="0">
      <alignment horizontal="center" vertical="center" wrapText="1"/>
    </xf>
    <xf numFmtId="0" fontId="32" fillId="0" borderId="0">
      <alignment horizontal="center" vertical="center" wrapText="1"/>
    </xf>
    <xf numFmtId="0" fontId="32" fillId="0" borderId="0">
      <alignment horizontal="left" vertical="center" wrapText="1"/>
    </xf>
    <xf numFmtId="0" fontId="32" fillId="0" borderId="0">
      <alignment horizontal="left" vertical="center" wrapText="1"/>
    </xf>
    <xf numFmtId="0" fontId="32" fillId="0" borderId="0">
      <alignment horizontal="left" vertical="center" wrapText="1"/>
    </xf>
    <xf numFmtId="0" fontId="32" fillId="0" borderId="0">
      <alignment horizontal="center" vertical="center" wrapText="1"/>
    </xf>
    <xf numFmtId="0" fontId="32" fillId="0" borderId="0">
      <alignment horizontal="center" vertical="center" wrapText="1"/>
    </xf>
    <xf numFmtId="0" fontId="32" fillId="0" borderId="0">
      <alignment horizontal="left" vertical="center" wrapText="1"/>
    </xf>
    <xf numFmtId="0" fontId="36" fillId="0" borderId="0">
      <alignment horizontal="left" vertical="center" wrapText="1"/>
    </xf>
    <xf numFmtId="0" fontId="32" fillId="0" borderId="0">
      <alignment horizontal="center" vertical="center" wrapText="1"/>
    </xf>
    <xf numFmtId="0" fontId="32" fillId="0" borderId="0">
      <alignment horizontal="left" vertical="center" wrapText="1"/>
    </xf>
    <xf numFmtId="0" fontId="32" fillId="0" borderId="0">
      <alignment horizontal="center" vertical="center" wrapText="1"/>
    </xf>
    <xf numFmtId="0" fontId="7" fillId="0" borderId="0">
      <alignment horizontal="left" vertical="center" wrapText="1"/>
    </xf>
    <xf numFmtId="0" fontId="32" fillId="0" borderId="0">
      <alignment horizontal="center" vertical="center" wrapText="1"/>
    </xf>
    <xf numFmtId="0" fontId="32" fillId="0" borderId="0">
      <alignment horizontal="left" vertical="center" wrapText="1"/>
    </xf>
    <xf numFmtId="0" fontId="32" fillId="0" borderId="0">
      <alignment horizontal="left" vertical="center" wrapText="1"/>
    </xf>
    <xf numFmtId="0" fontId="32" fillId="0" borderId="0">
      <alignment horizontal="left" vertical="center" wrapText="1"/>
    </xf>
    <xf numFmtId="0" fontId="32" fillId="0" borderId="0">
      <alignment horizontal="center" vertical="center" wrapText="1"/>
    </xf>
    <xf numFmtId="0" fontId="32" fillId="0" borderId="0">
      <alignment horizontal="center" vertical="center" wrapText="1"/>
    </xf>
    <xf numFmtId="0" fontId="32" fillId="0" borderId="0">
      <alignment horizontal="center" vertical="center" wrapText="1"/>
    </xf>
    <xf numFmtId="0" fontId="32" fillId="0" borderId="0">
      <alignment horizontal="left" vertical="center" wrapText="1"/>
    </xf>
    <xf numFmtId="0" fontId="32" fillId="0" borderId="0">
      <alignment horizontal="left" vertical="center" wrapText="1"/>
    </xf>
    <xf numFmtId="0" fontId="32" fillId="0" borderId="0">
      <alignment horizontal="center" vertical="center" wrapText="1"/>
    </xf>
    <xf numFmtId="0" fontId="7" fillId="0" borderId="0">
      <alignment horizontal="center" vertical="center" wrapText="1"/>
    </xf>
    <xf numFmtId="0" fontId="32" fillId="0" borderId="0">
      <alignment horizontal="left" vertical="center" wrapText="1"/>
    </xf>
    <xf numFmtId="0" fontId="32" fillId="0" borderId="0">
      <alignment horizontal="right"/>
    </xf>
    <xf numFmtId="0" fontId="32" fillId="0" borderId="0">
      <alignment horizontal="right"/>
    </xf>
    <xf numFmtId="0" fontId="32" fillId="0" borderId="0">
      <alignment horizontal="right"/>
    </xf>
    <xf numFmtId="0" fontId="7" fillId="0" borderId="0">
      <alignment horizontal="right"/>
    </xf>
    <xf numFmtId="0" fontId="32" fillId="0" borderId="0">
      <alignment horizontal="right"/>
    </xf>
    <xf numFmtId="0" fontId="32" fillId="0" borderId="0">
      <alignment horizontal="right"/>
    </xf>
    <xf numFmtId="0" fontId="32" fillId="0" borderId="0">
      <alignment horizontal="right"/>
    </xf>
    <xf numFmtId="0" fontId="36" fillId="0" borderId="0">
      <alignment horizontal="right"/>
    </xf>
    <xf numFmtId="0" fontId="32" fillId="0" borderId="0">
      <alignment horizontal="right"/>
    </xf>
    <xf numFmtId="0" fontId="32" fillId="0" borderId="0">
      <alignment horizontal="right"/>
    </xf>
    <xf numFmtId="0" fontId="7" fillId="0" borderId="0">
      <alignment horizontal="left" vertical="center" wrapText="1"/>
    </xf>
    <xf numFmtId="0" fontId="32" fillId="0" borderId="0">
      <alignment horizontal="left"/>
    </xf>
    <xf numFmtId="0" fontId="32" fillId="0" borderId="0">
      <alignment horizontal="left"/>
    </xf>
    <xf numFmtId="0" fontId="32" fillId="0" borderId="0">
      <alignment horizontal="left"/>
    </xf>
    <xf numFmtId="0" fontId="7" fillId="0" borderId="0">
      <alignment horizontal="right"/>
    </xf>
    <xf numFmtId="0" fontId="32" fillId="0" borderId="0">
      <alignment horizontal="left"/>
    </xf>
    <xf numFmtId="0" fontId="36" fillId="0" borderId="0">
      <alignment horizontal="right"/>
    </xf>
    <xf numFmtId="0" fontId="7" fillId="0" borderId="0">
      <alignment horizontal="right"/>
    </xf>
    <xf numFmtId="0" fontId="7" fillId="0" borderId="0">
      <alignment horizontal="right"/>
    </xf>
    <xf numFmtId="0" fontId="36" fillId="0" borderId="0">
      <alignment horizontal="left"/>
    </xf>
    <xf numFmtId="0" fontId="42" fillId="0" borderId="0" applyNumberFormat="0" applyFill="0" applyBorder="0" applyAlignment="0" applyProtection="0"/>
    <xf numFmtId="0" fontId="43" fillId="0" borderId="0">
      <alignment horizontal="left"/>
    </xf>
    <xf numFmtId="0" fontId="14" fillId="2" borderId="0">
      <protection locked="0"/>
    </xf>
    <xf numFmtId="0" fontId="14" fillId="7" borderId="10" applyBorder="0">
      <protection locked="0"/>
    </xf>
    <xf numFmtId="0" fontId="44" fillId="0" borderId="0">
      <alignment horizontal="left"/>
    </xf>
    <xf numFmtId="0" fontId="45" fillId="0" borderId="1">
      <alignment horizontal="left"/>
    </xf>
    <xf numFmtId="0" fontId="46" fillId="0" borderId="0">
      <alignment horizontal="left"/>
    </xf>
    <xf numFmtId="178" fontId="44" fillId="0" borderId="0">
      <alignment horizontal="right"/>
    </xf>
    <xf numFmtId="0" fontId="45" fillId="0" borderId="1">
      <alignment horizontal="right"/>
    </xf>
    <xf numFmtId="0" fontId="46" fillId="0" borderId="0">
      <alignment horizontal="right"/>
    </xf>
    <xf numFmtId="0" fontId="14" fillId="2" borderId="11">
      <protection locked="0"/>
    </xf>
    <xf numFmtId="0" fontId="47" fillId="0" borderId="0">
      <alignment horizontal="left"/>
    </xf>
    <xf numFmtId="0" fontId="46" fillId="0" borderId="0"/>
    <xf numFmtId="0" fontId="44" fillId="0" borderId="0"/>
    <xf numFmtId="0" fontId="54" fillId="0" borderId="0"/>
    <xf numFmtId="0" fontId="55" fillId="11" borderId="0"/>
    <xf numFmtId="0" fontId="56" fillId="11" borderId="0"/>
    <xf numFmtId="0" fontId="57" fillId="0" borderId="0" applyNumberFormat="0" applyFill="0" applyBorder="0" applyAlignment="0" applyProtection="0">
      <alignment vertical="top"/>
      <protection locked="0"/>
    </xf>
    <xf numFmtId="0" fontId="3" fillId="0" borderId="0"/>
    <xf numFmtId="0" fontId="3" fillId="0" borderId="0"/>
    <xf numFmtId="0" fontId="44" fillId="0" borderId="0">
      <alignment horizontal="left"/>
    </xf>
    <xf numFmtId="0" fontId="58" fillId="12" borderId="0"/>
    <xf numFmtId="0" fontId="59" fillId="0" borderId="0">
      <alignment horizontal="left"/>
    </xf>
    <xf numFmtId="0" fontId="11" fillId="0" borderId="0"/>
    <xf numFmtId="171" fontId="80" fillId="0" borderId="0"/>
    <xf numFmtId="171" fontId="80" fillId="0" borderId="0"/>
    <xf numFmtId="171" fontId="80" fillId="0" borderId="0"/>
    <xf numFmtId="171" fontId="81" fillId="0" borderId="0"/>
    <xf numFmtId="171" fontId="80" fillId="0" borderId="0"/>
    <xf numFmtId="171" fontId="80" fillId="0" borderId="0"/>
    <xf numFmtId="171" fontId="81" fillId="0" borderId="0"/>
    <xf numFmtId="171" fontId="80" fillId="0" borderId="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31"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31"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4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31" fillId="4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31"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31" fillId="5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31" fillId="4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31"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31" fillId="5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4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31" fillId="4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31" fillId="5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3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8" borderId="0" applyNumberFormat="0" applyBorder="0" applyAlignment="0" applyProtection="0"/>
    <xf numFmtId="0" fontId="79" fillId="23"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3" fillId="58" borderId="0" applyNumberFormat="0" applyBorder="0" applyAlignment="0" applyProtection="0"/>
    <xf numFmtId="0" fontId="79" fillId="23"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3" fillId="58"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79" fillId="27"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3" fillId="53" borderId="0" applyNumberFormat="0" applyBorder="0" applyAlignment="0" applyProtection="0"/>
    <xf numFmtId="0" fontId="79" fillId="27"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4" fillId="53"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4" borderId="0" applyNumberFormat="0" applyBorder="0" applyAlignment="0" applyProtection="0"/>
    <xf numFmtId="0" fontId="79" fillId="31"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3" fillId="54" borderId="0" applyNumberFormat="0" applyBorder="0" applyAlignment="0" applyProtection="0"/>
    <xf numFmtId="0" fontId="79" fillId="31"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3" fillId="54"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79" fillId="35"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3" fillId="60" borderId="0" applyNumberFormat="0" applyBorder="0" applyAlignment="0" applyProtection="0"/>
    <xf numFmtId="0" fontId="79" fillId="35"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3" fillId="60"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79" fillId="39"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3" fillId="58" borderId="0" applyNumberFormat="0" applyBorder="0" applyAlignment="0" applyProtection="0"/>
    <xf numFmtId="0" fontId="79" fillId="39"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46" borderId="0" applyNumberFormat="0" applyBorder="0" applyAlignment="0" applyProtection="0"/>
    <xf numFmtId="0" fontId="79" fillId="43"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3" fillId="46" borderId="0" applyNumberFormat="0" applyBorder="0" applyAlignment="0" applyProtection="0"/>
    <xf numFmtId="0" fontId="79" fillId="43"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83" fillId="46"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58" borderId="0" applyNumberFormat="0" applyBorder="0" applyAlignment="0" applyProtection="0"/>
    <xf numFmtId="0" fontId="79" fillId="20"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3" fillId="58" borderId="0" applyNumberFormat="0" applyBorder="0" applyAlignment="0" applyProtection="0"/>
    <xf numFmtId="0" fontId="79" fillId="20"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83" fillId="58"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79" fillId="24"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3" fillId="63" borderId="0" applyNumberFormat="0" applyBorder="0" applyAlignment="0" applyProtection="0"/>
    <xf numFmtId="0" fontId="79" fillId="24"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83" fillId="64" borderId="0" applyNumberFormat="0" applyBorder="0" applyAlignment="0" applyProtection="0"/>
    <xf numFmtId="0" fontId="83" fillId="64" borderId="0" applyNumberFormat="0" applyBorder="0" applyAlignment="0" applyProtection="0"/>
    <xf numFmtId="0" fontId="83" fillId="47" borderId="0" applyNumberFormat="0" applyBorder="0" applyAlignment="0" applyProtection="0"/>
    <xf numFmtId="0" fontId="79" fillId="28"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3" fillId="47" borderId="0" applyNumberFormat="0" applyBorder="0" applyAlignment="0" applyProtection="0"/>
    <xf numFmtId="0" fontId="79" fillId="28"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4" fillId="64" borderId="0" applyNumberFormat="0" applyBorder="0" applyAlignment="0" applyProtection="0"/>
    <xf numFmtId="0" fontId="83" fillId="4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65" borderId="0" applyNumberFormat="0" applyBorder="0" applyAlignment="0" applyProtection="0"/>
    <xf numFmtId="0" fontId="79" fillId="32"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3" fillId="65" borderId="0" applyNumberFormat="0" applyBorder="0" applyAlignment="0" applyProtection="0"/>
    <xf numFmtId="0" fontId="79" fillId="32"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3" fillId="65"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79" fillId="36"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3" fillId="58" borderId="0" applyNumberFormat="0" applyBorder="0" applyAlignment="0" applyProtection="0"/>
    <xf numFmtId="0" fontId="79" fillId="36"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83" fillId="66" borderId="0" applyNumberFormat="0" applyBorder="0" applyAlignment="0" applyProtection="0"/>
    <xf numFmtId="0" fontId="83" fillId="66" borderId="0" applyNumberFormat="0" applyBorder="0" applyAlignment="0" applyProtection="0"/>
    <xf numFmtId="0" fontId="83" fillId="66" borderId="0" applyNumberFormat="0" applyBorder="0" applyAlignment="0" applyProtection="0"/>
    <xf numFmtId="0" fontId="79" fillId="40"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3" fillId="66" borderId="0" applyNumberFormat="0" applyBorder="0" applyAlignment="0" applyProtection="0"/>
    <xf numFmtId="0" fontId="79" fillId="40"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181" fontId="11" fillId="0" borderId="0" applyFill="0" applyBorder="0" applyProtection="0">
      <alignment horizontal="right"/>
    </xf>
    <xf numFmtId="181" fontId="11" fillId="0" borderId="0" applyFill="0" applyBorder="0" applyProtection="0">
      <alignment horizontal="right"/>
    </xf>
    <xf numFmtId="182" fontId="11" fillId="0" borderId="0" applyFill="0" applyBorder="0" applyProtection="0">
      <alignment horizontal="right"/>
    </xf>
    <xf numFmtId="182" fontId="11" fillId="0" borderId="0" applyFill="0" applyBorder="0" applyProtection="0">
      <alignment horizontal="right"/>
    </xf>
    <xf numFmtId="182" fontId="11" fillId="0" borderId="0" applyFill="0" applyBorder="0" applyProtection="0">
      <alignment horizontal="right"/>
    </xf>
    <xf numFmtId="181" fontId="11" fillId="0" borderId="0" applyFill="0" applyBorder="0" applyProtection="0">
      <alignment horizontal="right"/>
    </xf>
    <xf numFmtId="183" fontId="11" fillId="0" borderId="0" applyFill="0" applyBorder="0" applyProtection="0">
      <alignment horizontal="right"/>
    </xf>
    <xf numFmtId="183" fontId="11" fillId="0" borderId="0" applyFill="0" applyBorder="0" applyProtection="0">
      <alignment horizontal="right"/>
    </xf>
    <xf numFmtId="183" fontId="11" fillId="0" borderId="0" applyFill="0" applyBorder="0" applyProtection="0">
      <alignment horizontal="right"/>
    </xf>
    <xf numFmtId="0" fontId="85" fillId="47" borderId="0" applyNumberFormat="0" applyBorder="0" applyAlignment="0" applyProtection="0"/>
    <xf numFmtId="0" fontId="85" fillId="47" borderId="0" applyNumberFormat="0" applyBorder="0" applyAlignment="0" applyProtection="0"/>
    <xf numFmtId="0" fontId="85" fillId="50" borderId="0" applyNumberFormat="0" applyBorder="0" applyAlignment="0" applyProtection="0"/>
    <xf numFmtId="0" fontId="69" fillId="14"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5" fillId="50" borderId="0" applyNumberFormat="0" applyBorder="0" applyAlignment="0" applyProtection="0"/>
    <xf numFmtId="0" fontId="69" fillId="14"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5" fillId="50" borderId="0" applyNumberFormat="0" applyBorder="0" applyAlignment="0" applyProtection="0"/>
    <xf numFmtId="0" fontId="11" fillId="67" borderId="21"/>
    <xf numFmtId="0" fontId="11" fillId="67" borderId="21"/>
    <xf numFmtId="0" fontId="87" fillId="68" borderId="22" applyNumberFormat="0" applyAlignment="0" applyProtection="0"/>
    <xf numFmtId="0" fontId="87" fillId="68" borderId="22" applyNumberFormat="0" applyAlignment="0" applyProtection="0"/>
    <xf numFmtId="0" fontId="87" fillId="68" borderId="22" applyNumberFormat="0" applyAlignment="0" applyProtection="0"/>
    <xf numFmtId="0" fontId="87" fillId="68" borderId="22" applyNumberFormat="0" applyAlignment="0" applyProtection="0"/>
    <xf numFmtId="0" fontId="87" fillId="44" borderId="22" applyNumberFormat="0" applyAlignment="0" applyProtection="0"/>
    <xf numFmtId="0" fontId="73" fillId="17" borderId="15" applyNumberFormat="0" applyAlignment="0" applyProtection="0"/>
    <xf numFmtId="0" fontId="87" fillId="44" borderId="22" applyNumberFormat="0" applyAlignment="0" applyProtection="0"/>
    <xf numFmtId="0" fontId="87" fillId="44" borderId="22"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7" fillId="44" borderId="22" applyNumberFormat="0" applyAlignment="0" applyProtection="0"/>
    <xf numFmtId="0" fontId="87" fillId="44" borderId="22" applyNumberFormat="0" applyAlignment="0" applyProtection="0"/>
    <xf numFmtId="0" fontId="87" fillId="44" borderId="22" applyNumberFormat="0" applyAlignment="0" applyProtection="0"/>
    <xf numFmtId="0" fontId="73" fillId="17" borderId="15"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8" fillId="68" borderId="22" applyNumberFormat="0" applyAlignment="0" applyProtection="0"/>
    <xf numFmtId="0" fontId="87" fillId="44" borderId="22" applyNumberFormat="0" applyAlignment="0" applyProtection="0"/>
    <xf numFmtId="0" fontId="87" fillId="44" borderId="22" applyNumberFormat="0" applyAlignment="0" applyProtection="0"/>
    <xf numFmtId="0" fontId="87" fillId="44" borderId="22" applyNumberFormat="0" applyAlignment="0" applyProtection="0"/>
    <xf numFmtId="0" fontId="11" fillId="0" borderId="4"/>
    <xf numFmtId="0" fontId="11" fillId="0" borderId="4"/>
    <xf numFmtId="0" fontId="3" fillId="69" borderId="0">
      <protection locked="0"/>
    </xf>
    <xf numFmtId="0" fontId="89" fillId="60" borderId="23" applyNumberFormat="0" applyAlignment="0" applyProtection="0"/>
    <xf numFmtId="0" fontId="89" fillId="60" borderId="23" applyNumberFormat="0" applyAlignment="0" applyProtection="0"/>
    <xf numFmtId="0" fontId="89" fillId="60" borderId="23" applyNumberFormat="0" applyAlignment="0" applyProtection="0"/>
    <xf numFmtId="0" fontId="75" fillId="18" borderId="18" applyNumberFormat="0" applyAlignment="0" applyProtection="0"/>
    <xf numFmtId="0" fontId="90" fillId="60" borderId="23" applyNumberFormat="0" applyAlignment="0" applyProtection="0"/>
    <xf numFmtId="0" fontId="90" fillId="60" borderId="23" applyNumberFormat="0" applyAlignment="0" applyProtection="0"/>
    <xf numFmtId="0" fontId="89" fillId="60" borderId="23" applyNumberFormat="0" applyAlignment="0" applyProtection="0"/>
    <xf numFmtId="0" fontId="75" fillId="18" borderId="18" applyNumberFormat="0" applyAlignment="0" applyProtection="0"/>
    <xf numFmtId="0" fontId="90" fillId="60" borderId="23" applyNumberFormat="0" applyAlignment="0" applyProtection="0"/>
    <xf numFmtId="0" fontId="90" fillId="60" borderId="23" applyNumberFormat="0" applyAlignment="0" applyProtection="0"/>
    <xf numFmtId="0" fontId="90" fillId="60" borderId="23" applyNumberFormat="0" applyAlignment="0" applyProtection="0"/>
    <xf numFmtId="0" fontId="90" fillId="60" borderId="23" applyNumberFormat="0" applyAlignment="0" applyProtection="0"/>
    <xf numFmtId="0" fontId="91" fillId="3" borderId="0">
      <alignment horizontal="center"/>
    </xf>
    <xf numFmtId="0" fontId="92" fillId="3" borderId="0">
      <alignment horizontal="center" vertical="center"/>
    </xf>
    <xf numFmtId="49" fontId="12" fillId="0" borderId="0" applyFill="0" applyBorder="0" applyProtection="0">
      <alignment horizontal="center" vertical="top" wrapText="1"/>
    </xf>
    <xf numFmtId="49" fontId="12" fillId="0" borderId="0" applyFill="0" applyBorder="0" applyProtection="0">
      <alignment horizontal="center" vertical="top" wrapText="1"/>
    </xf>
    <xf numFmtId="49" fontId="12" fillId="0" borderId="0" applyFill="0" applyBorder="0" applyProtection="0">
      <alignment horizontal="center" vertical="top" wrapText="1"/>
    </xf>
    <xf numFmtId="49" fontId="12" fillId="0" borderId="0" applyFill="0" applyBorder="0" applyProtection="0">
      <alignment horizontal="center" vertical="top" wrapText="1"/>
    </xf>
    <xf numFmtId="49" fontId="12" fillId="0" borderId="0" applyFill="0" applyBorder="0" applyProtection="0">
      <alignment horizontal="center" vertical="top" wrapText="1"/>
    </xf>
    <xf numFmtId="49" fontId="12" fillId="0" borderId="24" applyFill="0" applyProtection="0">
      <alignment horizontal="center" vertical="top" wrapText="1"/>
    </xf>
    <xf numFmtId="49" fontId="12" fillId="0" borderId="24" applyFill="0" applyProtection="0">
      <alignment horizontal="center" vertical="top" wrapText="1"/>
    </xf>
    <xf numFmtId="49" fontId="12" fillId="0" borderId="24" applyFill="0" applyProtection="0">
      <alignment horizontal="center" vertical="top" wrapText="1"/>
    </xf>
    <xf numFmtId="49" fontId="12" fillId="0" borderId="24" applyFill="0" applyProtection="0">
      <alignment horizontal="center" vertical="top" wrapText="1"/>
    </xf>
    <xf numFmtId="49" fontId="12" fillId="0" borderId="24" applyFill="0" applyProtection="0">
      <alignment horizontal="center" vertical="top" wrapText="1"/>
    </xf>
    <xf numFmtId="49" fontId="12" fillId="0" borderId="25" applyFill="0" applyProtection="0">
      <alignment horizontal="center" vertical="top" wrapText="1"/>
    </xf>
    <xf numFmtId="49" fontId="12" fillId="0" borderId="25" applyFill="0" applyProtection="0">
      <alignment horizontal="center" vertical="top" wrapText="1"/>
    </xf>
    <xf numFmtId="49" fontId="12" fillId="0" borderId="25" applyFill="0" applyProtection="0">
      <alignment horizontal="center" vertical="top" wrapText="1"/>
    </xf>
    <xf numFmtId="49" fontId="12" fillId="0" borderId="25" applyFill="0" applyProtection="0">
      <alignment horizontal="center" vertical="top" wrapText="1"/>
    </xf>
    <xf numFmtId="49" fontId="12" fillId="0" borderId="25" applyFill="0" applyProtection="0">
      <alignment horizontal="center" vertical="top" wrapText="1"/>
    </xf>
    <xf numFmtId="0" fontId="3" fillId="70" borderId="0">
      <alignment horizontal="center" wrapText="1"/>
    </xf>
    <xf numFmtId="0" fontId="93" fillId="3" borderId="0">
      <alignment horizontal="center"/>
    </xf>
    <xf numFmtId="0" fontId="3" fillId="7" borderId="26">
      <alignment horizontal="center" vertical="center"/>
      <protection locked="0"/>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0" fontId="14" fillId="2" borderId="0">
      <protection locked="0"/>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3" fontId="11" fillId="0" borderId="0">
      <alignment horizontal="right"/>
    </xf>
    <xf numFmtId="0" fontId="94" fillId="2" borderId="21" applyBorder="0">
      <protection locked="0"/>
    </xf>
    <xf numFmtId="1" fontId="12" fillId="0" borderId="0" applyNumberFormat="0" applyFill="0" applyBorder="0" applyProtection="0">
      <alignment horizontal="right"/>
    </xf>
    <xf numFmtId="1" fontId="12" fillId="0" borderId="0" applyNumberFormat="0" applyFill="0" applyBorder="0" applyProtection="0">
      <alignment horizontal="right"/>
    </xf>
    <xf numFmtId="1" fontId="12" fillId="0" borderId="0" applyNumberFormat="0" applyFill="0" applyBorder="0" applyProtection="0">
      <alignment horizontal="right"/>
    </xf>
    <xf numFmtId="1" fontId="12" fillId="0" borderId="0" applyNumberFormat="0" applyFill="0" applyBorder="0" applyProtection="0">
      <alignment horizontal="right"/>
    </xf>
    <xf numFmtId="1" fontId="12" fillId="0" borderId="0" applyNumberFormat="0" applyFill="0" applyBorder="0" applyProtection="0">
      <alignment horizontal="right"/>
    </xf>
    <xf numFmtId="171" fontId="12" fillId="0" borderId="0" applyFill="0" applyBorder="0" applyAlignment="0" applyProtection="0">
      <alignment horizontal="right"/>
    </xf>
    <xf numFmtId="171" fontId="12" fillId="0" borderId="0" applyFill="0" applyBorder="0" applyAlignment="0" applyProtection="0">
      <alignment horizontal="right"/>
    </xf>
    <xf numFmtId="171" fontId="12" fillId="0" borderId="0" applyFill="0" applyBorder="0" applyAlignment="0" applyProtection="0">
      <alignment horizontal="right"/>
    </xf>
    <xf numFmtId="171" fontId="12" fillId="0" borderId="0" applyFill="0" applyBorder="0" applyAlignment="0" applyProtection="0">
      <alignment horizontal="right"/>
    </xf>
    <xf numFmtId="171"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5" fontId="12" fillId="0" borderId="0" applyFill="0" applyBorder="0" applyAlignment="0" applyProtection="0">
      <alignment horizontal="right"/>
    </xf>
    <xf numFmtId="185" fontId="12" fillId="0" borderId="0" applyFill="0" applyBorder="0" applyAlignment="0" applyProtection="0">
      <alignment horizontal="right"/>
    </xf>
    <xf numFmtId="185" fontId="12" fillId="0" borderId="0" applyFill="0" applyBorder="0" applyAlignment="0" applyProtection="0">
      <alignment horizontal="right"/>
    </xf>
    <xf numFmtId="185" fontId="12" fillId="0" borderId="0" applyFill="0" applyBorder="0" applyAlignment="0" applyProtection="0">
      <alignment horizontal="right"/>
    </xf>
    <xf numFmtId="185" fontId="12" fillId="0" borderId="0" applyFill="0" applyBorder="0" applyAlignment="0" applyProtection="0">
      <alignment horizontal="right"/>
    </xf>
    <xf numFmtId="186" fontId="12" fillId="0" borderId="0" applyFill="0" applyBorder="0" applyAlignment="0" applyProtection="0">
      <alignment horizontal="right"/>
    </xf>
    <xf numFmtId="186" fontId="12" fillId="0" borderId="0" applyFill="0" applyBorder="0" applyAlignment="0" applyProtection="0">
      <alignment horizontal="right"/>
    </xf>
    <xf numFmtId="186" fontId="12" fillId="0" borderId="0" applyFill="0" applyBorder="0" applyAlignment="0" applyProtection="0">
      <alignment horizontal="right"/>
    </xf>
    <xf numFmtId="186" fontId="12" fillId="0" borderId="0" applyFill="0" applyBorder="0" applyAlignment="0" applyProtection="0">
      <alignment horizontal="right"/>
    </xf>
    <xf numFmtId="186" fontId="12" fillId="0" borderId="0" applyFill="0" applyBorder="0" applyAlignment="0" applyProtection="0">
      <alignment horizontal="right"/>
    </xf>
    <xf numFmtId="171" fontId="11" fillId="0" borderId="0" applyFill="0" applyBorder="0" applyAlignment="0" applyProtection="0">
      <alignment horizontal="right"/>
    </xf>
    <xf numFmtId="171" fontId="11" fillId="0" borderId="0" applyFill="0" applyBorder="0" applyAlignment="0" applyProtection="0">
      <alignment horizontal="right"/>
    </xf>
    <xf numFmtId="171" fontId="11" fillId="0" borderId="0" applyFill="0" applyBorder="0" applyAlignment="0" applyProtection="0">
      <alignment horizontal="right"/>
    </xf>
    <xf numFmtId="171" fontId="11" fillId="0" borderId="0" applyFill="0" applyBorder="0" applyAlignment="0" applyProtection="0">
      <alignment horizontal="right"/>
    </xf>
    <xf numFmtId="171" fontId="11" fillId="0" borderId="0" applyFill="0" applyBorder="0" applyAlignment="0" applyProtection="0">
      <alignment horizontal="right"/>
    </xf>
    <xf numFmtId="2" fontId="11" fillId="0" borderId="0" applyFill="0" applyBorder="0" applyAlignment="0" applyProtection="0">
      <alignment horizontal="right"/>
    </xf>
    <xf numFmtId="2" fontId="11" fillId="0" borderId="0" applyFill="0" applyBorder="0" applyAlignment="0" applyProtection="0">
      <alignment horizontal="right"/>
    </xf>
    <xf numFmtId="2" fontId="11" fillId="0" borderId="0" applyFill="0" applyBorder="0" applyAlignment="0" applyProtection="0">
      <alignment horizontal="right"/>
    </xf>
    <xf numFmtId="2" fontId="11" fillId="0" borderId="0" applyFill="0" applyBorder="0" applyAlignment="0" applyProtection="0">
      <alignment horizontal="right"/>
    </xf>
    <xf numFmtId="2" fontId="11" fillId="0" borderId="0" applyFill="0" applyBorder="0" applyAlignment="0" applyProtection="0">
      <alignment horizontal="right"/>
    </xf>
    <xf numFmtId="184" fontId="11" fillId="0" borderId="0" applyFill="0" applyBorder="0" applyAlignment="0" applyProtection="0">
      <alignment horizontal="right"/>
    </xf>
    <xf numFmtId="184" fontId="11" fillId="0" borderId="0" applyFill="0" applyBorder="0" applyAlignment="0" applyProtection="0">
      <alignment horizontal="right"/>
    </xf>
    <xf numFmtId="184" fontId="11" fillId="0" borderId="0" applyFill="0" applyBorder="0" applyAlignment="0" applyProtection="0">
      <alignment horizontal="right"/>
    </xf>
    <xf numFmtId="184" fontId="11" fillId="0" borderId="0" applyFill="0" applyBorder="0" applyAlignment="0" applyProtection="0">
      <alignment horizontal="right"/>
    </xf>
    <xf numFmtId="184" fontId="11" fillId="0" borderId="0" applyFill="0" applyBorder="0" applyAlignment="0" applyProtection="0">
      <alignment horizontal="right"/>
    </xf>
    <xf numFmtId="185" fontId="11" fillId="0" borderId="0" applyFill="0" applyBorder="0" applyAlignment="0" applyProtection="0">
      <alignment horizontal="right"/>
    </xf>
    <xf numFmtId="185" fontId="11" fillId="0" borderId="0" applyFill="0" applyBorder="0" applyAlignment="0" applyProtection="0">
      <alignment horizontal="right"/>
    </xf>
    <xf numFmtId="185" fontId="11" fillId="0" borderId="0" applyFill="0" applyBorder="0" applyAlignment="0" applyProtection="0">
      <alignment horizontal="right"/>
    </xf>
    <xf numFmtId="185" fontId="11" fillId="0" borderId="0" applyFill="0" applyBorder="0" applyAlignment="0" applyProtection="0">
      <alignment horizontal="right"/>
    </xf>
    <xf numFmtId="185" fontId="11" fillId="0" borderId="0" applyFill="0" applyBorder="0" applyAlignment="0" applyProtection="0">
      <alignment horizontal="right"/>
    </xf>
    <xf numFmtId="186" fontId="11" fillId="0" borderId="0" applyFill="0" applyBorder="0" applyAlignment="0" applyProtection="0">
      <alignment horizontal="right"/>
    </xf>
    <xf numFmtId="186" fontId="11" fillId="0" borderId="0" applyFill="0" applyBorder="0" applyAlignment="0" applyProtection="0">
      <alignment horizontal="right"/>
    </xf>
    <xf numFmtId="186" fontId="11" fillId="0" borderId="0" applyFill="0" applyBorder="0" applyAlignment="0" applyProtection="0">
      <alignment horizontal="right"/>
    </xf>
    <xf numFmtId="186" fontId="11" fillId="0" borderId="0" applyFill="0" applyBorder="0" applyAlignment="0" applyProtection="0">
      <alignment horizontal="right"/>
    </xf>
    <xf numFmtId="186" fontId="11" fillId="0" borderId="0" applyFill="0" applyBorder="0" applyAlignment="0" applyProtection="0">
      <alignment horizontal="right"/>
    </xf>
    <xf numFmtId="1" fontId="11" fillId="0" borderId="0" applyNumberFormat="0" applyFill="0" applyBorder="0" applyProtection="0">
      <alignment horizontal="left"/>
    </xf>
    <xf numFmtId="1" fontId="11" fillId="0" borderId="0" applyNumberFormat="0" applyFill="0" applyBorder="0" applyProtection="0">
      <alignment horizontal="left"/>
    </xf>
    <xf numFmtId="1" fontId="11" fillId="0" borderId="0" applyNumberFormat="0" applyFill="0" applyBorder="0" applyProtection="0">
      <alignment horizontal="left"/>
    </xf>
    <xf numFmtId="1" fontId="11" fillId="0" borderId="0" applyNumberFormat="0" applyFill="0" applyBorder="0" applyProtection="0">
      <alignment horizontal="left"/>
    </xf>
    <xf numFmtId="1" fontId="11"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87" fontId="11" fillId="0" borderId="0" applyFill="0" applyBorder="0" applyAlignment="0" applyProtection="0"/>
    <xf numFmtId="187" fontId="11" fillId="0" borderId="0" applyFill="0" applyBorder="0" applyAlignment="0" applyProtection="0"/>
    <xf numFmtId="187" fontId="11" fillId="0" borderId="0" applyFill="0" applyBorder="0" applyAlignment="0" applyProtection="0"/>
    <xf numFmtId="188" fontId="11" fillId="0" borderId="0" applyFill="0" applyBorder="0" applyProtection="0">
      <alignment horizontal="right"/>
    </xf>
    <xf numFmtId="188" fontId="11" fillId="0" borderId="0" applyFill="0" applyBorder="0" applyProtection="0">
      <alignment horizontal="right"/>
    </xf>
    <xf numFmtId="188" fontId="11" fillId="0" borderId="0" applyFill="0" applyBorder="0" applyProtection="0">
      <alignment horizontal="right"/>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7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3" fillId="71" borderId="0">
      <protection locked="0"/>
    </xf>
    <xf numFmtId="0" fontId="9" fillId="7" borderId="0">
      <alignment vertical="center"/>
      <protection locked="0"/>
    </xf>
    <xf numFmtId="0" fontId="9" fillId="0" borderId="0">
      <protection locked="0"/>
    </xf>
    <xf numFmtId="0" fontId="30" fillId="3" borderId="4">
      <alignment horizontal="left"/>
    </xf>
    <xf numFmtId="0" fontId="97" fillId="3" borderId="0">
      <alignment horizontal="left"/>
    </xf>
    <xf numFmtId="0" fontId="98" fillId="49"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68" fillId="13"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8" fillId="49" borderId="0" applyNumberFormat="0" applyBorder="0" applyAlignment="0" applyProtection="0"/>
    <xf numFmtId="0" fontId="68" fillId="13"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0" fillId="72" borderId="0">
      <alignment horizontal="right" vertical="top" textRotation="90" wrapText="1"/>
    </xf>
    <xf numFmtId="0" fontId="55" fillId="11" borderId="0"/>
    <xf numFmtId="0" fontId="101" fillId="0" borderId="27" applyNumberFormat="0" applyFill="0" applyAlignment="0" applyProtection="0"/>
    <xf numFmtId="0" fontId="102" fillId="0" borderId="28" applyNumberFormat="0" applyFill="0" applyAlignment="0" applyProtection="0"/>
    <xf numFmtId="0" fontId="65" fillId="0" borderId="12" applyNumberFormat="0" applyFill="0" applyAlignment="0" applyProtection="0"/>
    <xf numFmtId="0" fontId="101" fillId="0" borderId="27" applyNumberFormat="0" applyFill="0" applyAlignment="0" applyProtection="0"/>
    <xf numFmtId="0" fontId="55" fillId="11" borderId="0"/>
    <xf numFmtId="0" fontId="65" fillId="0" borderId="12" applyNumberFormat="0" applyFill="0" applyAlignment="0" applyProtection="0"/>
    <xf numFmtId="0" fontId="55" fillId="11" borderId="0"/>
    <xf numFmtId="0" fontId="55" fillId="11" borderId="0"/>
    <xf numFmtId="0" fontId="55" fillId="11" borderId="0"/>
    <xf numFmtId="0" fontId="55" fillId="11" borderId="0"/>
    <xf numFmtId="0" fontId="55" fillId="11" borderId="0"/>
    <xf numFmtId="0" fontId="65" fillId="0" borderId="12" applyNumberFormat="0" applyFill="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56" fillId="11" borderId="0"/>
    <xf numFmtId="0" fontId="104" fillId="0" borderId="29" applyNumberFormat="0" applyFill="0" applyAlignment="0" applyProtection="0"/>
    <xf numFmtId="0" fontId="105" fillId="0" borderId="28" applyNumberFormat="0" applyFill="0" applyAlignment="0" applyProtection="0"/>
    <xf numFmtId="0" fontId="66" fillId="0" borderId="13" applyNumberFormat="0" applyFill="0" applyAlignment="0" applyProtection="0"/>
    <xf numFmtId="0" fontId="104" fillId="0" borderId="29" applyNumberFormat="0" applyFill="0" applyAlignment="0" applyProtection="0"/>
    <xf numFmtId="0" fontId="56" fillId="11" borderId="0"/>
    <xf numFmtId="0" fontId="66" fillId="0" borderId="13" applyNumberFormat="0" applyFill="0" applyAlignment="0" applyProtection="0"/>
    <xf numFmtId="0" fontId="56" fillId="11" borderId="0"/>
    <xf numFmtId="0" fontId="56" fillId="11" borderId="0"/>
    <xf numFmtId="0" fontId="56" fillId="11" borderId="0"/>
    <xf numFmtId="0" fontId="56" fillId="11" borderId="0"/>
    <xf numFmtId="0" fontId="56" fillId="11" borderId="0"/>
    <xf numFmtId="0" fontId="66" fillId="0" borderId="13" applyNumberFormat="0" applyFill="0" applyAlignment="0" applyProtection="0"/>
    <xf numFmtId="0" fontId="103" fillId="0" borderId="0">
      <protection locked="0"/>
    </xf>
    <xf numFmtId="0" fontId="103" fillId="0" borderId="0">
      <protection locked="0"/>
    </xf>
    <xf numFmtId="0" fontId="106" fillId="0" borderId="30" applyNumberFormat="0" applyFill="0" applyAlignment="0" applyProtection="0"/>
    <xf numFmtId="0" fontId="106" fillId="0" borderId="30" applyNumberFormat="0" applyFill="0" applyAlignment="0" applyProtection="0"/>
    <xf numFmtId="0" fontId="107" fillId="0" borderId="31" applyNumberFormat="0" applyFill="0" applyAlignment="0" applyProtection="0"/>
    <xf numFmtId="0" fontId="67" fillId="0" borderId="14"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7" fillId="0" borderId="31" applyNumberFormat="0" applyFill="0" applyAlignment="0" applyProtection="0"/>
    <xf numFmtId="0" fontId="67" fillId="0" borderId="14"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8" fillId="0" borderId="30" applyNumberFormat="0" applyFill="0" applyAlignment="0" applyProtection="0"/>
    <xf numFmtId="0" fontId="107" fillId="0" borderId="31"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6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6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3" fillId="0" borderId="0">
      <protection locked="0"/>
    </xf>
    <xf numFmtId="0" fontId="103" fillId="0" borderId="0">
      <protection locked="0"/>
    </xf>
    <xf numFmtId="0" fontId="37" fillId="0" borderId="0" applyNumberFormat="0" applyFill="0" applyBorder="0" applyProtection="0">
      <alignment horizontal="center"/>
    </xf>
    <xf numFmtId="0" fontId="37" fillId="0" borderId="0" applyNumberFormat="0" applyFill="0" applyBorder="0" applyProtection="0">
      <alignment horizontal="center"/>
    </xf>
    <xf numFmtId="0" fontId="103" fillId="0" borderId="0">
      <protection locked="0"/>
    </xf>
    <xf numFmtId="0" fontId="37" fillId="0" borderId="0" applyNumberFormat="0" applyFill="0" applyBorder="0" applyProtection="0">
      <alignment horizontal="center" textRotation="90"/>
    </xf>
    <xf numFmtId="0" fontId="109" fillId="0" borderId="0"/>
    <xf numFmtId="0" fontId="57"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39" fillId="0" borderId="0" applyNumberForma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xf numFmtId="0" fontId="3" fillId="69" borderId="0">
      <protection locked="0"/>
    </xf>
    <xf numFmtId="0" fontId="111" fillId="0" borderId="0" applyNumberFormat="0" applyFill="0" applyBorder="0" applyAlignment="0" applyProtection="0">
      <alignment vertical="top"/>
      <protection locked="0"/>
    </xf>
    <xf numFmtId="0" fontId="114" fillId="0" borderId="0" applyNumberFormat="0" applyFill="0" applyBorder="0" applyAlignment="0" applyProtection="0"/>
    <xf numFmtId="0" fontId="115" fillId="46" borderId="22" applyNumberFormat="0" applyAlignment="0" applyProtection="0"/>
    <xf numFmtId="0" fontId="115" fillId="46" borderId="22" applyNumberFormat="0" applyAlignment="0" applyProtection="0"/>
    <xf numFmtId="0" fontId="115" fillId="46" borderId="22" applyNumberFormat="0" applyAlignment="0" applyProtection="0"/>
    <xf numFmtId="0" fontId="115" fillId="46" borderId="22" applyNumberFormat="0" applyAlignment="0" applyProtection="0"/>
    <xf numFmtId="0" fontId="115" fillId="46" borderId="22" applyNumberFormat="0" applyAlignment="0" applyProtection="0"/>
    <xf numFmtId="0" fontId="71" fillId="16" borderId="15" applyNumberFormat="0" applyAlignment="0" applyProtection="0"/>
    <xf numFmtId="0" fontId="115" fillId="46" borderId="22" applyNumberFormat="0" applyAlignment="0" applyProtection="0"/>
    <xf numFmtId="0" fontId="115"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5" fillId="46" borderId="22" applyNumberFormat="0" applyAlignment="0" applyProtection="0"/>
    <xf numFmtId="0" fontId="115" fillId="46" borderId="22" applyNumberFormat="0" applyAlignment="0" applyProtection="0"/>
    <xf numFmtId="0" fontId="115" fillId="46" borderId="22" applyNumberFormat="0" applyAlignment="0" applyProtection="0"/>
    <xf numFmtId="0" fontId="71" fillId="16" borderId="15"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116" fillId="46" borderId="22" applyNumberFormat="0" applyAlignment="0" applyProtection="0"/>
    <xf numFmtId="0" fontId="9" fillId="70" borderId="0">
      <alignment horizontal="center"/>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45" fillId="0" borderId="32">
      <alignment horizontal="left"/>
    </xf>
    <xf numFmtId="0" fontId="117" fillId="3" borderId="3">
      <alignment wrapText="1"/>
    </xf>
    <xf numFmtId="0" fontId="117" fillId="3" borderId="26"/>
    <xf numFmtId="0" fontId="117" fillId="3" borderId="9"/>
    <xf numFmtId="0" fontId="117" fillId="3" borderId="9"/>
    <xf numFmtId="0" fontId="117" fillId="3" borderId="9"/>
    <xf numFmtId="0" fontId="117" fillId="3" borderId="9"/>
    <xf numFmtId="0" fontId="117" fillId="3" borderId="9"/>
    <xf numFmtId="0" fontId="11" fillId="3" borderId="5">
      <alignment horizontal="center" wrapText="1"/>
    </xf>
    <xf numFmtId="0" fontId="11" fillId="3" borderId="5">
      <alignment horizontal="center" wrapText="1"/>
    </xf>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74" fillId="0" borderId="17"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8" fillId="0" borderId="33" applyNumberFormat="0" applyFill="0" applyAlignment="0" applyProtection="0"/>
    <xf numFmtId="0" fontId="74" fillId="0" borderId="17"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9" fillId="0" borderId="33" applyNumberFormat="0" applyFill="0" applyAlignment="0" applyProtection="0"/>
    <xf numFmtId="0" fontId="11" fillId="0" borderId="0"/>
    <xf numFmtId="0" fontId="11" fillId="0" borderId="0"/>
    <xf numFmtId="0" fontId="80" fillId="0" borderId="0"/>
    <xf numFmtId="0" fontId="80" fillId="0" borderId="0"/>
    <xf numFmtId="0" fontId="81" fillId="0" borderId="0"/>
    <xf numFmtId="0" fontId="80" fillId="0" borderId="0"/>
    <xf numFmtId="0" fontId="81" fillId="0" borderId="0"/>
    <xf numFmtId="0" fontId="11" fillId="0" borderId="0"/>
    <xf numFmtId="0" fontId="11" fillId="0" borderId="0"/>
    <xf numFmtId="0" fontId="3" fillId="0" borderId="0"/>
    <xf numFmtId="0" fontId="11" fillId="0" borderId="0"/>
    <xf numFmtId="0" fontId="11" fillId="0" borderId="0"/>
    <xf numFmtId="0" fontId="3" fillId="0" borderId="0"/>
    <xf numFmtId="0" fontId="81" fillId="0" borderId="0"/>
    <xf numFmtId="0" fontId="11" fillId="0" borderId="0"/>
    <xf numFmtId="0" fontId="11" fillId="0" borderId="0"/>
    <xf numFmtId="0" fontId="11" fillId="0" borderId="0"/>
    <xf numFmtId="0" fontId="3" fillId="0" borderId="0"/>
    <xf numFmtId="0" fontId="80" fillId="0" borderId="0"/>
    <xf numFmtId="0" fontId="80" fillId="0" borderId="0"/>
    <xf numFmtId="0" fontId="80" fillId="0" borderId="0"/>
    <xf numFmtId="0" fontId="80" fillId="0" borderId="0"/>
    <xf numFmtId="0" fontId="3" fillId="0" borderId="0">
      <alignment vertical="top"/>
    </xf>
    <xf numFmtId="0" fontId="3" fillId="0" borderId="0"/>
    <xf numFmtId="0" fontId="81" fillId="0" borderId="0"/>
    <xf numFmtId="0" fontId="81" fillId="0" borderId="0"/>
    <xf numFmtId="0" fontId="80" fillId="0" borderId="0"/>
    <xf numFmtId="0" fontId="3" fillId="0" borderId="0" applyFont="0" applyFill="0" applyBorder="0" applyAlignment="0" applyProtection="0"/>
    <xf numFmtId="0" fontId="120" fillId="54" borderId="0" applyNumberFormat="0" applyBorder="0" applyAlignment="0" applyProtection="0"/>
    <xf numFmtId="0" fontId="120" fillId="54" borderId="0" applyNumberFormat="0" applyBorder="0" applyAlignment="0" applyProtection="0"/>
    <xf numFmtId="0" fontId="120" fillId="54" borderId="0" applyNumberFormat="0" applyBorder="0" applyAlignment="0" applyProtection="0"/>
    <xf numFmtId="0" fontId="70" fillId="15" borderId="0" applyNumberFormat="0" applyBorder="0" applyAlignment="0" applyProtection="0"/>
    <xf numFmtId="0" fontId="121" fillId="54" borderId="0" applyNumberFormat="0" applyBorder="0" applyAlignment="0" applyProtection="0"/>
    <xf numFmtId="0" fontId="121" fillId="54" borderId="0" applyNumberFormat="0" applyBorder="0" applyAlignment="0" applyProtection="0"/>
    <xf numFmtId="0" fontId="120" fillId="54" borderId="0" applyNumberFormat="0" applyBorder="0" applyAlignment="0" applyProtection="0"/>
    <xf numFmtId="0" fontId="70" fillId="15" borderId="0" applyNumberFormat="0" applyBorder="0" applyAlignment="0" applyProtection="0"/>
    <xf numFmtId="0" fontId="121" fillId="54" borderId="0" applyNumberFormat="0" applyBorder="0" applyAlignment="0" applyProtection="0"/>
    <xf numFmtId="0" fontId="121" fillId="54" borderId="0" applyNumberFormat="0" applyBorder="0" applyAlignment="0" applyProtection="0"/>
    <xf numFmtId="0" fontId="121" fillId="54" borderId="0" applyNumberFormat="0" applyBorder="0" applyAlignment="0" applyProtection="0"/>
    <xf numFmtId="0" fontId="121" fillId="54"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protection locked="0"/>
    </xf>
    <xf numFmtId="0" fontId="3" fillId="0" borderId="0">
      <protection locked="0"/>
    </xf>
    <xf numFmtId="0" fontId="3" fillId="0" borderId="0"/>
    <xf numFmtId="0" fontId="3"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xf numFmtId="0" fontId="3"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1" fillId="0" borderId="0"/>
    <xf numFmtId="0" fontId="11" fillId="0" borderId="0"/>
    <xf numFmtId="0" fontId="3" fillId="0" borderId="0"/>
    <xf numFmtId="0" fontId="31" fillId="0" borderId="0"/>
    <xf numFmtId="0" fontId="5" fillId="0" borderId="0"/>
    <xf numFmtId="0" fontId="3" fillId="0" borderId="0"/>
    <xf numFmtId="0" fontId="31" fillId="0" borderId="0"/>
    <xf numFmtId="0" fontId="5" fillId="0" borderId="0"/>
    <xf numFmtId="1" fontId="11" fillId="0" borderId="0" applyFill="0" applyBorder="0" applyProtection="0">
      <alignment horizontal="right"/>
    </xf>
    <xf numFmtId="0" fontId="31" fillId="0" borderId="0"/>
    <xf numFmtId="0" fontId="31" fillId="0" borderId="0"/>
    <xf numFmtId="0" fontId="3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1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1" fillId="0" borderId="0"/>
    <xf numFmtId="0" fontId="3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1"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1"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1" fillId="0" borderId="0" applyFill="0" applyBorder="0" applyProtection="0">
      <alignment horizontal="right"/>
    </xf>
    <xf numFmtId="1" fontId="11"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1" fillId="0" borderId="0"/>
    <xf numFmtId="0" fontId="3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2" fillId="0" borderId="0"/>
    <xf numFmtId="0" fontId="1" fillId="0" borderId="0"/>
    <xf numFmtId="0" fontId="11" fillId="0" borderId="0"/>
    <xf numFmtId="0" fontId="31" fillId="0" borderId="0"/>
    <xf numFmtId="0" fontId="31" fillId="0" borderId="0"/>
    <xf numFmtId="0" fontId="5" fillId="0" borderId="0"/>
    <xf numFmtId="0" fontId="11" fillId="0" borderId="0"/>
    <xf numFmtId="0" fontId="1" fillId="0" borderId="0"/>
    <xf numFmtId="0" fontId="82" fillId="0" borderId="0"/>
    <xf numFmtId="0" fontId="26" fillId="0" borderId="0"/>
    <xf numFmtId="0" fontId="31" fillId="0" borderId="0"/>
    <xf numFmtId="0" fontId="82" fillId="0" borderId="0"/>
    <xf numFmtId="0" fontId="26" fillId="0" borderId="0"/>
    <xf numFmtId="0" fontId="82" fillId="0" borderId="0"/>
    <xf numFmtId="0" fontId="3" fillId="0" borderId="0"/>
    <xf numFmtId="0" fontId="31" fillId="0" borderId="0"/>
    <xf numFmtId="0" fontId="82" fillId="0" borderId="0"/>
    <xf numFmtId="0" fontId="82" fillId="0" borderId="0"/>
    <xf numFmtId="0" fontId="82" fillId="0" borderId="0"/>
    <xf numFmtId="1" fontId="11" fillId="0" borderId="0" applyFill="0" applyBorder="0" applyProtection="0">
      <alignment horizontal="right"/>
    </xf>
    <xf numFmtId="1" fontId="11" fillId="0" borderId="0" applyFill="0" applyBorder="0" applyProtection="0">
      <alignment horizontal="right"/>
    </xf>
    <xf numFmtId="1" fontId="11" fillId="0" borderId="0" applyFill="0" applyBorder="0" applyProtection="0">
      <alignment horizontal="right"/>
    </xf>
    <xf numFmtId="0" fontId="31" fillId="0" borderId="0"/>
    <xf numFmtId="0" fontId="82" fillId="0" borderId="0"/>
    <xf numFmtId="0" fontId="82" fillId="0" borderId="0"/>
    <xf numFmtId="1" fontId="11" fillId="0" borderId="0" applyFill="0" applyBorder="0" applyProtection="0">
      <alignment horizontal="right"/>
    </xf>
    <xf numFmtId="0" fontId="31" fillId="0" borderId="0"/>
    <xf numFmtId="0" fontId="82" fillId="0" borderId="0"/>
    <xf numFmtId="0" fontId="82" fillId="0" borderId="0"/>
    <xf numFmtId="0" fontId="11" fillId="0" borderId="0"/>
    <xf numFmtId="0" fontId="82" fillId="0" borderId="0"/>
    <xf numFmtId="0" fontId="8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 fillId="0" borderId="0"/>
    <xf numFmtId="0" fontId="11" fillId="0" borderId="0"/>
    <xf numFmtId="0" fontId="11" fillId="0" borderId="0"/>
    <xf numFmtId="0" fontId="31" fillId="0" borderId="0"/>
    <xf numFmtId="0" fontId="11" fillId="0" borderId="0"/>
    <xf numFmtId="0" fontId="11" fillId="0" borderId="0"/>
    <xf numFmtId="0" fontId="31" fillId="0" borderId="0"/>
    <xf numFmtId="0" fontId="3"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1" fillId="0" borderId="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 fontId="11" fillId="0" borderId="0" applyFill="0" applyBorder="0" applyProtection="0">
      <alignment horizontal="right"/>
    </xf>
    <xf numFmtId="1" fontId="11" fillId="0" borderId="0" applyFill="0" applyBorder="0" applyProtection="0">
      <alignment horizontal="right"/>
    </xf>
    <xf numFmtId="1" fontId="11" fillId="0" borderId="0" applyFill="0" applyBorder="0" applyProtection="0">
      <alignment horizontal="right"/>
    </xf>
    <xf numFmtId="0" fontId="11" fillId="0" borderId="0"/>
    <xf numFmtId="0" fontId="3" fillId="0" borderId="0"/>
    <xf numFmtId="0" fontId="11" fillId="0" borderId="0"/>
    <xf numFmtId="1" fontId="11" fillId="0" borderId="0" applyFill="0" applyBorder="0" applyProtection="0">
      <alignment horizontal="right"/>
    </xf>
    <xf numFmtId="0" fontId="11"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1" fillId="0" borderId="0"/>
    <xf numFmtId="0" fontId="11" fillId="0" borderId="0"/>
    <xf numFmtId="0" fontId="11" fillId="0" borderId="0"/>
    <xf numFmtId="1" fontId="11" fillId="0" borderId="0" applyFill="0" applyBorder="0" applyProtection="0">
      <alignment horizontal="right"/>
    </xf>
    <xf numFmtId="1" fontId="11" fillId="0" borderId="0" applyFill="0" applyBorder="0" applyProtection="0">
      <alignment horizontal="right"/>
    </xf>
    <xf numFmtId="1" fontId="11" fillId="0" borderId="0" applyFill="0" applyBorder="0" applyProtection="0">
      <alignment horizontal="right"/>
    </xf>
    <xf numFmtId="0" fontId="31" fillId="0" borderId="0"/>
    <xf numFmtId="1" fontId="11" fillId="0" borderId="0" applyFill="0" applyBorder="0" applyProtection="0">
      <alignment horizontal="right"/>
    </xf>
    <xf numFmtId="0" fontId="31" fillId="0" borderId="0"/>
    <xf numFmtId="0" fontId="48" fillId="0" borderId="0"/>
    <xf numFmtId="0" fontId="48"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2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1" fillId="0" borderId="0"/>
    <xf numFmtId="0" fontId="31" fillId="0" borderId="0"/>
    <xf numFmtId="0" fontId="31" fillId="0" borderId="0"/>
    <xf numFmtId="0" fontId="11" fillId="0" borderId="0"/>
    <xf numFmtId="0" fontId="11" fillId="0" borderId="0"/>
    <xf numFmtId="0" fontId="31" fillId="0" borderId="0"/>
    <xf numFmtId="0" fontId="31" fillId="0" borderId="0"/>
    <xf numFmtId="0" fontId="11" fillId="0" borderId="0"/>
    <xf numFmtId="0" fontId="11" fillId="0" borderId="0"/>
    <xf numFmtId="0" fontId="11" fillId="0" borderId="0"/>
    <xf numFmtId="0" fontId="11" fillId="0" borderId="0"/>
    <xf numFmtId="0" fontId="31" fillId="0" borderId="0"/>
    <xf numFmtId="0" fontId="31" fillId="19" borderId="19"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1" fillId="48" borderId="35"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3" fillId="48" borderId="34" applyNumberFormat="0" applyFont="0" applyAlignment="0" applyProtection="0"/>
    <xf numFmtId="0" fontId="44" fillId="0" borderId="0">
      <alignment horizontal="left"/>
    </xf>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1" fillId="19" borderId="19" applyNumberFormat="0" applyFont="0" applyAlignment="0" applyProtection="0"/>
    <xf numFmtId="0" fontId="31" fillId="19" borderId="19" applyNumberFormat="0" applyFont="0" applyAlignment="0" applyProtection="0"/>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0" fontId="123" fillId="68" borderId="36" applyNumberFormat="0" applyAlignment="0" applyProtection="0"/>
    <xf numFmtId="0" fontId="123" fillId="68" borderId="36" applyNumberFormat="0" applyAlignment="0" applyProtection="0"/>
    <xf numFmtId="0" fontId="123" fillId="68" borderId="36" applyNumberFormat="0" applyAlignment="0" applyProtection="0"/>
    <xf numFmtId="0" fontId="123" fillId="68" borderId="36" applyNumberFormat="0" applyAlignment="0" applyProtection="0"/>
    <xf numFmtId="0" fontId="72" fillId="17" borderId="16" applyNumberFormat="0" applyAlignment="0" applyProtection="0"/>
    <xf numFmtId="0" fontId="123" fillId="44" borderId="3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3" fillId="44" borderId="36" applyNumberFormat="0" applyAlignment="0" applyProtection="0"/>
    <xf numFmtId="0" fontId="72" fillId="17" borderId="1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4" fillId="68" borderId="36" applyNumberFormat="0" applyAlignment="0" applyProtection="0"/>
    <xf numFmtId="0" fontId="123" fillId="44" borderId="36" applyNumberFormat="0" applyAlignment="0" applyProtection="0"/>
    <xf numFmtId="9" fontId="3"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3" fillId="0" borderId="0" applyNumberFormat="0" applyFont="0" applyFill="0" applyBorder="0" applyAlignment="0" applyProtection="0"/>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45" fillId="0" borderId="32">
      <alignment horizontal="right"/>
    </xf>
    <xf numFmtId="0" fontId="14" fillId="2" borderId="11">
      <protection locked="0"/>
    </xf>
    <xf numFmtId="3" fontId="14" fillId="2" borderId="11">
      <alignment horizontal="right"/>
      <protection locked="0"/>
    </xf>
    <xf numFmtId="3" fontId="14" fillId="2" borderId="11">
      <alignment horizontal="right"/>
      <protection locked="0"/>
    </xf>
    <xf numFmtId="0" fontId="11" fillId="3" borderId="4"/>
    <xf numFmtId="0" fontId="11" fillId="3" borderId="4"/>
    <xf numFmtId="0" fontId="92" fillId="3" borderId="0">
      <alignment horizontal="right"/>
    </xf>
    <xf numFmtId="0" fontId="125" fillId="73" borderId="0">
      <alignment horizontal="center"/>
    </xf>
    <xf numFmtId="0" fontId="3" fillId="7" borderId="3">
      <alignment vertical="center"/>
      <protection locked="0"/>
    </xf>
    <xf numFmtId="0" fontId="126" fillId="70" borderId="0"/>
    <xf numFmtId="0" fontId="127" fillId="72" borderId="8">
      <alignment horizontal="left" vertical="top" wrapText="1"/>
    </xf>
    <xf numFmtId="0" fontId="127" fillId="72" borderId="6">
      <alignment horizontal="left" vertical="top"/>
    </xf>
    <xf numFmtId="3" fontId="11" fillId="0" borderId="0" applyFill="0" applyBorder="0" applyProtection="0">
      <alignment horizontal="right"/>
    </xf>
    <xf numFmtId="0" fontId="3" fillId="0" borderId="0"/>
    <xf numFmtId="0" fontId="3" fillId="0" borderId="0"/>
    <xf numFmtId="1" fontId="12" fillId="0" borderId="0" applyNumberFormat="0" applyFill="0" applyBorder="0" applyAlignment="0" applyProtection="0">
      <alignment horizontal="right"/>
    </xf>
    <xf numFmtId="1" fontId="12" fillId="0" borderId="0" applyNumberFormat="0" applyFill="0" applyBorder="0" applyAlignment="0" applyProtection="0">
      <alignment horizontal="right"/>
    </xf>
    <xf numFmtId="1" fontId="12" fillId="0" borderId="0" applyNumberFormat="0" applyFill="0" applyBorder="0" applyAlignment="0" applyProtection="0">
      <alignment horizontal="right"/>
    </xf>
    <xf numFmtId="1" fontId="12" fillId="0" borderId="0" applyNumberFormat="0" applyFill="0" applyBorder="0" applyAlignment="0" applyProtection="0">
      <alignment horizontal="right"/>
    </xf>
    <xf numFmtId="1" fontId="12" fillId="0" borderId="0" applyNumberFormat="0" applyFill="0" applyBorder="0" applyAlignment="0" applyProtection="0">
      <alignment horizontal="right"/>
    </xf>
    <xf numFmtId="1" fontId="9" fillId="0" borderId="0" applyNumberFormat="0" applyFill="0" applyBorder="0" applyProtection="0">
      <alignment horizontal="left"/>
    </xf>
    <xf numFmtId="1" fontId="9" fillId="0" borderId="0" applyNumberFormat="0" applyFill="0" applyBorder="0" applyProtection="0">
      <alignment horizontal="left"/>
    </xf>
    <xf numFmtId="1" fontId="9" fillId="0" borderId="0" applyNumberFormat="0" applyFill="0" applyBorder="0" applyProtection="0">
      <alignment horizontal="left"/>
    </xf>
    <xf numFmtId="1" fontId="9" fillId="0" borderId="0" applyNumberFormat="0" applyFill="0" applyBorder="0" applyProtection="0">
      <alignment horizontal="left"/>
    </xf>
    <xf numFmtId="1" fontId="9" fillId="0" borderId="0" applyNumberFormat="0" applyFill="0" applyBorder="0" applyProtection="0">
      <alignment horizontal="left"/>
    </xf>
    <xf numFmtId="189" fontId="11" fillId="0" borderId="0">
      <alignment horizontal="right"/>
    </xf>
    <xf numFmtId="189" fontId="11" fillId="0" borderId="0">
      <alignment horizontal="right"/>
    </xf>
    <xf numFmtId="189" fontId="11" fillId="0" borderId="0">
      <alignment horizontal="right"/>
    </xf>
    <xf numFmtId="37" fontId="128" fillId="0" borderId="0"/>
    <xf numFmtId="0" fontId="82" fillId="0" borderId="0">
      <alignment vertical="top"/>
    </xf>
    <xf numFmtId="0" fontId="82" fillId="0" borderId="0">
      <alignment vertical="top"/>
    </xf>
    <xf numFmtId="0" fontId="12" fillId="0" borderId="0">
      <alignment horizontal="left"/>
    </xf>
    <xf numFmtId="0" fontId="11" fillId="0" borderId="0">
      <alignment horizontal="left"/>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11" fillId="0" borderId="0">
      <alignment horizontal="right"/>
    </xf>
    <xf numFmtId="0" fontId="11" fillId="0" borderId="0">
      <alignment horizontal="left" vertical="center" wrapText="1"/>
    </xf>
    <xf numFmtId="0" fontId="11" fillId="0" borderId="0">
      <alignment horizontal="right"/>
    </xf>
    <xf numFmtId="0" fontId="129" fillId="0" borderId="3" applyAlignment="0">
      <alignment horizontal="left"/>
    </xf>
    <xf numFmtId="0" fontId="47" fillId="0" borderId="0">
      <alignment horizontal="left"/>
    </xf>
    <xf numFmtId="0" fontId="47" fillId="0" borderId="0">
      <alignment horizontal="left"/>
    </xf>
    <xf numFmtId="0" fontId="47" fillId="0" borderId="0">
      <alignment horizontal="left"/>
    </xf>
    <xf numFmtId="0" fontId="47" fillId="0" borderId="0">
      <alignment horizontal="left"/>
    </xf>
    <xf numFmtId="0" fontId="59" fillId="0" borderId="0">
      <alignment horizontal="left"/>
    </xf>
    <xf numFmtId="0" fontId="47" fillId="0" borderId="0">
      <alignment horizontal="left"/>
    </xf>
    <xf numFmtId="0" fontId="130" fillId="0" borderId="37"/>
    <xf numFmtId="0" fontId="91" fillId="3" borderId="0">
      <alignment horizontal="center"/>
    </xf>
    <xf numFmtId="0" fontId="6" fillId="0" borderId="0">
      <protection locked="0"/>
    </xf>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2" fillId="3" borderId="0"/>
    <xf numFmtId="0" fontId="78" fillId="0" borderId="20" applyNumberFormat="0" applyFill="0" applyAlignment="0" applyProtection="0"/>
    <xf numFmtId="0" fontId="3" fillId="0" borderId="0"/>
    <xf numFmtId="0" fontId="133" fillId="0" borderId="38" applyNumberFormat="0" applyFill="0" applyAlignment="0" applyProtection="0"/>
    <xf numFmtId="0" fontId="3" fillId="0" borderId="0"/>
    <xf numFmtId="0" fontId="3" fillId="0" borderId="0"/>
    <xf numFmtId="0" fontId="133" fillId="0" borderId="39" applyNumberFormat="0" applyFill="0" applyAlignment="0" applyProtection="0"/>
    <xf numFmtId="0" fontId="3" fillId="0" borderId="0"/>
    <xf numFmtId="0" fontId="78" fillId="0" borderId="20" applyNumberFormat="0" applyFill="0" applyAlignment="0" applyProtection="0"/>
    <xf numFmtId="0" fontId="133" fillId="0" borderId="38" applyNumberFormat="0" applyFill="0" applyAlignment="0" applyProtection="0"/>
    <xf numFmtId="0" fontId="133" fillId="0" borderId="39" applyNumberFormat="0" applyFill="0" applyAlignment="0" applyProtection="0"/>
    <xf numFmtId="0" fontId="133" fillId="0" borderId="39" applyNumberFormat="0" applyFill="0" applyAlignment="0" applyProtection="0"/>
    <xf numFmtId="0" fontId="3" fillId="0" borderId="0"/>
    <xf numFmtId="0" fontId="133" fillId="0" borderId="38" applyNumberFormat="0" applyFill="0" applyAlignment="0" applyProtection="0"/>
    <xf numFmtId="0" fontId="78" fillId="0" borderId="2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2" fillId="0" borderId="0" applyNumberFormat="0">
      <alignment horizontal="right"/>
    </xf>
    <xf numFmtId="0" fontId="12" fillId="0" borderId="0">
      <alignment horizontal="left" vertical="center"/>
    </xf>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4" fillId="0" borderId="0" applyNumberFormat="0" applyFill="0" applyBorder="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0" fillId="0" borderId="0"/>
    <xf numFmtId="0" fontId="81" fillId="0" borderId="0"/>
    <xf numFmtId="0" fontId="3" fillId="0" borderId="0"/>
    <xf numFmtId="0" fontId="3" fillId="0" borderId="0"/>
    <xf numFmtId="0" fontId="144" fillId="0" borderId="0"/>
    <xf numFmtId="0" fontId="145" fillId="0" borderId="0"/>
    <xf numFmtId="0" fontId="3" fillId="0" borderId="0"/>
  </cellStyleXfs>
  <cellXfs count="1560">
    <xf numFmtId="0" fontId="0" fillId="0" borderId="0" xfId="0"/>
    <xf numFmtId="0" fontId="8" fillId="0" borderId="0" xfId="0" applyFont="1" applyAlignment="1"/>
    <xf numFmtId="0" fontId="8" fillId="0" borderId="0" xfId="0" applyFont="1" applyBorder="1" applyAlignment="1"/>
    <xf numFmtId="0" fontId="8" fillId="0" borderId="0" xfId="0" applyFont="1" applyAlignment="1">
      <alignment horizontal="right"/>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vertical="center"/>
    </xf>
    <xf numFmtId="0" fontId="9" fillId="0" borderId="0" xfId="0" applyFont="1" applyAlignment="1">
      <alignment vertical="center"/>
    </xf>
    <xf numFmtId="3" fontId="9" fillId="0" borderId="0" xfId="0" applyNumberFormat="1" applyFont="1" applyAlignment="1">
      <alignment horizontal="center" vertical="center"/>
    </xf>
    <xf numFmtId="0" fontId="8" fillId="0" borderId="0" xfId="0" applyFont="1" applyAlignment="1">
      <alignment horizontal="right" vertical="top"/>
    </xf>
    <xf numFmtId="0" fontId="6" fillId="0" borderId="0" xfId="0" applyFont="1" applyBorder="1" applyAlignment="1">
      <alignment horizontal="left" vertical="top"/>
    </xf>
    <xf numFmtId="0" fontId="5" fillId="0" borderId="0" xfId="0" applyFont="1" applyFill="1" applyAlignment="1">
      <alignment vertical="top"/>
    </xf>
    <xf numFmtId="0" fontId="6" fillId="0" borderId="0" xfId="0" applyFont="1" applyFill="1" applyBorder="1" applyAlignment="1">
      <alignment horizontal="left" vertical="top"/>
    </xf>
    <xf numFmtId="0" fontId="8" fillId="0" borderId="0" xfId="0" applyFont="1" applyFill="1" applyAlignment="1">
      <alignment vertical="top"/>
    </xf>
    <xf numFmtId="0" fontId="4" fillId="0" borderId="3" xfId="0" applyFont="1" applyFill="1" applyBorder="1" applyAlignment="1">
      <alignment horizontal="right" vertical="center"/>
    </xf>
    <xf numFmtId="0" fontId="8"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0" xfId="0" applyFont="1" applyFill="1" applyAlignment="1">
      <alignment vertical="center"/>
    </xf>
    <xf numFmtId="0" fontId="8" fillId="0" borderId="0" xfId="0" applyFont="1" applyFill="1" applyBorder="1" applyAlignment="1"/>
    <xf numFmtId="165" fontId="8" fillId="0" borderId="0" xfId="0" applyNumberFormat="1" applyFont="1" applyFill="1" applyBorder="1" applyAlignment="1">
      <alignment vertical="center"/>
    </xf>
    <xf numFmtId="0" fontId="8" fillId="0" borderId="0" xfId="0" applyFont="1" applyFill="1" applyAlignment="1"/>
    <xf numFmtId="0" fontId="8" fillId="0" borderId="0" xfId="0" applyFont="1" applyFill="1" applyBorder="1" applyAlignment="1">
      <alignment horizontal="center" vertical="center"/>
    </xf>
    <xf numFmtId="0" fontId="8" fillId="0" borderId="0" xfId="0" applyFont="1" applyFill="1" applyAlignment="1">
      <alignment horizontal="right" vertical="center"/>
    </xf>
    <xf numFmtId="0" fontId="8" fillId="0" borderId="2"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Alignment="1">
      <alignment horizontal="right" vertical="top"/>
    </xf>
    <xf numFmtId="0" fontId="0" fillId="0" borderId="0" xfId="0" applyFill="1"/>
    <xf numFmtId="0" fontId="8" fillId="0" borderId="0" xfId="0" applyFont="1" applyFill="1" applyBorder="1" applyAlignment="1">
      <alignment vertical="top"/>
    </xf>
    <xf numFmtId="3" fontId="8" fillId="0" borderId="0" xfId="0" applyNumberFormat="1" applyFont="1" applyFill="1" applyBorder="1" applyAlignment="1">
      <alignment horizontal="left" vertical="center"/>
    </xf>
    <xf numFmtId="0" fontId="8" fillId="0" borderId="0" xfId="0" applyFont="1" applyFill="1" applyAlignment="1">
      <alignment horizontal="center" vertical="center"/>
    </xf>
    <xf numFmtId="169" fontId="8" fillId="0" borderId="0" xfId="0" applyNumberFormat="1" applyFont="1" applyFill="1" applyAlignment="1">
      <alignment horizontal="right" vertical="center"/>
    </xf>
    <xf numFmtId="0" fontId="8" fillId="0" borderId="0" xfId="0" applyFont="1" applyFill="1" applyBorder="1" applyAlignment="1">
      <alignment horizontal="left" vertical="top"/>
    </xf>
    <xf numFmtId="0" fontId="4" fillId="0" borderId="0" xfId="0" applyFont="1" applyFill="1" applyAlignment="1">
      <alignment vertical="top"/>
    </xf>
    <xf numFmtId="0" fontId="8" fillId="0" borderId="3" xfId="0" applyFont="1" applyFill="1" applyBorder="1" applyAlignment="1">
      <alignment horizontal="center" vertical="center"/>
    </xf>
    <xf numFmtId="0" fontId="8" fillId="0" borderId="0" xfId="0" applyFont="1" applyFill="1" applyAlignment="1">
      <alignment horizontal="left" vertical="top"/>
    </xf>
    <xf numFmtId="0" fontId="8" fillId="0" borderId="2" xfId="0" applyFont="1" applyFill="1" applyBorder="1" applyAlignment="1">
      <alignment vertical="top"/>
    </xf>
    <xf numFmtId="0" fontId="8" fillId="0" borderId="0" xfId="0" applyFont="1" applyFill="1" applyBorder="1" applyAlignment="1">
      <alignment horizontal="right" vertical="top"/>
    </xf>
    <xf numFmtId="0" fontId="0" fillId="0" borderId="0" xfId="0" applyFill="1" applyAlignment="1">
      <alignment horizontal="right"/>
    </xf>
    <xf numFmtId="165" fontId="8" fillId="0" borderId="0" xfId="0" applyNumberFormat="1" applyFont="1" applyFill="1" applyBorder="1" applyAlignment="1">
      <alignment horizontal="right" vertical="center"/>
    </xf>
    <xf numFmtId="0" fontId="6" fillId="0" borderId="0" xfId="0" applyFont="1" applyFill="1" applyBorder="1" applyAlignment="1">
      <alignment horizontal="right" vertical="top"/>
    </xf>
    <xf numFmtId="0" fontId="9" fillId="0" borderId="0" xfId="0" applyFont="1" applyFill="1" applyAlignment="1">
      <alignment vertical="top"/>
    </xf>
    <xf numFmtId="0" fontId="0" fillId="0" borderId="0" xfId="0" applyFill="1" applyAlignment="1">
      <alignment horizontal="left"/>
    </xf>
    <xf numFmtId="165" fontId="8" fillId="0" borderId="0" xfId="0" applyNumberFormat="1" applyFont="1" applyFill="1" applyAlignment="1">
      <alignment horizontal="right" vertical="top"/>
    </xf>
    <xf numFmtId="165" fontId="8" fillId="0" borderId="0" xfId="0" applyNumberFormat="1" applyFont="1" applyFill="1" applyAlignment="1">
      <alignment vertical="center"/>
    </xf>
    <xf numFmtId="0" fontId="16" fillId="0" borderId="0" xfId="0" applyFont="1" applyFill="1" applyAlignment="1"/>
    <xf numFmtId="0" fontId="13" fillId="0" borderId="0" xfId="0" applyFont="1" applyAlignment="1"/>
    <xf numFmtId="0" fontId="13" fillId="0" borderId="0" xfId="0" applyFont="1" applyFill="1" applyAlignment="1"/>
    <xf numFmtId="0" fontId="9" fillId="0" borderId="0" xfId="0" applyFont="1"/>
    <xf numFmtId="0" fontId="18" fillId="0" borderId="0" xfId="0" applyFont="1"/>
    <xf numFmtId="0" fontId="9" fillId="0" borderId="0" xfId="0" applyFont="1" applyBorder="1" applyAlignment="1">
      <alignment vertical="center"/>
    </xf>
    <xf numFmtId="0" fontId="21" fillId="0" borderId="0" xfId="0" applyFont="1" applyAlignment="1">
      <alignment horizontal="right" vertical="center"/>
    </xf>
    <xf numFmtId="0" fontId="13" fillId="3" borderId="4" xfId="0" applyFont="1" applyFill="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top"/>
    </xf>
    <xf numFmtId="0" fontId="9" fillId="0" borderId="0" xfId="0" applyFont="1" applyFill="1" applyBorder="1" applyAlignment="1">
      <alignment horizontal="center" vertical="center"/>
    </xf>
    <xf numFmtId="0" fontId="6" fillId="0" borderId="0" xfId="0" applyFont="1" applyFill="1" applyAlignment="1">
      <alignment vertical="top"/>
    </xf>
    <xf numFmtId="0" fontId="8" fillId="0" borderId="3" xfId="0" applyFont="1" applyFill="1" applyBorder="1" applyAlignment="1">
      <alignment vertical="center"/>
    </xf>
    <xf numFmtId="169" fontId="8" fillId="0" borderId="0" xfId="0" applyNumberFormat="1" applyFont="1" applyFill="1" applyAlignment="1">
      <alignment vertical="center"/>
    </xf>
    <xf numFmtId="165" fontId="8" fillId="0" borderId="0" xfId="0" applyNumberFormat="1" applyFont="1" applyFill="1" applyBorder="1" applyAlignment="1"/>
    <xf numFmtId="165" fontId="8" fillId="0" borderId="0" xfId="0" applyNumberFormat="1" applyFont="1" applyFill="1" applyBorder="1" applyAlignment="1">
      <alignment vertical="top"/>
    </xf>
    <xf numFmtId="0" fontId="8" fillId="0" borderId="0" xfId="0" applyFont="1" applyFill="1"/>
    <xf numFmtId="171" fontId="8" fillId="0" borderId="0" xfId="0" applyNumberFormat="1" applyFont="1" applyFill="1" applyAlignment="1">
      <alignment vertical="center"/>
    </xf>
    <xf numFmtId="0" fontId="12" fillId="0" borderId="0" xfId="0" applyFont="1"/>
    <xf numFmtId="0" fontId="4"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Border="1" applyAlignment="1"/>
    <xf numFmtId="0" fontId="9" fillId="0" borderId="0" xfId="0" applyFont="1" applyFill="1" applyBorder="1" applyAlignme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horizontal="left" vertical="top"/>
    </xf>
    <xf numFmtId="1" fontId="8" fillId="0" borderId="0" xfId="0" quotePrefix="1" applyNumberFormat="1" applyFont="1" applyFill="1" applyAlignment="1">
      <alignment horizontal="left" vertical="center"/>
    </xf>
    <xf numFmtId="3" fontId="8" fillId="0" borderId="0" xfId="0" applyNumberFormat="1" applyFont="1" applyFill="1" applyAlignment="1">
      <alignment horizontal="left" vertical="center"/>
    </xf>
    <xf numFmtId="0" fontId="12" fillId="0" borderId="0" xfId="0" applyFont="1" applyAlignment="1">
      <alignment vertical="center"/>
    </xf>
    <xf numFmtId="1" fontId="8" fillId="0" borderId="0" xfId="0" quotePrefix="1" applyNumberFormat="1" applyFont="1" applyFill="1" applyBorder="1" applyAlignment="1">
      <alignment horizontal="left" vertical="center"/>
    </xf>
    <xf numFmtId="0" fontId="8" fillId="0" borderId="3" xfId="0" applyFont="1" applyFill="1" applyBorder="1" applyAlignment="1"/>
    <xf numFmtId="0" fontId="4" fillId="0" borderId="3" xfId="0" applyFont="1" applyFill="1" applyBorder="1" applyAlignment="1">
      <alignment horizontal="center"/>
    </xf>
    <xf numFmtId="0" fontId="4" fillId="0" borderId="3" xfId="0"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3" fillId="0" borderId="0" xfId="0" applyFont="1" applyAlignment="1">
      <alignment horizontal="right"/>
    </xf>
    <xf numFmtId="0" fontId="4" fillId="0" borderId="3" xfId="0" applyFont="1" applyFill="1" applyBorder="1" applyAlignment="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right"/>
    </xf>
    <xf numFmtId="164" fontId="8" fillId="0" borderId="0" xfId="0" applyNumberFormat="1" applyFont="1" applyBorder="1" applyAlignment="1">
      <alignment horizontal="right" vertical="center"/>
    </xf>
    <xf numFmtId="164"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0" fillId="0" borderId="0" xfId="0" applyAlignment="1">
      <alignment vertical="center"/>
    </xf>
    <xf numFmtId="0" fontId="15" fillId="0" borderId="0" xfId="0" applyFont="1" applyAlignment="1">
      <alignment vertical="center"/>
    </xf>
    <xf numFmtId="171" fontId="8" fillId="0" borderId="0" xfId="0" applyNumberFormat="1" applyFont="1" applyFill="1" applyAlignment="1">
      <alignment horizontal="right" vertical="center"/>
    </xf>
    <xf numFmtId="0" fontId="4" fillId="0" borderId="0" xfId="0" applyFont="1" applyFill="1" applyBorder="1" applyAlignment="1">
      <alignment vertical="top"/>
    </xf>
    <xf numFmtId="0" fontId="9" fillId="0" borderId="0" xfId="0" applyFont="1" applyFill="1" applyBorder="1" applyAlignment="1">
      <alignment horizontal="left" vertical="center"/>
    </xf>
    <xf numFmtId="0" fontId="0" fillId="0" borderId="0" xfId="0" applyFill="1" applyBorder="1"/>
    <xf numFmtId="0" fontId="21" fillId="0" borderId="0" xfId="0" applyFont="1" applyAlignment="1">
      <alignment vertical="center"/>
    </xf>
    <xf numFmtId="17" fontId="8" fillId="0" borderId="0" xfId="0" applyNumberFormat="1" applyFont="1" applyAlignment="1"/>
    <xf numFmtId="0" fontId="15" fillId="0" borderId="0" xfId="0" applyFont="1" applyFill="1" applyAlignment="1">
      <alignment vertical="center"/>
    </xf>
    <xf numFmtId="171" fontId="8" fillId="0" borderId="0" xfId="0" quotePrefix="1" applyNumberFormat="1" applyFont="1" applyFill="1" applyBorder="1" applyAlignment="1">
      <alignment horizontal="right" vertical="center"/>
    </xf>
    <xf numFmtId="0" fontId="9" fillId="0" borderId="0" xfId="0" applyFont="1" applyFill="1" applyBorder="1" applyAlignment="1">
      <alignment horizontal="right"/>
    </xf>
    <xf numFmtId="1" fontId="8" fillId="0" borderId="0" xfId="0" quotePrefix="1" applyNumberFormat="1" applyFont="1" applyFill="1" applyBorder="1" applyAlignment="1">
      <alignment horizontal="right" vertical="center"/>
    </xf>
    <xf numFmtId="0" fontId="8" fillId="0" borderId="0" xfId="0" applyFont="1" applyFill="1" applyBorder="1" applyAlignment="1">
      <alignment vertical="top" wrapText="1"/>
    </xf>
    <xf numFmtId="0" fontId="8" fillId="0" borderId="0" xfId="0" applyFont="1" applyFill="1" applyAlignment="1">
      <alignment horizontal="right" vertical="top" wrapText="1"/>
    </xf>
    <xf numFmtId="164" fontId="8" fillId="0" borderId="0" xfId="0" applyNumberFormat="1" applyFont="1" applyFill="1" applyAlignment="1">
      <alignment horizontal="right" vertical="top" wrapText="1"/>
    </xf>
    <xf numFmtId="165" fontId="8" fillId="0" borderId="0" xfId="0" applyNumberFormat="1" applyFont="1" applyFill="1" applyAlignment="1">
      <alignment horizontal="right" vertical="top" wrapText="1"/>
    </xf>
    <xf numFmtId="0" fontId="8" fillId="0" borderId="0" xfId="0" applyFont="1" applyFill="1" applyAlignment="1">
      <alignment horizontal="left" vertical="top" wrapText="1"/>
    </xf>
    <xf numFmtId="164" fontId="8" fillId="0" borderId="0" xfId="0" applyNumberFormat="1" applyFont="1" applyFill="1" applyBorder="1" applyAlignment="1">
      <alignment horizontal="right" vertical="top" wrapText="1"/>
    </xf>
    <xf numFmtId="0" fontId="8" fillId="0" borderId="2" xfId="0" applyFont="1" applyFill="1" applyBorder="1" applyAlignment="1">
      <alignment horizontal="left" vertical="top"/>
    </xf>
    <xf numFmtId="164" fontId="8" fillId="0" borderId="2"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25" fillId="0" borderId="0" xfId="0" applyFont="1" applyAlignment="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5" fillId="0" borderId="0" xfId="0" applyFont="1" applyFill="1" applyAlignment="1">
      <alignment horizontal="right" vertical="top"/>
    </xf>
    <xf numFmtId="0" fontId="25" fillId="0" borderId="0" xfId="0" applyFont="1" applyFill="1" applyAlignment="1">
      <alignment horizontal="left" vertical="center"/>
    </xf>
    <xf numFmtId="171" fontId="25" fillId="0" borderId="0" xfId="0" applyNumberFormat="1" applyFont="1" applyFill="1" applyAlignment="1">
      <alignment horizontal="right" vertical="center"/>
    </xf>
    <xf numFmtId="171" fontId="10" fillId="0" borderId="0" xfId="0" applyNumberFormat="1" applyFont="1" applyFill="1" applyAlignment="1">
      <alignment horizontal="right" vertical="center"/>
    </xf>
    <xf numFmtId="0" fontId="5" fillId="0" borderId="0" xfId="0" applyFont="1" applyFill="1" applyAlignment="1">
      <alignment horizontal="center" vertical="top"/>
    </xf>
    <xf numFmtId="0" fontId="6" fillId="0" borderId="0" xfId="0" applyFont="1" applyFill="1" applyAlignment="1">
      <alignment horizontal="center" vertical="top"/>
    </xf>
    <xf numFmtId="171" fontId="8" fillId="0" borderId="0" xfId="0" applyNumberFormat="1" applyFont="1" applyAlignment="1"/>
    <xf numFmtId="0" fontId="0" fillId="0" borderId="3" xfId="0" applyFill="1" applyBorder="1" applyAlignment="1">
      <alignment vertical="center"/>
    </xf>
    <xf numFmtId="0" fontId="0" fillId="0" borderId="0" xfId="0" applyFill="1" applyAlignment="1">
      <alignment horizontal="center" vertical="center"/>
    </xf>
    <xf numFmtId="0" fontId="12" fillId="0" borderId="0" xfId="0" applyFont="1" applyFill="1" applyBorder="1" applyAlignment="1">
      <alignment vertical="center"/>
    </xf>
    <xf numFmtId="0" fontId="4" fillId="0" borderId="0" xfId="0" applyFont="1" applyFill="1" applyBorder="1" applyAlignment="1">
      <alignment horizontal="left" vertical="center"/>
    </xf>
    <xf numFmtId="171" fontId="8" fillId="0" borderId="0" xfId="0" applyNumberFormat="1" applyFont="1" applyFill="1" applyBorder="1" applyAlignment="1">
      <alignment vertical="center"/>
    </xf>
    <xf numFmtId="171" fontId="8" fillId="0" borderId="0" xfId="0" applyNumberFormat="1" applyFont="1" applyFill="1" applyBorder="1" applyAlignment="1">
      <alignment horizontal="right" vertical="center"/>
    </xf>
    <xf numFmtId="171" fontId="8" fillId="0" borderId="0" xfId="0" applyNumberFormat="1" applyFont="1" applyFill="1" applyAlignment="1"/>
    <xf numFmtId="0" fontId="21" fillId="0" borderId="0" xfId="0" applyFont="1" applyBorder="1" applyAlignment="1">
      <alignment horizontal="right" vertical="center" wrapText="1"/>
    </xf>
    <xf numFmtId="0" fontId="8" fillId="0" borderId="0" xfId="0" applyFont="1" applyFill="1" applyBorder="1" applyAlignment="1">
      <alignment horizontal="center" vertical="top"/>
    </xf>
    <xf numFmtId="0" fontId="8" fillId="0" borderId="2" xfId="0" applyFont="1" applyFill="1" applyBorder="1" applyAlignment="1">
      <alignment horizontal="left" vertical="center"/>
    </xf>
    <xf numFmtId="3" fontId="8" fillId="0" borderId="0" xfId="0" applyNumberFormat="1" applyFont="1" applyFill="1" applyAlignment="1">
      <alignment horizontal="left" vertical="top"/>
    </xf>
    <xf numFmtId="3" fontId="8" fillId="0" borderId="0" xfId="0" applyNumberFormat="1" applyFont="1" applyFill="1" applyBorder="1" applyAlignment="1">
      <alignment horizontal="left" vertical="top"/>
    </xf>
    <xf numFmtId="0" fontId="4" fillId="0" borderId="0" xfId="0" applyFont="1" applyFill="1" applyBorder="1" applyAlignment="1">
      <alignment horizontal="center" vertical="top"/>
    </xf>
    <xf numFmtId="1" fontId="8" fillId="0" borderId="0" xfId="0" quotePrefix="1" applyNumberFormat="1" applyFont="1" applyFill="1" applyBorder="1" applyAlignment="1">
      <alignment horizontal="left" vertical="top"/>
    </xf>
    <xf numFmtId="1" fontId="8" fillId="0" borderId="0" xfId="0" quotePrefix="1" applyNumberFormat="1" applyFont="1" applyFill="1" applyBorder="1" applyAlignment="1">
      <alignment horizontal="center" vertical="top"/>
    </xf>
    <xf numFmtId="0" fontId="0" fillId="0" borderId="0" xfId="0" applyFill="1" applyAlignment="1">
      <alignment horizontal="justify" vertical="top" wrapText="1"/>
    </xf>
    <xf numFmtId="3" fontId="8" fillId="0" borderId="0" xfId="0" applyNumberFormat="1" applyFont="1" applyFill="1" applyBorder="1" applyAlignment="1">
      <alignment horizontal="right" vertical="center"/>
    </xf>
    <xf numFmtId="171" fontId="8" fillId="0" borderId="0" xfId="0" applyNumberFormat="1" applyFont="1" applyFill="1" applyAlignment="1">
      <alignment vertical="top"/>
    </xf>
    <xf numFmtId="3" fontId="20" fillId="0" borderId="0" xfId="0" applyNumberFormat="1" applyFont="1" applyFill="1" applyAlignment="1">
      <alignment horizontal="left" vertical="center"/>
    </xf>
    <xf numFmtId="0" fontId="20" fillId="0" borderId="0" xfId="0" applyFont="1" applyFill="1" applyAlignment="1">
      <alignment vertical="center"/>
    </xf>
    <xf numFmtId="169" fontId="8" fillId="0" borderId="0" xfId="0" applyNumberFormat="1" applyFont="1" applyFill="1" applyBorder="1" applyAlignment="1">
      <alignment horizontal="right" vertical="center"/>
    </xf>
    <xf numFmtId="3" fontId="3" fillId="0" borderId="0" xfId="0" applyNumberFormat="1" applyFont="1" applyFill="1" applyAlignment="1">
      <alignment horizontal="left" vertical="center"/>
    </xf>
    <xf numFmtId="0" fontId="3" fillId="0" borderId="0" xfId="0" applyFont="1" applyFill="1" applyAlignment="1">
      <alignment horizontal="left" vertical="top"/>
    </xf>
    <xf numFmtId="3" fontId="3" fillId="0" borderId="0" xfId="0" applyNumberFormat="1" applyFont="1" applyFill="1" applyBorder="1" applyAlignment="1">
      <alignment horizontal="left" vertical="top"/>
    </xf>
    <xf numFmtId="0" fontId="3" fillId="0" borderId="0" xfId="0" applyFont="1" applyBorder="1" applyAlignment="1">
      <alignment vertical="center"/>
    </xf>
    <xf numFmtId="0" fontId="11" fillId="4" borderId="4" xfId="0" applyFont="1" applyFill="1" applyBorder="1" applyAlignment="1">
      <alignment vertical="center"/>
    </xf>
    <xf numFmtId="3" fontId="3" fillId="0" borderId="0" xfId="0" applyNumberFormat="1" applyFont="1" applyAlignment="1">
      <alignment horizontal="left" vertical="center"/>
    </xf>
    <xf numFmtId="3"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1" fillId="3" borderId="4" xfId="0" applyFont="1" applyFill="1" applyBorder="1" applyAlignment="1">
      <alignment horizontal="center" vertical="center"/>
    </xf>
    <xf numFmtId="0" fontId="9" fillId="0" borderId="0" xfId="0" applyFont="1" applyFill="1" applyBorder="1" applyAlignment="1">
      <alignment horizontal="left"/>
    </xf>
    <xf numFmtId="0" fontId="3" fillId="0" borderId="0" xfId="0" applyFont="1" applyBorder="1" applyAlignment="1">
      <alignment vertical="top"/>
    </xf>
    <xf numFmtId="0" fontId="3" fillId="0" borderId="0" xfId="0" applyFont="1" applyFill="1" applyAlignment="1">
      <alignment horizontal="right" vertical="top" wrapText="1"/>
    </xf>
    <xf numFmtId="0" fontId="0" fillId="0" borderId="0" xfId="0"/>
    <xf numFmtId="0" fontId="11" fillId="5" borderId="4" xfId="0" applyFont="1" applyFill="1" applyBorder="1" applyAlignment="1">
      <alignment horizontal="center" vertical="center"/>
    </xf>
    <xf numFmtId="0" fontId="13" fillId="0" borderId="0" xfId="0" applyFont="1" applyFill="1" applyBorder="1" applyAlignment="1">
      <alignment horizontal="right" vertical="center"/>
    </xf>
    <xf numFmtId="3" fontId="8" fillId="0" borderId="0" xfId="0" applyNumberFormat="1" applyFont="1" applyFill="1" applyBorder="1" applyAlignment="1">
      <alignment horizontal="left" vertical="center"/>
    </xf>
    <xf numFmtId="0" fontId="11" fillId="3" borderId="4" xfId="0" applyFont="1" applyFill="1" applyBorder="1" applyAlignment="1">
      <alignment vertical="center"/>
    </xf>
    <xf numFmtId="0" fontId="6" fillId="0" borderId="0" xfId="0" applyFont="1" applyFill="1" applyBorder="1" applyAlignment="1">
      <alignment horizontal="justify" vertical="top"/>
    </xf>
    <xf numFmtId="0" fontId="8" fillId="0" borderId="9" xfId="0" applyFont="1" applyFill="1" applyBorder="1" applyAlignment="1">
      <alignment vertical="center"/>
    </xf>
    <xf numFmtId="0" fontId="8" fillId="0" borderId="9" xfId="0" applyFont="1" applyFill="1" applyBorder="1" applyAlignment="1">
      <alignment horizontal="right" vertical="center"/>
    </xf>
    <xf numFmtId="0" fontId="8" fillId="0" borderId="9" xfId="0" applyFont="1" applyFill="1" applyBorder="1" applyAlignment="1">
      <alignment horizontal="center" vertical="center"/>
    </xf>
    <xf numFmtId="165" fontId="8" fillId="6" borderId="0" xfId="0" applyNumberFormat="1" applyFont="1" applyFill="1" applyBorder="1" applyAlignment="1">
      <alignment horizontal="right" vertical="center"/>
    </xf>
    <xf numFmtId="0" fontId="8" fillId="6" borderId="0" xfId="0" applyFont="1" applyFill="1" applyAlignment="1">
      <alignment vertical="center"/>
    </xf>
    <xf numFmtId="0" fontId="3" fillId="0" borderId="0" xfId="0" applyFont="1"/>
    <xf numFmtId="0" fontId="9" fillId="0" borderId="0" xfId="0" applyFont="1" applyAlignment="1">
      <alignment vertical="center"/>
    </xf>
    <xf numFmtId="165" fontId="3" fillId="0" borderId="0" xfId="0" applyNumberFormat="1" applyFont="1" applyFill="1" applyBorder="1" applyAlignment="1">
      <alignment horizontal="right" vertical="center"/>
    </xf>
    <xf numFmtId="171" fontId="3" fillId="0" borderId="0" xfId="0" applyNumberFormat="1" applyFont="1" applyAlignment="1">
      <alignment vertical="center"/>
    </xf>
    <xf numFmtId="171" fontId="3" fillId="0" borderId="0" xfId="0" quotePrefix="1" applyNumberFormat="1" applyFont="1" applyFill="1" applyBorder="1" applyAlignment="1">
      <alignment horizontal="right" vertical="center"/>
    </xf>
    <xf numFmtId="0" fontId="9" fillId="0" borderId="0" xfId="0" applyFont="1" applyFill="1" applyBorder="1" applyAlignment="1">
      <alignment horizontal="right"/>
    </xf>
    <xf numFmtId="171" fontId="3" fillId="0" borderId="0" xfId="0" applyNumberFormat="1" applyFont="1" applyFill="1" applyBorder="1" applyAlignment="1">
      <alignment horizontal="right" vertical="center"/>
    </xf>
    <xf numFmtId="0" fontId="4" fillId="0" borderId="0" xfId="0" applyFont="1" applyFill="1" applyBorder="1" applyAlignment="1">
      <alignment horizontal="left" vertical="top"/>
    </xf>
    <xf numFmtId="0" fontId="3" fillId="0" borderId="0" xfId="0" applyFont="1" applyFill="1" applyBorder="1" applyAlignment="1"/>
    <xf numFmtId="169" fontId="3" fillId="0" borderId="0" xfId="0" applyNumberFormat="1" applyFont="1" applyFill="1" applyAlignment="1">
      <alignment vertical="center"/>
    </xf>
    <xf numFmtId="3"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3" fontId="3" fillId="0" borderId="0" xfId="0" applyNumberFormat="1" applyFont="1" applyFill="1" applyBorder="1" applyAlignment="1">
      <alignment horizontal="left" vertical="center"/>
    </xf>
    <xf numFmtId="164" fontId="9" fillId="0" borderId="0" xfId="0" applyNumberFormat="1" applyFont="1" applyFill="1" applyBorder="1" applyAlignment="1">
      <alignment horizontal="right" vertical="center"/>
    </xf>
    <xf numFmtId="0" fontId="21" fillId="0" borderId="0" xfId="0" applyFont="1" applyBorder="1" applyAlignment="1">
      <alignment horizontal="right" vertical="top" wrapText="1"/>
    </xf>
    <xf numFmtId="0" fontId="3" fillId="0" borderId="0" xfId="0" applyFont="1" applyAlignment="1">
      <alignment vertical="center"/>
    </xf>
    <xf numFmtId="0" fontId="3" fillId="0" borderId="0" xfId="0" applyFont="1" applyFill="1" applyAlignment="1">
      <alignment vertical="center"/>
    </xf>
    <xf numFmtId="169" fontId="3" fillId="0" borderId="0" xfId="0" applyNumberFormat="1" applyFont="1" applyFill="1" applyAlignment="1">
      <alignment horizontal="right" vertical="center"/>
    </xf>
    <xf numFmtId="165" fontId="3" fillId="0" borderId="0" xfId="0" applyNumberFormat="1" applyFont="1" applyFill="1" applyBorder="1" applyAlignment="1">
      <alignment horizontal="right" vertical="center"/>
    </xf>
    <xf numFmtId="171" fontId="3" fillId="0" borderId="0" xfId="0" quotePrefix="1" applyNumberFormat="1" applyFont="1" applyFill="1" applyBorder="1" applyAlignment="1">
      <alignment horizontal="right" vertical="center"/>
    </xf>
    <xf numFmtId="0" fontId="9" fillId="0" borderId="0" xfId="0" applyFont="1" applyFill="1" applyBorder="1" applyAlignment="1">
      <alignment horizontal="right"/>
    </xf>
    <xf numFmtId="171" fontId="3" fillId="0" borderId="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Fill="1" applyBorder="1" applyAlignment="1">
      <alignment horizontal="right" vertical="top"/>
    </xf>
    <xf numFmtId="0" fontId="4" fillId="0" borderId="0" xfId="0" applyFont="1" applyFill="1" applyBorder="1" applyAlignment="1">
      <alignment horizontal="right"/>
    </xf>
    <xf numFmtId="172" fontId="9"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71"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0" fillId="0" borderId="0" xfId="0"/>
    <xf numFmtId="169" fontId="9" fillId="0" borderId="0"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0" fontId="8" fillId="0" borderId="0" xfId="0" applyFont="1" applyFill="1" applyBorder="1" applyAlignment="1">
      <alignment horizontal="justify" vertical="top" wrapText="1"/>
    </xf>
    <xf numFmtId="0" fontId="8" fillId="0" borderId="0" xfId="0" applyFont="1" applyFill="1" applyAlignment="1">
      <alignment vertical="top" wrapText="1"/>
    </xf>
    <xf numFmtId="0" fontId="0" fillId="0" borderId="0" xfId="0" applyFill="1" applyAlignment="1"/>
    <xf numFmtId="0" fontId="20" fillId="0" borderId="0" xfId="0" applyFont="1" applyFill="1" applyBorder="1" applyAlignment="1">
      <alignment horizontal="justify" vertical="top"/>
    </xf>
    <xf numFmtId="171" fontId="3" fillId="0" borderId="0" xfId="0" applyNumberFormat="1" applyFont="1" applyBorder="1" applyAlignment="1">
      <alignment vertical="center"/>
    </xf>
    <xf numFmtId="0" fontId="3" fillId="0" borderId="0" xfId="0" applyFont="1" applyFill="1" applyAlignment="1">
      <alignment vertical="center"/>
    </xf>
    <xf numFmtId="169" fontId="9" fillId="0" borderId="0" xfId="0" applyNumberFormat="1" applyFont="1" applyBorder="1" applyAlignment="1">
      <alignment horizontal="right" vertical="center"/>
    </xf>
    <xf numFmtId="171" fontId="8" fillId="0" borderId="0" xfId="0" applyNumberFormat="1" applyFont="1" applyFill="1" applyBorder="1" applyAlignment="1">
      <alignment horizontal="right" vertical="top"/>
    </xf>
    <xf numFmtId="3" fontId="3" fillId="0" borderId="0" xfId="0" applyNumberFormat="1" applyFont="1" applyFill="1" applyAlignment="1">
      <alignment horizontal="left" vertical="top"/>
    </xf>
    <xf numFmtId="171" fontId="8" fillId="6" borderId="0" xfId="0" applyNumberFormat="1" applyFont="1" applyFill="1" applyAlignment="1">
      <alignment horizontal="right" vertical="center"/>
    </xf>
    <xf numFmtId="0" fontId="28" fillId="0" borderId="0" xfId="0" applyFont="1"/>
    <xf numFmtId="0" fontId="28" fillId="0" borderId="0" xfId="0" applyFont="1" applyFill="1" applyBorder="1" applyAlignment="1"/>
    <xf numFmtId="0" fontId="3" fillId="0" borderId="0" xfId="0" applyFont="1" applyFill="1" applyBorder="1" applyAlignment="1">
      <alignment vertical="top"/>
    </xf>
    <xf numFmtId="0" fontId="9" fillId="0" borderId="0" xfId="0" applyFont="1" applyFill="1" applyBorder="1" applyAlignment="1">
      <alignment vertical="top"/>
    </xf>
    <xf numFmtId="171" fontId="8" fillId="6" borderId="0" xfId="0" applyNumberFormat="1" applyFont="1" applyFill="1" applyAlignment="1">
      <alignment vertical="top"/>
    </xf>
    <xf numFmtId="171" fontId="8" fillId="6" borderId="9" xfId="0" applyNumberFormat="1" applyFont="1" applyFill="1" applyBorder="1" applyAlignment="1">
      <alignment horizontal="right" vertical="center"/>
    </xf>
    <xf numFmtId="165" fontId="3" fillId="0" borderId="0" xfId="0" applyNumberFormat="1" applyFont="1" applyFill="1" applyAlignment="1">
      <alignment horizontal="right" vertical="top" wrapText="1"/>
    </xf>
    <xf numFmtId="164" fontId="13" fillId="0" borderId="0" xfId="0" applyNumberFormat="1" applyFont="1" applyFill="1" applyBorder="1" applyAlignment="1">
      <alignment horizontal="right" vertical="center"/>
    </xf>
    <xf numFmtId="0" fontId="0" fillId="0" borderId="0" xfId="0" applyBorder="1"/>
    <xf numFmtId="0" fontId="48" fillId="8" borderId="4" xfId="0" applyFont="1" applyFill="1" applyBorder="1" applyAlignment="1">
      <alignment horizontal="center" vertical="center"/>
    </xf>
    <xf numFmtId="0" fontId="11" fillId="0" borderId="0" xfId="0" applyFont="1" applyAlignment="1">
      <alignment vertical="top"/>
    </xf>
    <xf numFmtId="0" fontId="11" fillId="0" borderId="0" xfId="0" applyFont="1" applyAlignment="1">
      <alignment vertical="center"/>
    </xf>
    <xf numFmtId="164" fontId="11" fillId="0" borderId="0" xfId="0" applyNumberFormat="1" applyFont="1" applyAlignment="1">
      <alignment vertical="center"/>
    </xf>
    <xf numFmtId="17" fontId="11" fillId="0" borderId="0" xfId="0" applyNumberFormat="1" applyFont="1" applyAlignment="1">
      <alignment vertical="center"/>
    </xf>
    <xf numFmtId="17" fontId="11" fillId="0" borderId="0" xfId="0" applyNumberFormat="1" applyFont="1" applyAlignment="1"/>
    <xf numFmtId="0" fontId="11" fillId="0" borderId="0" xfId="0" applyFont="1" applyAlignment="1"/>
    <xf numFmtId="0" fontId="28" fillId="0" borderId="0" xfId="0" applyFont="1" applyFill="1"/>
    <xf numFmtId="0" fontId="11" fillId="0" borderId="0" xfId="0" applyFont="1" applyAlignment="1">
      <alignment horizontal="right"/>
    </xf>
    <xf numFmtId="1" fontId="11" fillId="0" borderId="0" xfId="0" applyNumberFormat="1" applyFont="1" applyAlignment="1">
      <alignment horizontal="right"/>
    </xf>
    <xf numFmtId="0" fontId="11" fillId="0" borderId="0" xfId="0" applyFont="1" applyFill="1" applyAlignment="1">
      <alignment horizontal="right"/>
    </xf>
    <xf numFmtId="0" fontId="11" fillId="0" borderId="0" xfId="0" applyFont="1" applyFill="1" applyBorder="1" applyAlignment="1">
      <alignment horizontal="right"/>
    </xf>
    <xf numFmtId="0" fontId="13" fillId="0" borderId="0" xfId="0" applyFont="1" applyAlignment="1">
      <alignment horizontal="right"/>
    </xf>
    <xf numFmtId="0" fontId="11" fillId="0" borderId="0" xfId="0" applyFont="1" applyFill="1"/>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8" borderId="4" xfId="0" applyFont="1" applyFill="1" applyBorder="1" applyAlignment="1">
      <alignment horizontal="center" vertical="center"/>
    </xf>
    <xf numFmtId="1" fontId="11" fillId="0" borderId="0" xfId="0" applyNumberFormat="1" applyFont="1" applyFill="1" applyBorder="1" applyAlignment="1">
      <alignment horizontal="right" vertical="center"/>
    </xf>
    <xf numFmtId="0" fontId="11" fillId="0" borderId="0" xfId="0" applyFont="1"/>
    <xf numFmtId="0" fontId="3" fillId="0" borderId="0" xfId="0" applyFont="1" applyAlignment="1">
      <alignment vertical="top"/>
    </xf>
    <xf numFmtId="0" fontId="13" fillId="0" borderId="0" xfId="0" applyFont="1" applyFill="1" applyAlignment="1">
      <alignment horizontal="right" vertical="center"/>
    </xf>
    <xf numFmtId="0" fontId="53" fillId="0" borderId="0" xfId="0" applyFont="1"/>
    <xf numFmtId="0" fontId="11" fillId="3" borderId="4" xfId="0" applyFont="1" applyFill="1" applyBorder="1" applyAlignment="1">
      <alignment horizontal="right" vertical="center"/>
    </xf>
    <xf numFmtId="0" fontId="26" fillId="0" borderId="0" xfId="0" applyFont="1" applyFill="1" applyBorder="1" applyAlignment="1">
      <alignment vertical="center"/>
    </xf>
    <xf numFmtId="164" fontId="26" fillId="0" borderId="0" xfId="0" applyNumberFormat="1" applyFont="1" applyFill="1" applyAlignment="1">
      <alignment horizontal="right" vertical="center"/>
    </xf>
    <xf numFmtId="164" fontId="26" fillId="0" borderId="0" xfId="0" applyNumberFormat="1" applyFont="1" applyFill="1" applyAlignment="1">
      <alignment vertical="center"/>
    </xf>
    <xf numFmtId="0" fontId="26" fillId="0" borderId="0" xfId="0" applyFont="1" applyFill="1" applyAlignment="1">
      <alignment vertical="center"/>
    </xf>
    <xf numFmtId="0" fontId="20" fillId="0" borderId="0" xfId="0" applyFont="1" applyFill="1" applyBorder="1" applyAlignment="1">
      <alignment horizontal="justify" vertical="top"/>
    </xf>
    <xf numFmtId="0" fontId="26" fillId="0" borderId="0" xfId="0" applyFont="1" applyAlignment="1">
      <alignment vertical="center"/>
    </xf>
    <xf numFmtId="0" fontId="3" fillId="0" borderId="0" xfId="0" applyFont="1" applyFill="1" applyBorder="1" applyAlignment="1">
      <alignment horizontal="left" vertical="top"/>
    </xf>
    <xf numFmtId="171" fontId="4" fillId="0" borderId="3" xfId="0" applyNumberFormat="1" applyFont="1" applyFill="1" applyBorder="1" applyAlignment="1">
      <alignment horizontal="right" vertical="center"/>
    </xf>
    <xf numFmtId="171" fontId="9" fillId="0" borderId="0" xfId="0" applyNumberFormat="1" applyFont="1" applyBorder="1" applyAlignment="1"/>
    <xf numFmtId="171" fontId="9" fillId="0" borderId="0" xfId="0" applyNumberFormat="1" applyFont="1" applyAlignment="1">
      <alignment vertical="center"/>
    </xf>
    <xf numFmtId="171" fontId="26" fillId="0" borderId="0" xfId="0" applyNumberFormat="1" applyFont="1" applyFill="1" applyAlignment="1">
      <alignment horizontal="right" vertical="center"/>
    </xf>
    <xf numFmtId="171" fontId="8" fillId="6" borderId="0" xfId="0" applyNumberFormat="1" applyFont="1" applyFill="1" applyBorder="1" applyAlignment="1"/>
    <xf numFmtId="180" fontId="8" fillId="6" borderId="0" xfId="0" applyNumberFormat="1" applyFont="1" applyFill="1" applyBorder="1" applyAlignment="1"/>
    <xf numFmtId="0" fontId="0" fillId="0" borderId="0" xfId="0" applyFill="1" applyAlignment="1">
      <alignment vertical="center"/>
    </xf>
    <xf numFmtId="0" fontId="0" fillId="0" borderId="0" xfId="0" applyFill="1" applyBorder="1" applyAlignment="1">
      <alignment horizontal="center" vertical="center"/>
    </xf>
    <xf numFmtId="0" fontId="13" fillId="0" borderId="0" xfId="0" applyNumberFormat="1" applyFont="1" applyFill="1" applyBorder="1" applyAlignment="1">
      <alignment horizontal="center" vertical="center"/>
    </xf>
    <xf numFmtId="0" fontId="3" fillId="0" borderId="0" xfId="0" applyFont="1" applyFill="1" applyBorder="1" applyAlignment="1">
      <alignment vertical="top"/>
    </xf>
    <xf numFmtId="0" fontId="8" fillId="0" borderId="0" xfId="0" applyFont="1" applyFill="1" applyBorder="1" applyAlignment="1">
      <alignment horizontal="justify" vertical="top"/>
    </xf>
    <xf numFmtId="0" fontId="62" fillId="0" borderId="0" xfId="0" applyFont="1" applyFill="1" applyAlignment="1">
      <alignment vertical="top"/>
    </xf>
    <xf numFmtId="0" fontId="26" fillId="0" borderId="0" xfId="0" applyFont="1" applyFill="1" applyAlignment="1">
      <alignment vertical="top"/>
    </xf>
    <xf numFmtId="0" fontId="63" fillId="0" borderId="3" xfId="0" applyFont="1" applyBorder="1" applyAlignment="1">
      <alignment vertical="center"/>
    </xf>
    <xf numFmtId="0" fontId="26" fillId="0" borderId="3" xfId="0" applyFont="1" applyBorder="1" applyAlignment="1">
      <alignment vertical="center"/>
    </xf>
    <xf numFmtId="0" fontId="63" fillId="0" borderId="3" xfId="0" applyFont="1" applyBorder="1" applyAlignment="1">
      <alignment horizontal="right" vertical="center"/>
    </xf>
    <xf numFmtId="0" fontId="26" fillId="0" borderId="0" xfId="0" applyFont="1" applyBorder="1" applyAlignment="1">
      <alignment vertical="center"/>
    </xf>
    <xf numFmtId="164" fontId="26" fillId="0" borderId="0" xfId="0" applyNumberFormat="1" applyFont="1" applyFill="1" applyAlignment="1">
      <alignment horizontal="left" vertical="center"/>
    </xf>
    <xf numFmtId="0" fontId="60" fillId="0" borderId="0" xfId="0" applyFont="1" applyFill="1" applyBorder="1" applyAlignment="1">
      <alignment vertical="center"/>
    </xf>
    <xf numFmtId="0" fontId="63" fillId="0" borderId="0" xfId="0" applyFont="1" applyFill="1" applyBorder="1" applyAlignment="1">
      <alignment horizontal="right" vertical="center"/>
    </xf>
    <xf numFmtId="0" fontId="6" fillId="0" borderId="0" xfId="0" applyFont="1" applyFill="1" applyBorder="1" applyAlignment="1">
      <alignment horizontal="center" vertical="top"/>
    </xf>
    <xf numFmtId="177" fontId="8" fillId="0" borderId="0" xfId="0" applyNumberFormat="1" applyFont="1" applyFill="1" applyBorder="1" applyAlignment="1">
      <alignment horizontal="right" vertical="center"/>
    </xf>
    <xf numFmtId="169" fontId="8" fillId="0" borderId="9"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 fillId="0" borderId="0" xfId="20" applyFont="1" applyAlignment="1">
      <alignment vertical="center"/>
    </xf>
    <xf numFmtId="0" fontId="3" fillId="0" borderId="0" xfId="20" applyFont="1" applyBorder="1" applyAlignment="1">
      <alignment vertical="center"/>
    </xf>
    <xf numFmtId="0" fontId="4" fillId="0" borderId="0" xfId="20" applyFont="1" applyBorder="1" applyAlignment="1">
      <alignment horizontal="right" vertical="center"/>
    </xf>
    <xf numFmtId="3" fontId="3" fillId="0" borderId="0" xfId="20" applyNumberFormat="1" applyFont="1" applyFill="1" applyAlignment="1">
      <alignment horizontal="left" vertical="center"/>
    </xf>
    <xf numFmtId="0" fontId="3" fillId="0" borderId="0" xfId="20" applyFont="1" applyFill="1" applyAlignment="1">
      <alignment vertical="center"/>
    </xf>
    <xf numFmtId="0" fontId="3" fillId="0" borderId="0" xfId="20" applyFont="1" applyFill="1" applyAlignment="1"/>
    <xf numFmtId="0" fontId="3" fillId="0" borderId="0" xfId="20" applyFont="1" applyFill="1" applyAlignment="1">
      <alignment horizontal="center"/>
    </xf>
    <xf numFmtId="0" fontId="10" fillId="0" borderId="0" xfId="20" applyFont="1" applyFill="1" applyAlignment="1">
      <alignment horizontal="right"/>
    </xf>
    <xf numFmtId="0" fontId="3" fillId="0" borderId="0" xfId="20" applyFont="1" applyAlignment="1"/>
    <xf numFmtId="3" fontId="3" fillId="0" borderId="0" xfId="20" applyNumberFormat="1" applyFont="1" applyFill="1" applyAlignment="1">
      <alignment horizontal="center" vertical="center"/>
    </xf>
    <xf numFmtId="169" fontId="3" fillId="0" borderId="0" xfId="20" applyNumberFormat="1" applyFont="1" applyFill="1" applyAlignment="1">
      <alignment horizontal="right" vertical="center"/>
    </xf>
    <xf numFmtId="0" fontId="9" fillId="0" borderId="0" xfId="20" applyFont="1" applyFill="1" applyAlignment="1">
      <alignment vertical="center"/>
    </xf>
    <xf numFmtId="3" fontId="9" fillId="0" borderId="0" xfId="20" applyNumberFormat="1" applyFont="1" applyFill="1" applyAlignment="1">
      <alignment horizontal="left" vertical="center"/>
    </xf>
    <xf numFmtId="3" fontId="9" fillId="0" borderId="0" xfId="20" applyNumberFormat="1" applyFont="1" applyFill="1" applyAlignment="1">
      <alignment horizontal="center" vertical="center"/>
    </xf>
    <xf numFmtId="169" fontId="9" fillId="0" borderId="0" xfId="20" applyNumberFormat="1" applyFont="1" applyFill="1" applyAlignment="1">
      <alignment horizontal="right" vertical="center"/>
    </xf>
    <xf numFmtId="0" fontId="9" fillId="0" borderId="0" xfId="20" applyFont="1" applyAlignment="1">
      <alignment vertical="center"/>
    </xf>
    <xf numFmtId="0" fontId="3" fillId="0" borderId="0" xfId="20" applyFont="1" applyFill="1" applyAlignment="1">
      <alignment horizontal="left" vertical="center" indent="2"/>
    </xf>
    <xf numFmtId="0" fontId="3" fillId="0" borderId="0" xfId="20" applyFont="1" applyFill="1" applyAlignment="1">
      <alignment horizontal="center" vertical="center"/>
    </xf>
    <xf numFmtId="3" fontId="3" fillId="0" borderId="0" xfId="20" applyNumberFormat="1" applyFont="1" applyFill="1" applyBorder="1" applyAlignment="1">
      <alignment horizontal="left" vertical="center"/>
    </xf>
    <xf numFmtId="0" fontId="3" fillId="0" borderId="0" xfId="20" applyFont="1" applyBorder="1" applyAlignment="1"/>
    <xf numFmtId="0" fontId="3" fillId="6" borderId="0" xfId="20" quotePrefix="1" applyFont="1" applyFill="1" applyAlignment="1">
      <alignment horizontal="center" vertical="center"/>
    </xf>
    <xf numFmtId="0" fontId="3" fillId="6" borderId="0" xfId="20" quotePrefix="1" applyFont="1" applyFill="1" applyAlignment="1">
      <alignment horizontal="right" vertical="center"/>
    </xf>
    <xf numFmtId="0" fontId="3" fillId="0" borderId="0" xfId="20" applyFont="1" applyBorder="1" applyAlignment="1">
      <alignment vertical="top"/>
    </xf>
    <xf numFmtId="0" fontId="3" fillId="6" borderId="0" xfId="20" quotePrefix="1" applyFont="1" applyFill="1" applyBorder="1" applyAlignment="1">
      <alignment horizontal="center" vertical="center"/>
    </xf>
    <xf numFmtId="0" fontId="3" fillId="2" borderId="0" xfId="20" applyFont="1" applyFill="1" applyBorder="1" applyAlignment="1">
      <alignment horizontal="left" vertical="center" wrapText="1" indent="1"/>
    </xf>
    <xf numFmtId="0" fontId="3" fillId="0" borderId="0" xfId="20" applyAlignment="1">
      <alignment horizontal="left" vertical="center" wrapText="1" indent="1"/>
    </xf>
    <xf numFmtId="0" fontId="3" fillId="6" borderId="0" xfId="20" applyFont="1" applyFill="1" applyBorder="1" applyAlignment="1">
      <alignment horizontal="left" vertical="center" wrapText="1"/>
    </xf>
    <xf numFmtId="171" fontId="3" fillId="6" borderId="0" xfId="20" applyNumberFormat="1" applyFont="1" applyFill="1" applyBorder="1" applyAlignment="1">
      <alignment horizontal="right" vertical="center"/>
    </xf>
    <xf numFmtId="0" fontId="3" fillId="0" borderId="0" xfId="20" applyFont="1" applyAlignment="1">
      <alignment horizontal="left" vertical="center" indent="2"/>
    </xf>
    <xf numFmtId="0" fontId="3" fillId="0" borderId="0" xfId="20" applyFont="1" applyAlignment="1">
      <alignment horizontal="center" vertical="center"/>
    </xf>
    <xf numFmtId="0" fontId="3" fillId="0" borderId="0" xfId="20" applyFont="1" applyAlignment="1">
      <alignment horizontal="right" vertical="center"/>
    </xf>
    <xf numFmtId="0" fontId="11" fillId="0" borderId="0" xfId="0" applyFont="1" applyFill="1" applyAlignment="1">
      <alignment vertical="center"/>
    </xf>
    <xf numFmtId="0" fontId="9" fillId="0" borderId="0" xfId="20" applyFont="1" applyBorder="1" applyAlignment="1">
      <alignment vertical="center"/>
    </xf>
    <xf numFmtId="0" fontId="11" fillId="0" borderId="0" xfId="20" applyFont="1" applyAlignment="1">
      <alignment horizontal="right" vertical="center"/>
    </xf>
    <xf numFmtId="0" fontId="11" fillId="4" borderId="4" xfId="0" applyFont="1" applyFill="1" applyBorder="1" applyAlignment="1">
      <alignment horizontal="right" vertical="center"/>
    </xf>
    <xf numFmtId="0" fontId="12" fillId="0" borderId="0" xfId="0" applyFont="1" applyFill="1" applyBorder="1" applyAlignment="1">
      <alignment horizontal="right" vertical="center"/>
    </xf>
    <xf numFmtId="1" fontId="11" fillId="0" borderId="0" xfId="20" applyNumberFormat="1" applyFont="1" applyAlignment="1">
      <alignment horizontal="right" vertical="center"/>
    </xf>
    <xf numFmtId="1" fontId="11" fillId="0" borderId="0" xfId="20" applyNumberFormat="1" applyFont="1" applyAlignment="1">
      <alignment horizontal="right"/>
    </xf>
    <xf numFmtId="1" fontId="11" fillId="0" borderId="0" xfId="20" applyNumberFormat="1" applyFont="1" applyFill="1" applyBorder="1" applyAlignment="1">
      <alignment horizontal="right"/>
    </xf>
    <xf numFmtId="1" fontId="11" fillId="0" borderId="0" xfId="20" applyNumberFormat="1" applyFont="1" applyBorder="1" applyAlignment="1">
      <alignment horizontal="right"/>
    </xf>
    <xf numFmtId="0" fontId="11" fillId="0" borderId="0" xfId="20" applyFont="1" applyAlignment="1">
      <alignment horizontal="right"/>
    </xf>
    <xf numFmtId="0" fontId="11" fillId="0" borderId="0" xfId="20" applyFont="1" applyFill="1" applyBorder="1" applyAlignment="1">
      <alignment horizontal="right"/>
    </xf>
    <xf numFmtId="0" fontId="11" fillId="0" borderId="0" xfId="20" applyFont="1" applyBorder="1" applyAlignment="1">
      <alignment horizontal="right"/>
    </xf>
    <xf numFmtId="0" fontId="11" fillId="0" borderId="0" xfId="20" applyFont="1" applyBorder="1" applyAlignment="1">
      <alignment horizontal="right" vertical="top"/>
    </xf>
    <xf numFmtId="0" fontId="50" fillId="0" borderId="0" xfId="20" applyFont="1" applyFill="1" applyBorder="1" applyAlignment="1">
      <alignment horizontal="right" vertical="center"/>
    </xf>
    <xf numFmtId="0" fontId="0" fillId="0" borderId="0" xfId="0" applyAlignment="1">
      <alignment horizontal="right"/>
    </xf>
    <xf numFmtId="0" fontId="11" fillId="0" borderId="0" xfId="0" applyFont="1" applyAlignment="1">
      <alignment horizontal="right" vertical="top"/>
    </xf>
    <xf numFmtId="0" fontId="11" fillId="0" borderId="0" xfId="0" applyFont="1" applyBorder="1" applyAlignment="1">
      <alignment horizontal="right" vertical="center"/>
    </xf>
    <xf numFmtId="0" fontId="11" fillId="0" borderId="0" xfId="0" applyFont="1" applyFill="1" applyAlignment="1">
      <alignment horizontal="right" vertical="center"/>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8" fillId="0" borderId="0" xfId="0" applyFont="1" applyFill="1" applyBorder="1" applyAlignment="1">
      <alignment horizontal="justify" vertical="top"/>
    </xf>
    <xf numFmtId="0" fontId="3" fillId="0" borderId="0" xfId="0" applyFont="1" applyFill="1" applyBorder="1" applyAlignment="1">
      <alignment vertical="center"/>
    </xf>
    <xf numFmtId="0" fontId="51" fillId="0" borderId="0" xfId="0" applyFont="1" applyFill="1" applyBorder="1" applyAlignment="1">
      <alignment horizontal="left" vertical="top" wrapText="1"/>
    </xf>
    <xf numFmtId="0" fontId="0" fillId="0" borderId="0" xfId="0" applyAlignment="1">
      <alignment horizontal="justify" vertical="top"/>
    </xf>
    <xf numFmtId="0" fontId="0" fillId="0" borderId="0" xfId="0" applyFill="1" applyAlignment="1">
      <alignment vertical="top" wrapText="1"/>
    </xf>
    <xf numFmtId="0" fontId="6" fillId="0" borderId="0" xfId="0" applyFont="1" applyFill="1" applyBorder="1" applyAlignment="1">
      <alignment horizontal="justify" vertical="top" wrapText="1"/>
    </xf>
    <xf numFmtId="0" fontId="0" fillId="0" borderId="0" xfId="0" applyAlignment="1">
      <alignment vertical="top"/>
    </xf>
    <xf numFmtId="0" fontId="0" fillId="0" borderId="0" xfId="0" applyAlignment="1"/>
    <xf numFmtId="0" fontId="11" fillId="0" borderId="0" xfId="0" applyFont="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indent="1"/>
    </xf>
    <xf numFmtId="1" fontId="11" fillId="0" borderId="0" xfId="0" applyNumberFormat="1" applyFont="1" applyAlignment="1">
      <alignment horizontal="right" vertical="center"/>
    </xf>
    <xf numFmtId="0" fontId="11" fillId="0" borderId="0" xfId="0" applyFont="1" applyAlignment="1">
      <alignment horizontal="center" vertical="center"/>
    </xf>
    <xf numFmtId="1" fontId="11" fillId="0" borderId="0" xfId="0" applyNumberFormat="1" applyFont="1" applyAlignment="1">
      <alignment horizontal="right" vertical="top"/>
    </xf>
    <xf numFmtId="0" fontId="9" fillId="0" borderId="0" xfId="0" applyFont="1" applyFill="1" applyBorder="1" applyAlignment="1">
      <alignment horizontal="left" vertical="center" indent="2"/>
    </xf>
    <xf numFmtId="0" fontId="22" fillId="0" borderId="0" xfId="0" applyFont="1" applyAlignment="1">
      <alignment horizontal="right" vertical="center"/>
    </xf>
    <xf numFmtId="0" fontId="21" fillId="0" borderId="0" xfId="0" applyFont="1" applyBorder="1" applyAlignment="1">
      <alignment horizontal="right" vertical="center"/>
    </xf>
    <xf numFmtId="0" fontId="11" fillId="0" borderId="0" xfId="0" applyFont="1" applyFill="1" applyBorder="1"/>
    <xf numFmtId="0" fontId="11" fillId="0" borderId="0" xfId="0" applyFont="1" applyBorder="1"/>
    <xf numFmtId="1" fontId="21" fillId="0" borderId="0" xfId="0" applyNumberFormat="1" applyFont="1" applyBorder="1" applyAlignment="1">
      <alignment horizontal="right" vertical="center" wrapText="1"/>
    </xf>
    <xf numFmtId="0" fontId="11" fillId="0" borderId="0" xfId="0" applyFont="1" applyFill="1" applyAlignment="1">
      <alignment vertical="top"/>
    </xf>
    <xf numFmtId="0" fontId="11"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right" vertical="top"/>
    </xf>
    <xf numFmtId="0" fontId="11" fillId="0" borderId="0" xfId="0" applyFont="1" applyFill="1" applyAlignment="1">
      <alignment vertical="top" wrapText="1"/>
    </xf>
    <xf numFmtId="0" fontId="51" fillId="0" borderId="0" xfId="0" applyFont="1" applyAlignment="1">
      <alignment horizontal="left" vertical="top"/>
    </xf>
    <xf numFmtId="0" fontId="11" fillId="3" borderId="7" xfId="0" applyFont="1" applyFill="1" applyBorder="1" applyAlignment="1">
      <alignment horizontal="center" vertical="center"/>
    </xf>
    <xf numFmtId="0" fontId="22" fillId="0" borderId="0" xfId="0" applyFont="1"/>
    <xf numFmtId="171" fontId="22" fillId="0" borderId="0" xfId="0" applyNumberFormat="1" applyFont="1"/>
    <xf numFmtId="171" fontId="4" fillId="0" borderId="0" xfId="0" applyNumberFormat="1" applyFont="1" applyFill="1" applyBorder="1" applyAlignment="1">
      <alignment horizontal="right" vertical="center"/>
    </xf>
    <xf numFmtId="3" fontId="3" fillId="0" borderId="9" xfId="0" applyNumberFormat="1" applyFont="1" applyFill="1" applyBorder="1" applyAlignment="1">
      <alignment horizontal="left" vertical="center"/>
    </xf>
    <xf numFmtId="0" fontId="4" fillId="0" borderId="9" xfId="0" applyFont="1" applyBorder="1" applyAlignment="1">
      <alignment vertical="center"/>
    </xf>
    <xf numFmtId="0" fontId="3" fillId="0" borderId="0" xfId="0" applyFont="1" applyFill="1" applyAlignment="1">
      <alignment horizontal="right" vertical="top"/>
    </xf>
    <xf numFmtId="0" fontId="3" fillId="0" borderId="0" xfId="0" applyFont="1" applyFill="1" applyAlignment="1">
      <alignment horizontal="right" vertical="center"/>
    </xf>
    <xf numFmtId="0" fontId="3" fillId="0" borderId="0" xfId="0" applyFont="1" applyFill="1" applyAlignment="1">
      <alignment horizontal="right"/>
    </xf>
    <xf numFmtId="0" fontId="12" fillId="0" borderId="0" xfId="0" applyFont="1" applyAlignment="1">
      <alignment horizontal="right" vertical="center"/>
    </xf>
    <xf numFmtId="0" fontId="0" fillId="0" borderId="0" xfId="0" applyAlignment="1">
      <alignment horizontal="right" vertical="center"/>
    </xf>
    <xf numFmtId="0" fontId="0" fillId="0" borderId="0" xfId="0" applyFill="1" applyBorder="1" applyAlignment="1">
      <alignment horizontal="right"/>
    </xf>
    <xf numFmtId="0" fontId="28" fillId="0" borderId="0" xfId="0" applyFont="1" applyFill="1" applyAlignment="1">
      <alignment vertical="center"/>
    </xf>
    <xf numFmtId="0" fontId="28" fillId="0" borderId="0" xfId="0" applyFont="1" applyFill="1" applyAlignment="1">
      <alignment vertical="top"/>
    </xf>
    <xf numFmtId="0" fontId="28" fillId="0" borderId="0" xfId="0" applyFont="1" applyAlignment="1">
      <alignment horizontal="right"/>
    </xf>
    <xf numFmtId="0" fontId="49" fillId="0" borderId="0" xfId="0" applyFont="1" applyAlignment="1">
      <alignment horizontal="right" vertical="top"/>
    </xf>
    <xf numFmtId="0" fontId="13" fillId="0" borderId="0" xfId="0" applyFont="1" applyFill="1" applyBorder="1" applyAlignment="1">
      <alignment horizontal="right" vertical="top"/>
    </xf>
    <xf numFmtId="171" fontId="8" fillId="6" borderId="0" xfId="0" applyNumberFormat="1" applyFont="1" applyFill="1" applyBorder="1" applyAlignment="1">
      <alignment vertical="top"/>
    </xf>
    <xf numFmtId="0" fontId="6" fillId="0" borderId="0" xfId="0" applyFont="1" applyBorder="1" applyAlignment="1">
      <alignment horizontal="right" vertical="top"/>
    </xf>
    <xf numFmtId="1" fontId="13" fillId="0" borderId="0" xfId="0" applyNumberFormat="1" applyFont="1" applyFill="1" applyBorder="1" applyAlignment="1">
      <alignment horizontal="right" vertical="top"/>
    </xf>
    <xf numFmtId="1" fontId="6" fillId="0" borderId="0" xfId="0" applyNumberFormat="1" applyFont="1" applyBorder="1" applyAlignment="1">
      <alignment horizontal="right" vertical="top"/>
    </xf>
    <xf numFmtId="1" fontId="8" fillId="0" borderId="0" xfId="0" applyNumberFormat="1" applyFont="1" applyAlignment="1">
      <alignment horizontal="right"/>
    </xf>
    <xf numFmtId="1" fontId="13" fillId="0" borderId="0" xfId="0" applyNumberFormat="1" applyFont="1" applyAlignment="1">
      <alignment horizontal="right"/>
    </xf>
    <xf numFmtId="0" fontId="9" fillId="0" borderId="0" xfId="0" applyFont="1" applyFill="1" applyBorder="1" applyAlignment="1">
      <alignment horizontal="left" vertical="top" indent="1"/>
    </xf>
    <xf numFmtId="0" fontId="9" fillId="0" borderId="0" xfId="0" applyFont="1" applyFill="1" applyBorder="1" applyAlignment="1">
      <alignment horizontal="left" vertical="top" indent="2"/>
    </xf>
    <xf numFmtId="0" fontId="7" fillId="0" borderId="0" xfId="0" applyFont="1"/>
    <xf numFmtId="0" fontId="7" fillId="0" borderId="0" xfId="0" applyFont="1" applyFill="1" applyBorder="1" applyAlignment="1">
      <alignment horizontal="right" vertical="center"/>
    </xf>
    <xf numFmtId="0" fontId="136" fillId="0" borderId="0" xfId="0" applyFont="1" applyFill="1" applyBorder="1" applyAlignment="1">
      <alignment horizontal="right" vertical="center"/>
    </xf>
    <xf numFmtId="0" fontId="137" fillId="3" borderId="4" xfId="0" applyFont="1" applyFill="1" applyBorder="1" applyAlignment="1">
      <alignment horizontal="right" vertical="center"/>
    </xf>
    <xf numFmtId="0" fontId="137" fillId="4" borderId="4" xfId="0" applyFont="1" applyFill="1" applyBorder="1" applyAlignment="1">
      <alignment horizontal="right" vertical="center"/>
    </xf>
    <xf numFmtId="0" fontId="137" fillId="8" borderId="4" xfId="0" applyFont="1" applyFill="1" applyBorder="1" applyAlignment="1">
      <alignment horizontal="center" vertical="center"/>
    </xf>
    <xf numFmtId="0" fontId="137" fillId="5" borderId="4" xfId="0" applyFont="1" applyFill="1" applyBorder="1" applyAlignment="1">
      <alignment horizontal="center" vertical="center"/>
    </xf>
    <xf numFmtId="0" fontId="26" fillId="0" borderId="0" xfId="0" applyFont="1" applyFill="1" applyBorder="1" applyAlignment="1">
      <alignment horizontal="right" vertical="center"/>
    </xf>
    <xf numFmtId="3" fontId="3" fillId="0" borderId="41" xfId="0" applyNumberFormat="1" applyFont="1" applyFill="1" applyBorder="1" applyAlignment="1">
      <alignment horizontal="left" vertical="top"/>
    </xf>
    <xf numFmtId="0" fontId="8" fillId="0" borderId="41" xfId="0" applyFont="1" applyFill="1" applyBorder="1" applyAlignment="1"/>
    <xf numFmtId="171" fontId="8" fillId="0" borderId="0" xfId="0" applyNumberFormat="1" applyFont="1" applyFill="1" applyBorder="1" applyAlignment="1">
      <alignment vertical="top"/>
    </xf>
    <xf numFmtId="166" fontId="8" fillId="0" borderId="0" xfId="0" applyNumberFormat="1" applyFont="1" applyFill="1" applyBorder="1" applyAlignment="1">
      <alignment vertical="top"/>
    </xf>
    <xf numFmtId="166" fontId="8" fillId="0" borderId="0" xfId="0" applyNumberFormat="1" applyFont="1" applyFill="1" applyBorder="1" applyAlignment="1">
      <alignment horizontal="right" vertical="top"/>
    </xf>
    <xf numFmtId="0" fontId="4" fillId="0" borderId="41" xfId="0" applyFont="1" applyFill="1" applyBorder="1" applyAlignment="1">
      <alignment horizontal="right"/>
    </xf>
    <xf numFmtId="0" fontId="4" fillId="0" borderId="42" xfId="0" applyFont="1" applyFill="1" applyBorder="1" applyAlignment="1">
      <alignment horizontal="right"/>
    </xf>
    <xf numFmtId="164" fontId="11" fillId="0" borderId="0" xfId="0" applyNumberFormat="1" applyFont="1" applyFill="1" applyBorder="1" applyAlignment="1">
      <alignment horizontal="right" vertical="center"/>
    </xf>
    <xf numFmtId="0" fontId="8" fillId="0" borderId="0" xfId="0" applyFont="1" applyBorder="1" applyAlignment="1">
      <alignment horizontal="right"/>
    </xf>
    <xf numFmtId="1" fontId="6" fillId="0" borderId="0" xfId="0" applyNumberFormat="1" applyFont="1" applyFill="1" applyBorder="1" applyAlignment="1">
      <alignment horizontal="right" vertical="top"/>
    </xf>
    <xf numFmtId="1" fontId="8" fillId="0" borderId="0" xfId="0" applyNumberFormat="1" applyFont="1" applyFill="1" applyBorder="1" applyAlignment="1">
      <alignment horizontal="right"/>
    </xf>
    <xf numFmtId="0" fontId="26" fillId="0" borderId="0" xfId="0" applyFont="1" applyFill="1" applyBorder="1" applyAlignment="1"/>
    <xf numFmtId="0" fontId="63" fillId="0" borderId="0" xfId="0" applyFont="1" applyFill="1" applyBorder="1" applyAlignment="1">
      <alignment horizontal="center"/>
    </xf>
    <xf numFmtId="0" fontId="63" fillId="0" borderId="0" xfId="0" applyFont="1" applyFill="1" applyBorder="1" applyAlignment="1">
      <alignment horizontal="right"/>
    </xf>
    <xf numFmtId="0" fontId="63" fillId="0" borderId="0" xfId="0" applyFont="1" applyFill="1" applyBorder="1" applyAlignment="1">
      <alignment vertical="top"/>
    </xf>
    <xf numFmtId="3" fontId="26" fillId="0" borderId="0" xfId="0" applyNumberFormat="1" applyFont="1" applyFill="1" applyAlignment="1">
      <alignment horizontal="left" vertical="top"/>
    </xf>
    <xf numFmtId="3" fontId="26" fillId="0" borderId="0" xfId="0" applyNumberFormat="1" applyFont="1" applyFill="1" applyBorder="1" applyAlignment="1">
      <alignment horizontal="left" vertical="top"/>
    </xf>
    <xf numFmtId="0" fontId="13" fillId="0" borderId="0" xfId="0" applyFont="1" applyFill="1" applyAlignment="1">
      <alignment horizontal="right"/>
    </xf>
    <xf numFmtId="0" fontId="13" fillId="0" borderId="0" xfId="0" applyFont="1" applyFill="1" applyBorder="1" applyAlignment="1">
      <alignment horizontal="right"/>
    </xf>
    <xf numFmtId="0" fontId="11" fillId="4" borderId="40" xfId="0" applyFont="1" applyFill="1" applyBorder="1" applyAlignment="1">
      <alignment horizontal="right" vertical="center"/>
    </xf>
    <xf numFmtId="0" fontId="28" fillId="0" borderId="0" xfId="0" applyFont="1" applyFill="1" applyBorder="1" applyAlignment="1">
      <alignment horizontal="right"/>
    </xf>
    <xf numFmtId="171" fontId="13" fillId="0" borderId="0" xfId="0" applyNumberFormat="1" applyFont="1" applyFill="1" applyBorder="1" applyAlignment="1">
      <alignment horizontal="right" vertical="center"/>
    </xf>
    <xf numFmtId="169" fontId="13" fillId="0" borderId="0" xfId="0" applyNumberFormat="1" applyFont="1" applyFill="1" applyBorder="1" applyAlignment="1">
      <alignment horizontal="right" vertical="center"/>
    </xf>
    <xf numFmtId="0" fontId="8" fillId="0" borderId="0" xfId="0" applyFont="1" applyFill="1" applyBorder="1" applyAlignment="1"/>
    <xf numFmtId="3" fontId="3" fillId="0" borderId="41" xfId="0" applyNumberFormat="1" applyFont="1" applyFill="1" applyBorder="1" applyAlignment="1">
      <alignment horizontal="left" vertical="center"/>
    </xf>
    <xf numFmtId="3" fontId="3" fillId="0" borderId="0" xfId="0" applyNumberFormat="1" applyFont="1" applyAlignment="1">
      <alignment horizontal="center" vertical="center"/>
    </xf>
    <xf numFmtId="0" fontId="12" fillId="0" borderId="0" xfId="0" applyFont="1" applyFill="1" applyBorder="1" applyAlignment="1">
      <alignment horizontal="right" vertical="center"/>
    </xf>
    <xf numFmtId="0" fontId="11" fillId="4" borderId="43" xfId="0" applyFont="1" applyFill="1" applyBorder="1" applyAlignment="1">
      <alignment vertical="center"/>
    </xf>
    <xf numFmtId="1" fontId="11" fillId="3" borderId="43" xfId="0" applyNumberFormat="1" applyFont="1" applyFill="1" applyBorder="1" applyAlignment="1">
      <alignment horizontal="right" vertical="center"/>
    </xf>
    <xf numFmtId="44" fontId="3" fillId="0" borderId="0" xfId="0" applyNumberFormat="1" applyFont="1" applyAlignment="1">
      <alignment vertical="center"/>
    </xf>
    <xf numFmtId="0" fontId="4" fillId="0" borderId="0" xfId="0" applyFont="1" applyFill="1" applyAlignment="1">
      <alignment vertical="center"/>
    </xf>
    <xf numFmtId="0" fontId="6" fillId="0" borderId="0" xfId="0" applyFont="1" applyBorder="1" applyAlignment="1">
      <alignment horizontal="justify" vertical="top"/>
    </xf>
    <xf numFmtId="0" fontId="3" fillId="0" borderId="0" xfId="0" applyFont="1" applyAlignment="1">
      <alignment vertical="center"/>
    </xf>
    <xf numFmtId="0" fontId="3" fillId="2" borderId="0" xfId="20" applyFont="1" applyFill="1" applyBorder="1" applyAlignment="1">
      <alignment horizontal="left" vertical="center" wrapText="1" indent="2"/>
    </xf>
    <xf numFmtId="0" fontId="3" fillId="0" borderId="0" xfId="20" applyAlignment="1">
      <alignment horizontal="left" vertical="center" wrapText="1" indent="2"/>
    </xf>
    <xf numFmtId="0" fontId="0" fillId="0" borderId="0" xfId="0" applyFill="1" applyAlignment="1">
      <alignment vertical="center"/>
    </xf>
    <xf numFmtId="3" fontId="8" fillId="0" borderId="0" xfId="0" applyNumberFormat="1" applyFont="1" applyFill="1" applyBorder="1" applyAlignment="1">
      <alignment horizontal="left" vertical="center"/>
    </xf>
    <xf numFmtId="0" fontId="11" fillId="0" borderId="0" xfId="20" applyFont="1" applyFill="1" applyAlignment="1">
      <alignment horizontal="right" vertical="center"/>
    </xf>
    <xf numFmtId="0" fontId="11" fillId="0" borderId="0" xfId="20" applyFont="1" applyFill="1" applyBorder="1" applyAlignment="1">
      <alignment horizontal="right" vertical="center"/>
    </xf>
    <xf numFmtId="0" fontId="3" fillId="0" borderId="0" xfId="20" applyFont="1" applyBorder="1" applyAlignment="1">
      <alignment horizontal="left" vertical="center" indent="2"/>
    </xf>
    <xf numFmtId="0" fontId="3" fillId="0" borderId="0" xfId="20" applyFont="1" applyBorder="1" applyAlignment="1">
      <alignment horizontal="center" vertical="center"/>
    </xf>
    <xf numFmtId="0" fontId="3" fillId="0" borderId="0" xfId="20" applyFont="1" applyBorder="1" applyAlignment="1">
      <alignment horizontal="right" vertical="center"/>
    </xf>
    <xf numFmtId="1" fontId="11" fillId="0" borderId="0" xfId="20" applyNumberFormat="1" applyFont="1" applyFill="1" applyBorder="1" applyAlignment="1">
      <alignment horizontal="right" vertical="center"/>
    </xf>
    <xf numFmtId="1" fontId="11" fillId="9" borderId="43" xfId="20" applyNumberFormat="1" applyFont="1" applyFill="1" applyBorder="1" applyAlignment="1">
      <alignment horizontal="right" vertical="center"/>
    </xf>
    <xf numFmtId="0" fontId="11" fillId="4" borderId="43" xfId="0" applyFont="1" applyFill="1" applyBorder="1" applyAlignment="1">
      <alignment horizontal="right" vertical="center"/>
    </xf>
    <xf numFmtId="0" fontId="11" fillId="8" borderId="43" xfId="20" applyFont="1" applyFill="1" applyBorder="1" applyAlignment="1">
      <alignment horizontal="right" vertical="center"/>
    </xf>
    <xf numFmtId="0" fontId="50" fillId="9" borderId="43" xfId="20" applyFont="1" applyFill="1" applyBorder="1" applyAlignment="1">
      <alignment horizontal="right" vertical="center"/>
    </xf>
    <xf numFmtId="0" fontId="11" fillId="9" borderId="43" xfId="20" applyFont="1" applyFill="1" applyBorder="1" applyAlignment="1">
      <alignment horizontal="right" vertical="center"/>
    </xf>
    <xf numFmtId="3" fontId="3" fillId="0" borderId="0" xfId="20" applyNumberFormat="1" applyFont="1" applyFill="1" applyAlignment="1">
      <alignment horizontal="left" vertical="center" indent="1"/>
    </xf>
    <xf numFmtId="0" fontId="3" fillId="0" borderId="0" xfId="20" applyFont="1" applyFill="1" applyAlignment="1">
      <alignment horizontal="left"/>
    </xf>
    <xf numFmtId="0" fontId="26" fillId="0" borderId="0" xfId="20" applyFont="1" applyAlignment="1">
      <alignment vertical="center"/>
    </xf>
    <xf numFmtId="1" fontId="48" fillId="0" borderId="0" xfId="20" applyNumberFormat="1" applyFont="1" applyAlignment="1">
      <alignment horizontal="right" vertical="center"/>
    </xf>
    <xf numFmtId="0" fontId="48" fillId="0" borderId="0" xfId="20" applyFont="1" applyAlignment="1">
      <alignment horizontal="right" vertical="center"/>
    </xf>
    <xf numFmtId="0" fontId="5"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horizontal="right" vertical="center"/>
    </xf>
    <xf numFmtId="0" fontId="6" fillId="0" borderId="0" xfId="0" applyFont="1" applyFill="1" applyBorder="1" applyAlignment="1">
      <alignment horizontal="left" vertical="center"/>
    </xf>
    <xf numFmtId="0" fontId="19" fillId="0"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1" fontId="11" fillId="9" borderId="43" xfId="20" applyNumberFormat="1" applyFont="1" applyFill="1" applyBorder="1" applyAlignment="1">
      <alignment horizontal="right"/>
    </xf>
    <xf numFmtId="0" fontId="11" fillId="9" borderId="43" xfId="20" applyFont="1" applyFill="1" applyBorder="1" applyAlignment="1">
      <alignment horizontal="right"/>
    </xf>
    <xf numFmtId="0" fontId="11" fillId="9" borderId="43" xfId="0" applyFont="1" applyFill="1" applyBorder="1" applyAlignment="1"/>
    <xf numFmtId="0" fontId="11" fillId="4" borderId="40" xfId="0" applyFont="1" applyFill="1" applyBorder="1" applyAlignment="1">
      <alignment vertical="center"/>
    </xf>
    <xf numFmtId="0" fontId="11" fillId="8" borderId="43" xfId="20" applyFont="1" applyFill="1" applyBorder="1" applyAlignment="1">
      <alignment horizontal="right"/>
    </xf>
    <xf numFmtId="0" fontId="11" fillId="8" borderId="43" xfId="0" applyFont="1" applyFill="1" applyBorder="1" applyAlignment="1"/>
    <xf numFmtId="0" fontId="50" fillId="9" borderId="43" xfId="20" applyFont="1" applyFill="1" applyBorder="1" applyAlignment="1">
      <alignment horizontal="right"/>
    </xf>
    <xf numFmtId="0" fontId="3" fillId="0" borderId="0" xfId="20" applyFont="1" applyFill="1" applyAlignment="1">
      <alignment horizontal="left" vertical="center"/>
    </xf>
    <xf numFmtId="0" fontId="3" fillId="2" borderId="0" xfId="20" applyFont="1" applyFill="1" applyBorder="1" applyAlignment="1">
      <alignment horizontal="left" vertical="top" indent="1"/>
    </xf>
    <xf numFmtId="0" fontId="13" fillId="4" borderId="43" xfId="0" applyFont="1" applyFill="1" applyBorder="1" applyAlignment="1">
      <alignment horizontal="right" vertical="center"/>
    </xf>
    <xf numFmtId="0" fontId="11" fillId="10" borderId="43" xfId="0" applyFont="1" applyFill="1" applyBorder="1" applyAlignment="1">
      <alignment horizontal="right" vertical="center"/>
    </xf>
    <xf numFmtId="0" fontId="11" fillId="8" borderId="43" xfId="20" applyFont="1" applyFill="1" applyBorder="1" applyAlignment="1">
      <alignment horizontal="right" vertical="top"/>
    </xf>
    <xf numFmtId="1" fontId="11" fillId="6" borderId="0" xfId="0" applyNumberFormat="1" applyFont="1" applyFill="1" applyBorder="1" applyAlignment="1">
      <alignment horizontal="right" vertical="center"/>
    </xf>
    <xf numFmtId="0" fontId="11" fillId="6" borderId="0" xfId="0" applyFont="1" applyFill="1" applyBorder="1" applyAlignment="1">
      <alignment horizontal="right" vertical="center"/>
    </xf>
    <xf numFmtId="0" fontId="3" fillId="6" borderId="0" xfId="20" applyFont="1" applyFill="1" applyAlignment="1"/>
    <xf numFmtId="0" fontId="11" fillId="5" borderId="43" xfId="0" applyFont="1" applyFill="1" applyBorder="1" applyAlignment="1">
      <alignment horizontal="right" vertical="center"/>
    </xf>
    <xf numFmtId="0" fontId="11" fillId="8" borderId="43" xfId="0" applyFont="1" applyFill="1" applyBorder="1" applyAlignment="1">
      <alignment horizontal="right" vertical="center"/>
    </xf>
    <xf numFmtId="1" fontId="11" fillId="6" borderId="0" xfId="20" applyNumberFormat="1" applyFont="1" applyFill="1" applyBorder="1" applyAlignment="1">
      <alignment horizontal="right"/>
    </xf>
    <xf numFmtId="0" fontId="50" fillId="6" borderId="0" xfId="20" applyFont="1" applyFill="1" applyBorder="1" applyAlignment="1">
      <alignment horizontal="right"/>
    </xf>
    <xf numFmtId="0" fontId="11" fillId="6" borderId="0" xfId="20" applyFont="1" applyFill="1" applyBorder="1" applyAlignment="1">
      <alignment horizontal="right"/>
    </xf>
    <xf numFmtId="0" fontId="3" fillId="0" borderId="41" xfId="20" applyFont="1" applyBorder="1" applyAlignment="1">
      <alignment horizontal="left" vertical="center" indent="2"/>
    </xf>
    <xf numFmtId="3" fontId="3" fillId="0" borderId="41" xfId="20" applyNumberFormat="1" applyFont="1" applyFill="1" applyBorder="1" applyAlignment="1">
      <alignment horizontal="left" vertical="center"/>
    </xf>
    <xf numFmtId="0" fontId="3" fillId="0" borderId="41" xfId="20" applyFont="1" applyBorder="1" applyAlignment="1">
      <alignment vertical="center"/>
    </xf>
    <xf numFmtId="0" fontId="3" fillId="0" borderId="41" xfId="20" applyFont="1" applyBorder="1" applyAlignment="1">
      <alignment horizontal="center" vertical="center"/>
    </xf>
    <xf numFmtId="0" fontId="3" fillId="0" borderId="0" xfId="0" applyFont="1" applyBorder="1" applyAlignment="1">
      <alignment horizontal="right" vertical="center"/>
    </xf>
    <xf numFmtId="167" fontId="3" fillId="0" borderId="0" xfId="0" applyNumberFormat="1" applyFont="1" applyBorder="1" applyAlignment="1">
      <alignment horizontal="right" vertical="center"/>
    </xf>
    <xf numFmtId="173" fontId="3" fillId="0" borderId="0" xfId="0" applyNumberFormat="1" applyFont="1" applyFill="1" applyBorder="1" applyAlignment="1">
      <alignment horizontal="right" vertical="center"/>
    </xf>
    <xf numFmtId="173" fontId="3" fillId="0" borderId="0" xfId="0" applyNumberFormat="1" applyFont="1" applyBorder="1" applyAlignment="1">
      <alignment horizontal="right" vertical="center"/>
    </xf>
    <xf numFmtId="0" fontId="3" fillId="0" borderId="0" xfId="0" applyFont="1" applyAlignment="1">
      <alignment horizontal="right" vertical="center"/>
    </xf>
    <xf numFmtId="0" fontId="8" fillId="0" borderId="0" xfId="0" applyFont="1" applyFill="1" applyBorder="1"/>
    <xf numFmtId="0" fontId="13" fillId="5" borderId="40" xfId="0" applyFont="1" applyFill="1" applyBorder="1" applyAlignment="1">
      <alignment horizontal="center" vertical="center"/>
    </xf>
    <xf numFmtId="0" fontId="3" fillId="0" borderId="0" xfId="0" applyFont="1" applyFill="1" applyBorder="1" applyAlignment="1">
      <alignment horizontal="left" vertical="center" indent="2"/>
    </xf>
    <xf numFmtId="0" fontId="11" fillId="8" borderId="43" xfId="0" applyFont="1" applyFill="1" applyBorder="1" applyAlignment="1">
      <alignment horizontal="center" vertical="center"/>
    </xf>
    <xf numFmtId="0" fontId="11" fillId="5" borderId="43" xfId="0" applyFont="1" applyFill="1" applyBorder="1" applyAlignment="1">
      <alignment horizontal="center" vertical="center"/>
    </xf>
    <xf numFmtId="0" fontId="9" fillId="0" borderId="41" xfId="0" applyFont="1" applyFill="1" applyBorder="1" applyAlignment="1">
      <alignment horizontal="center" vertical="center"/>
    </xf>
    <xf numFmtId="1" fontId="138" fillId="3" borderId="43" xfId="0" applyNumberFormat="1" applyFont="1" applyFill="1" applyBorder="1" applyAlignment="1">
      <alignment horizontal="right" vertical="center"/>
    </xf>
    <xf numFmtId="1" fontId="48" fillId="3" borderId="43" xfId="0" applyNumberFormat="1" applyFont="1" applyFill="1" applyBorder="1" applyAlignment="1">
      <alignment horizontal="right" vertical="center"/>
    </xf>
    <xf numFmtId="0" fontId="138" fillId="9" borderId="43" xfId="0" applyFont="1" applyFill="1" applyBorder="1" applyAlignment="1">
      <alignment horizontal="right" vertical="center"/>
    </xf>
    <xf numFmtId="169" fontId="9" fillId="0" borderId="0" xfId="0" applyNumberFormat="1" applyFont="1" applyFill="1" applyBorder="1" applyAlignment="1">
      <alignment horizontal="right" vertical="top"/>
    </xf>
    <xf numFmtId="167" fontId="3" fillId="0" borderId="0" xfId="0" applyNumberFormat="1" applyFont="1" applyFill="1" applyBorder="1" applyAlignment="1">
      <alignment horizontal="right" vertical="center"/>
    </xf>
    <xf numFmtId="169" fontId="60" fillId="0" borderId="0" xfId="0" applyNumberFormat="1" applyFont="1" applyFill="1" applyBorder="1" applyAlignment="1">
      <alignment horizontal="right" vertical="top"/>
    </xf>
    <xf numFmtId="169" fontId="60" fillId="0" borderId="0"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69" fontId="12" fillId="5" borderId="43" xfId="0" applyNumberFormat="1" applyFont="1" applyFill="1" applyBorder="1" applyAlignment="1">
      <alignment horizontal="center" vertical="center"/>
    </xf>
    <xf numFmtId="3" fontId="26" fillId="0" borderId="0" xfId="20" applyNumberFormat="1" applyFont="1" applyFill="1" applyAlignment="1">
      <alignment horizontal="left" vertical="center" indent="1"/>
    </xf>
    <xf numFmtId="0" fontId="26" fillId="0" borderId="0" xfId="20" applyFont="1" applyFill="1" applyAlignment="1">
      <alignment vertical="center"/>
    </xf>
    <xf numFmtId="0" fontId="26" fillId="0" borderId="0" xfId="20" applyFont="1" applyFill="1" applyAlignment="1"/>
    <xf numFmtId="0" fontId="26" fillId="0" borderId="0" xfId="20" applyFont="1" applyFill="1" applyAlignment="1">
      <alignment horizontal="left"/>
    </xf>
    <xf numFmtId="0" fontId="26" fillId="0" borderId="0" xfId="20" applyFont="1" applyFill="1" applyAlignment="1">
      <alignment horizontal="center"/>
    </xf>
    <xf numFmtId="0" fontId="26" fillId="0" borderId="0" xfId="20" applyFont="1" applyFill="1" applyAlignment="1">
      <alignment horizontal="right"/>
    </xf>
    <xf numFmtId="3" fontId="26" fillId="0" borderId="0" xfId="20" applyNumberFormat="1" applyFont="1" applyFill="1" applyAlignment="1">
      <alignment horizontal="left" vertical="center"/>
    </xf>
    <xf numFmtId="3" fontId="26" fillId="0" borderId="0" xfId="20" applyNumberFormat="1" applyFont="1" applyFill="1" applyAlignment="1">
      <alignment horizontal="center" vertical="center"/>
    </xf>
    <xf numFmtId="169" fontId="26" fillId="0" borderId="0" xfId="20" applyNumberFormat="1" applyFont="1" applyFill="1" applyAlignment="1">
      <alignment horizontal="right" vertical="center"/>
    </xf>
    <xf numFmtId="0" fontId="60" fillId="0" borderId="0" xfId="20" applyFont="1" applyFill="1" applyAlignment="1">
      <alignment vertical="center"/>
    </xf>
    <xf numFmtId="3" fontId="60" fillId="0" borderId="0" xfId="20" applyNumberFormat="1" applyFont="1" applyFill="1" applyAlignment="1">
      <alignment horizontal="left" vertical="center"/>
    </xf>
    <xf numFmtId="3" fontId="60" fillId="0" borderId="0" xfId="20" applyNumberFormat="1" applyFont="1" applyFill="1" applyAlignment="1">
      <alignment horizontal="center" vertical="center"/>
    </xf>
    <xf numFmtId="169" fontId="60" fillId="0" borderId="0" xfId="20" applyNumberFormat="1" applyFont="1" applyFill="1" applyAlignment="1">
      <alignment horizontal="right" vertical="center"/>
    </xf>
    <xf numFmtId="0" fontId="26" fillId="0" borderId="0" xfId="20" applyFont="1" applyFill="1" applyAlignment="1">
      <alignment horizontal="left" vertical="center"/>
    </xf>
    <xf numFmtId="0" fontId="26" fillId="0" borderId="0" xfId="20" applyFont="1" applyFill="1" applyAlignment="1">
      <alignment horizontal="right" vertical="center"/>
    </xf>
    <xf numFmtId="169" fontId="26" fillId="0" borderId="0" xfId="0" applyNumberFormat="1" applyFont="1" applyFill="1" applyAlignment="1">
      <alignment horizontal="right" vertical="center"/>
    </xf>
    <xf numFmtId="0" fontId="26" fillId="0" borderId="0" xfId="20" applyFont="1" applyFill="1" applyAlignment="1">
      <alignment horizontal="left" vertical="center" indent="2"/>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Alignment="1">
      <alignment vertical="top" wrapText="1"/>
    </xf>
    <xf numFmtId="0" fontId="11" fillId="3" borderId="43" xfId="0" applyFont="1" applyFill="1" applyBorder="1" applyAlignment="1">
      <alignment horizontal="right" vertical="center"/>
    </xf>
    <xf numFmtId="169" fontId="11" fillId="5" borderId="43" xfId="0" applyNumberFormat="1" applyFont="1" applyFill="1" applyBorder="1" applyAlignment="1">
      <alignment horizontal="right" vertical="center"/>
    </xf>
    <xf numFmtId="0" fontId="3" fillId="0" borderId="0" xfId="0" applyFont="1" applyFill="1" applyBorder="1" applyAlignment="1">
      <alignment horizontal="right" vertical="center"/>
    </xf>
    <xf numFmtId="167" fontId="3" fillId="0" borderId="0" xfId="0" applyNumberFormat="1" applyFont="1" applyFill="1" applyBorder="1" applyAlignment="1">
      <alignment horizontal="right" vertical="top"/>
    </xf>
    <xf numFmtId="180" fontId="3" fillId="0" borderId="0" xfId="0" applyNumberFormat="1" applyFont="1" applyFill="1" applyBorder="1" applyAlignment="1">
      <alignment horizontal="right" vertical="top"/>
    </xf>
    <xf numFmtId="173" fontId="3" fillId="0" borderId="0" xfId="0" applyNumberFormat="1" applyFont="1" applyFill="1" applyBorder="1" applyAlignment="1">
      <alignment horizontal="right" vertical="top"/>
    </xf>
    <xf numFmtId="167" fontId="26" fillId="0" borderId="0" xfId="0" applyNumberFormat="1" applyFont="1" applyFill="1" applyBorder="1" applyAlignment="1">
      <alignment horizontal="right" vertical="center"/>
    </xf>
    <xf numFmtId="0" fontId="3" fillId="0" borderId="0" xfId="0" applyFont="1" applyFill="1" applyBorder="1" applyAlignment="1">
      <alignment horizontal="left" vertical="top" indent="1"/>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top" indent="2"/>
    </xf>
    <xf numFmtId="0" fontId="3" fillId="0" borderId="0" xfId="0" applyFont="1" applyFill="1" applyBorder="1" applyAlignment="1">
      <alignment horizontal="left" vertical="center" indent="1"/>
    </xf>
    <xf numFmtId="0" fontId="3" fillId="0" borderId="41" xfId="0" applyFont="1" applyFill="1" applyBorder="1" applyAlignment="1">
      <alignment horizontal="center" vertical="center"/>
    </xf>
    <xf numFmtId="0" fontId="3" fillId="0" borderId="41" xfId="0" applyFont="1" applyFill="1" applyBorder="1" applyAlignment="1">
      <alignment vertical="center"/>
    </xf>
    <xf numFmtId="0" fontId="3" fillId="0" borderId="0" xfId="0" applyFont="1" applyBorder="1" applyAlignment="1">
      <alignment horizontal="justify" vertical="top" wrapText="1"/>
    </xf>
    <xf numFmtId="0" fontId="3" fillId="0" borderId="0" xfId="0" applyFont="1" applyAlignment="1">
      <alignment horizontal="center" vertical="center"/>
    </xf>
    <xf numFmtId="0" fontId="3" fillId="0" borderId="0" xfId="0" applyFont="1" applyAlignment="1"/>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6" borderId="0" xfId="0" applyFont="1" applyFill="1" applyBorder="1" applyAlignment="1">
      <alignment vertical="center"/>
    </xf>
    <xf numFmtId="1" fontId="11" fillId="0" borderId="0" xfId="0" applyNumberFormat="1" applyFont="1" applyBorder="1" applyAlignment="1">
      <alignment horizontal="right" vertical="center"/>
    </xf>
    <xf numFmtId="0" fontId="3" fillId="0" borderId="0" xfId="0" applyFont="1" applyBorder="1"/>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right" vertical="center"/>
    </xf>
    <xf numFmtId="175" fontId="3"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74" fontId="3" fillId="0" borderId="0" xfId="0" applyNumberFormat="1" applyFont="1" applyFill="1" applyBorder="1" applyAlignment="1">
      <alignment horizontal="right" vertical="center"/>
    </xf>
    <xf numFmtId="0" fontId="3" fillId="0" borderId="0" xfId="0" applyFont="1" applyFill="1" applyAlignment="1">
      <alignment horizontal="justify" vertical="top"/>
    </xf>
    <xf numFmtId="175" fontId="3" fillId="0" borderId="0" xfId="0" applyNumberFormat="1" applyFont="1" applyAlignment="1">
      <alignment horizontal="right" vertical="center"/>
    </xf>
    <xf numFmtId="0" fontId="3" fillId="0" borderId="41" xfId="0" applyFont="1" applyFill="1" applyBorder="1" applyAlignment="1">
      <alignment horizontal="left" vertical="center" indent="1"/>
    </xf>
    <xf numFmtId="0" fontId="9" fillId="0" borderId="41" xfId="0" applyFont="1" applyFill="1" applyBorder="1" applyAlignment="1">
      <alignment vertical="center"/>
    </xf>
    <xf numFmtId="2" fontId="3" fillId="0" borderId="41" xfId="0" applyNumberFormat="1" applyFont="1" applyFill="1" applyBorder="1" applyAlignment="1">
      <alignment horizontal="right" vertical="center"/>
    </xf>
    <xf numFmtId="0" fontId="25" fillId="0" borderId="0" xfId="0" applyFont="1" applyFill="1" applyAlignment="1">
      <alignment vertical="center"/>
    </xf>
    <xf numFmtId="175" fontId="3" fillId="0" borderId="0" xfId="0" applyNumberFormat="1" applyFont="1" applyFill="1" applyAlignment="1">
      <alignment horizontal="right" vertical="center"/>
    </xf>
    <xf numFmtId="169" fontId="11" fillId="9" borderId="43" xfId="20" applyNumberFormat="1" applyFont="1" applyFill="1" applyBorder="1" applyAlignment="1">
      <alignment horizontal="right"/>
    </xf>
    <xf numFmtId="169" fontId="3" fillId="0" borderId="0" xfId="20" applyNumberFormat="1" applyFont="1" applyAlignment="1"/>
    <xf numFmtId="171" fontId="3" fillId="0" borderId="0" xfId="20" applyNumberFormat="1" applyFont="1" applyFill="1" applyAlignment="1">
      <alignment horizontal="right" vertical="center"/>
    </xf>
    <xf numFmtId="1" fontId="26" fillId="0" borderId="0" xfId="20" applyNumberFormat="1" applyFont="1" applyFill="1" applyAlignment="1">
      <alignment horizontal="right" vertical="center"/>
    </xf>
    <xf numFmtId="171" fontId="3" fillId="6" borderId="0" xfId="20" quotePrefix="1" applyNumberFormat="1" applyFont="1" applyFill="1" applyBorder="1" applyAlignment="1">
      <alignment horizontal="right" vertical="center"/>
    </xf>
    <xf numFmtId="168" fontId="3" fillId="6" borderId="0" xfId="20" quotePrefix="1" applyNumberFormat="1" applyFont="1" applyFill="1" applyAlignment="1">
      <alignment horizontal="right" vertical="center"/>
    </xf>
    <xf numFmtId="180" fontId="3" fillId="0" borderId="0" xfId="20" applyNumberFormat="1" applyFont="1" applyAlignment="1">
      <alignment horizontal="right" vertical="center"/>
    </xf>
    <xf numFmtId="180" fontId="3" fillId="0" borderId="0" xfId="20" applyNumberFormat="1" applyFont="1" applyBorder="1" applyAlignment="1">
      <alignment horizontal="right" vertical="center"/>
    </xf>
    <xf numFmtId="1" fontId="11" fillId="74" borderId="43" xfId="20" applyNumberFormat="1" applyFont="1" applyFill="1" applyBorder="1" applyAlignment="1">
      <alignment horizontal="right"/>
    </xf>
    <xf numFmtId="0" fontId="50" fillId="74" borderId="43" xfId="20" applyFont="1" applyFill="1" applyBorder="1" applyAlignment="1">
      <alignment horizontal="right"/>
    </xf>
    <xf numFmtId="0" fontId="11" fillId="74" borderId="43" xfId="20" applyFont="1" applyFill="1" applyBorder="1" applyAlignment="1">
      <alignment horizontal="right"/>
    </xf>
    <xf numFmtId="169" fontId="60" fillId="0" borderId="0" xfId="0" applyNumberFormat="1" applyFont="1" applyFill="1" applyAlignment="1">
      <alignment horizontal="right" vertical="center"/>
    </xf>
    <xf numFmtId="180" fontId="3" fillId="0" borderId="41" xfId="20" applyNumberFormat="1" applyFont="1" applyBorder="1" applyAlignment="1">
      <alignment horizontal="right" vertical="center"/>
    </xf>
    <xf numFmtId="0" fontId="48" fillId="0" borderId="0" xfId="20" applyFont="1" applyAlignment="1">
      <alignment vertical="center"/>
    </xf>
    <xf numFmtId="0" fontId="11" fillId="0" borderId="0" xfId="20" applyFont="1" applyFill="1" applyAlignment="1">
      <alignment vertical="center"/>
    </xf>
    <xf numFmtId="0" fontId="11" fillId="0" borderId="0" xfId="20" applyFont="1" applyAlignment="1">
      <alignment vertical="center"/>
    </xf>
    <xf numFmtId="0" fontId="12" fillId="0" borderId="0" xfId="20" applyFont="1" applyFill="1" applyAlignment="1">
      <alignment vertical="center"/>
    </xf>
    <xf numFmtId="0" fontId="11" fillId="74" borderId="43" xfId="20" applyFont="1" applyFill="1" applyBorder="1" applyAlignment="1">
      <alignment vertical="center"/>
    </xf>
    <xf numFmtId="171" fontId="3" fillId="0" borderId="0" xfId="20" applyNumberFormat="1" applyFont="1" applyFill="1" applyAlignment="1">
      <alignment vertical="center"/>
    </xf>
    <xf numFmtId="0" fontId="11" fillId="8" borderId="50" xfId="20" applyFont="1" applyFill="1" applyBorder="1" applyAlignment="1">
      <alignment horizontal="right" vertical="center"/>
    </xf>
    <xf numFmtId="0" fontId="11" fillId="9" borderId="50" xfId="20" applyFont="1" applyFill="1" applyBorder="1" applyAlignment="1">
      <alignment horizontal="right" vertical="center"/>
    </xf>
    <xf numFmtId="171" fontId="3" fillId="0" borderId="0" xfId="20" applyNumberFormat="1" applyFont="1" applyBorder="1" applyAlignment="1">
      <alignment horizontal="right" vertical="center"/>
    </xf>
    <xf numFmtId="0" fontId="11" fillId="0" borderId="0" xfId="20" applyFont="1" applyBorder="1" applyAlignment="1">
      <alignment vertical="center"/>
    </xf>
    <xf numFmtId="169" fontId="11" fillId="9" borderId="43" xfId="20" applyNumberFormat="1" applyFont="1" applyFill="1" applyBorder="1" applyAlignment="1">
      <alignment horizontal="right" vertical="center"/>
    </xf>
    <xf numFmtId="0" fontId="11" fillId="6" borderId="0" xfId="20" applyFont="1" applyFill="1" applyAlignment="1">
      <alignment vertical="center"/>
    </xf>
    <xf numFmtId="169" fontId="11" fillId="74" borderId="43" xfId="20" applyNumberFormat="1" applyFont="1" applyFill="1" applyBorder="1" applyAlignment="1">
      <alignment vertical="center"/>
    </xf>
    <xf numFmtId="1" fontId="11" fillId="74" borderId="43" xfId="20" applyNumberFormat="1" applyFont="1" applyFill="1" applyBorder="1" applyAlignment="1">
      <alignment horizontal="right" vertical="center"/>
    </xf>
    <xf numFmtId="0" fontId="12" fillId="8" borderId="43" xfId="20" applyFont="1" applyFill="1" applyBorder="1" applyAlignment="1">
      <alignment vertical="center"/>
    </xf>
    <xf numFmtId="0" fontId="12" fillId="10" borderId="43" xfId="20" applyFont="1" applyFill="1" applyBorder="1" applyAlignment="1">
      <alignment horizontal="right" vertical="center"/>
    </xf>
    <xf numFmtId="179" fontId="26" fillId="0" borderId="0" xfId="20" applyNumberFormat="1" applyFont="1" applyFill="1" applyAlignment="1">
      <alignment horizontal="right" vertical="center"/>
    </xf>
    <xf numFmtId="0" fontId="12" fillId="0" borderId="0" xfId="20" applyFont="1" applyFill="1" applyBorder="1" applyAlignment="1">
      <alignment horizontal="right" vertical="center"/>
    </xf>
    <xf numFmtId="0" fontId="12" fillId="0" borderId="0" xfId="20" applyFont="1" applyFill="1" applyBorder="1" applyAlignment="1">
      <alignment vertical="center"/>
    </xf>
    <xf numFmtId="1" fontId="11" fillId="0" borderId="0" xfId="20" applyNumberFormat="1" applyFont="1" applyFill="1" applyAlignment="1">
      <alignment horizontal="right" vertical="center"/>
    </xf>
    <xf numFmtId="0" fontId="48" fillId="4" borderId="43" xfId="0" applyFont="1" applyFill="1" applyBorder="1" applyAlignment="1">
      <alignment vertical="center"/>
    </xf>
    <xf numFmtId="0" fontId="11" fillId="74" borderId="43" xfId="20" applyFont="1" applyFill="1" applyBorder="1" applyAlignment="1">
      <alignment horizontal="right" vertical="center"/>
    </xf>
    <xf numFmtId="0" fontId="11" fillId="0" borderId="0" xfId="20" applyFont="1" applyFill="1" applyBorder="1" applyAlignment="1">
      <alignment vertical="center"/>
    </xf>
    <xf numFmtId="171" fontId="3" fillId="0" borderId="0" xfId="20" quotePrefix="1" applyNumberFormat="1" applyFont="1" applyFill="1" applyBorder="1" applyAlignment="1">
      <alignment horizontal="right" vertical="center"/>
    </xf>
    <xf numFmtId="0" fontId="3" fillId="0" borderId="0" xfId="0" applyFont="1" applyFill="1" applyBorder="1" applyAlignment="1">
      <alignment vertical="top"/>
    </xf>
    <xf numFmtId="0" fontId="141" fillId="0" borderId="0" xfId="20109" applyFont="1" applyFill="1" applyBorder="1" applyAlignment="1">
      <alignment horizontal="justify" wrapText="1"/>
    </xf>
    <xf numFmtId="0" fontId="11" fillId="0" borderId="0" xfId="20109" applyFont="1" applyFill="1" applyAlignment="1"/>
    <xf numFmtId="0" fontId="26" fillId="0" borderId="0" xfId="20109" applyFont="1" applyFill="1" applyBorder="1" applyAlignment="1">
      <alignment vertical="top"/>
    </xf>
    <xf numFmtId="0" fontId="3" fillId="0" borderId="0" xfId="20109" applyFont="1" applyFill="1" applyAlignment="1"/>
    <xf numFmtId="0" fontId="11" fillId="0" borderId="0" xfId="20109" applyFont="1" applyAlignment="1"/>
    <xf numFmtId="0" fontId="11" fillId="0" borderId="0" xfId="20109" applyFont="1" applyAlignment="1">
      <alignment horizontal="right" vertical="center"/>
    </xf>
    <xf numFmtId="0" fontId="26" fillId="0" borderId="0" xfId="20109" applyFont="1" applyFill="1" applyBorder="1" applyAlignment="1">
      <alignment horizontal="left" vertical="top" indent="1"/>
    </xf>
    <xf numFmtId="0" fontId="48" fillId="0" borderId="0" xfId="20109" applyFont="1" applyFill="1" applyAlignment="1"/>
    <xf numFmtId="0" fontId="3" fillId="0" borderId="0" xfId="20109" applyFont="1" applyFill="1" applyAlignment="1">
      <alignment vertical="top" wrapText="1"/>
    </xf>
    <xf numFmtId="190" fontId="11" fillId="0" borderId="0" xfId="18640" applyNumberFormat="1" applyFont="1"/>
    <xf numFmtId="0" fontId="3" fillId="0" borderId="0" xfId="20109" applyFont="1" applyFill="1" applyAlignment="1">
      <alignment vertical="top"/>
    </xf>
    <xf numFmtId="0" fontId="26" fillId="0" borderId="0" xfId="20109" applyFont="1" applyFill="1" applyAlignment="1">
      <alignment horizontal="left" vertical="top" indent="1"/>
    </xf>
    <xf numFmtId="0" fontId="26" fillId="0" borderId="0" xfId="20109" applyFont="1" applyFill="1" applyAlignment="1">
      <alignment vertical="center"/>
    </xf>
    <xf numFmtId="0" fontId="60" fillId="0" borderId="0" xfId="20109" applyFont="1" applyFill="1" applyBorder="1" applyAlignment="1">
      <alignment horizontal="left" vertical="center"/>
    </xf>
    <xf numFmtId="0" fontId="26" fillId="0" borderId="0" xfId="20109" applyFont="1" applyFill="1" applyBorder="1" applyAlignment="1">
      <alignment horizontal="center" vertical="center"/>
    </xf>
    <xf numFmtId="0" fontId="26" fillId="0" borderId="0" xfId="20109" applyFont="1" applyFill="1" applyAlignment="1">
      <alignment horizontal="right" vertical="center"/>
    </xf>
    <xf numFmtId="0" fontId="3" fillId="0" borderId="0" xfId="20109" applyFont="1" applyFill="1" applyAlignment="1">
      <alignment vertical="center"/>
    </xf>
    <xf numFmtId="0" fontId="11" fillId="0" borderId="0" xfId="20109" applyFont="1" applyAlignment="1">
      <alignment vertical="center"/>
    </xf>
    <xf numFmtId="0" fontId="63" fillId="0" borderId="0" xfId="20109" applyFont="1" applyFill="1" applyBorder="1" applyAlignment="1">
      <alignment vertical="top"/>
    </xf>
    <xf numFmtId="0" fontId="26" fillId="0" borderId="0" xfId="20109" applyFont="1" applyFill="1" applyAlignment="1">
      <alignment horizontal="left"/>
    </xf>
    <xf numFmtId="0" fontId="26" fillId="0" borderId="0" xfId="20109" applyFont="1" applyFill="1" applyAlignment="1"/>
    <xf numFmtId="190" fontId="3" fillId="0" borderId="0" xfId="18640" applyNumberFormat="1" applyFont="1" applyFill="1" applyBorder="1" applyAlignment="1">
      <alignment horizontal="right" vertical="center"/>
    </xf>
    <xf numFmtId="190" fontId="11" fillId="0" borderId="0" xfId="18640" applyNumberFormat="1" applyFont="1" applyFill="1" applyBorder="1" applyAlignment="1">
      <alignment horizontal="right" vertical="center"/>
    </xf>
    <xf numFmtId="0" fontId="4" fillId="0" borderId="0" xfId="20" applyFont="1" applyAlignment="1">
      <alignment vertical="top"/>
    </xf>
    <xf numFmtId="0" fontId="63" fillId="0" borderId="0" xfId="0" applyFont="1" applyFill="1" applyAlignment="1">
      <alignment vertical="top"/>
    </xf>
    <xf numFmtId="0" fontId="26" fillId="0" borderId="0" xfId="0" applyFont="1" applyFill="1"/>
    <xf numFmtId="0" fontId="26" fillId="0" borderId="0" xfId="0" applyFont="1"/>
    <xf numFmtId="0" fontId="26" fillId="0" borderId="0" xfId="0" applyFont="1" applyBorder="1"/>
    <xf numFmtId="0" fontId="26" fillId="0" borderId="0" xfId="0" applyFont="1" applyFill="1" applyBorder="1" applyAlignment="1">
      <alignment horizontal="right"/>
    </xf>
    <xf numFmtId="0" fontId="26" fillId="0" borderId="0" xfId="0" applyFont="1" applyFill="1" applyBorder="1"/>
    <xf numFmtId="171" fontId="11" fillId="8" borderId="43" xfId="0" applyNumberFormat="1" applyFont="1" applyFill="1" applyBorder="1" applyAlignment="1">
      <alignment horizontal="center" vertical="center"/>
    </xf>
    <xf numFmtId="0" fontId="26" fillId="0" borderId="0" xfId="0" applyFont="1" applyBorder="1" applyAlignment="1">
      <alignment horizontal="justify" vertical="top" wrapText="1"/>
    </xf>
    <xf numFmtId="0" fontId="48" fillId="0" borderId="0" xfId="0" applyFont="1" applyFill="1" applyBorder="1" applyAlignment="1">
      <alignment horizontal="right" vertical="center"/>
    </xf>
    <xf numFmtId="0" fontId="26" fillId="0" borderId="0" xfId="0" applyFont="1" applyFill="1" applyBorder="1" applyAlignment="1">
      <alignment vertical="top"/>
    </xf>
    <xf numFmtId="0" fontId="26" fillId="0" borderId="0" xfId="0" applyFont="1" applyFill="1" applyAlignment="1">
      <alignment horizontal="justify" vertical="top" wrapText="1"/>
    </xf>
    <xf numFmtId="0" fontId="26" fillId="0" borderId="0" xfId="0" applyFont="1" applyFill="1" applyBorder="1" applyAlignment="1">
      <alignment horizontal="justify" vertical="top" wrapText="1"/>
    </xf>
    <xf numFmtId="0" fontId="26" fillId="0" borderId="0" xfId="0" applyFont="1" applyAlignment="1">
      <alignment horizontal="right" vertical="center"/>
    </xf>
    <xf numFmtId="0" fontId="26" fillId="0" borderId="0" xfId="0" applyFont="1" applyAlignment="1">
      <alignment horizontal="justify" vertical="top" wrapText="1"/>
    </xf>
    <xf numFmtId="0" fontId="11" fillId="9" borderId="43" xfId="0" applyFont="1" applyFill="1" applyBorder="1" applyAlignment="1">
      <alignment vertical="center"/>
    </xf>
    <xf numFmtId="1" fontId="13" fillId="3" borderId="43" xfId="0" applyNumberFormat="1" applyFont="1" applyFill="1" applyBorder="1" applyAlignment="1">
      <alignment horizontal="right" vertical="center"/>
    </xf>
    <xf numFmtId="171" fontId="13" fillId="5" borderId="43" xfId="0" applyNumberFormat="1" applyFont="1" applyFill="1" applyBorder="1" applyAlignment="1">
      <alignment horizontal="right" vertical="center"/>
    </xf>
    <xf numFmtId="169" fontId="13" fillId="5" borderId="43" xfId="0" applyNumberFormat="1" applyFont="1" applyFill="1" applyBorder="1" applyAlignment="1">
      <alignment horizontal="right" vertical="center"/>
    </xf>
    <xf numFmtId="179" fontId="13" fillId="8" borderId="43" xfId="0" applyNumberFormat="1" applyFont="1" applyFill="1" applyBorder="1" applyAlignment="1">
      <alignment horizontal="right" vertical="center"/>
    </xf>
    <xf numFmtId="169" fontId="13" fillId="8" borderId="43" xfId="0" applyNumberFormat="1" applyFont="1" applyFill="1" applyBorder="1" applyAlignment="1">
      <alignment horizontal="right" vertical="center"/>
    </xf>
    <xf numFmtId="0" fontId="13" fillId="3" borderId="43" xfId="0" applyFont="1" applyFill="1" applyBorder="1" applyAlignment="1">
      <alignment horizontal="center" vertical="center"/>
    </xf>
    <xf numFmtId="9" fontId="60" fillId="0" borderId="0" xfId="0" applyNumberFormat="1" applyFont="1" applyFill="1" applyBorder="1" applyAlignment="1"/>
    <xf numFmtId="3" fontId="60" fillId="0" borderId="0" xfId="0" applyNumberFormat="1" applyFont="1" applyFill="1" applyBorder="1" applyAlignment="1">
      <alignment horizontal="left" vertical="center"/>
    </xf>
    <xf numFmtId="0" fontId="60" fillId="0" borderId="0" xfId="0" applyFont="1" applyFill="1" applyBorder="1" applyAlignment="1"/>
    <xf numFmtId="164" fontId="60" fillId="0" borderId="0" xfId="0" applyNumberFormat="1" applyFont="1" applyFill="1" applyBorder="1" applyAlignment="1"/>
    <xf numFmtId="164" fontId="60" fillId="0" borderId="0" xfId="0" applyNumberFormat="1" applyFont="1" applyFill="1" applyBorder="1" applyAlignment="1">
      <alignment horizontal="right" vertical="center"/>
    </xf>
    <xf numFmtId="164" fontId="26" fillId="0" borderId="0" xfId="0" applyNumberFormat="1" applyFont="1" applyFill="1" applyBorder="1" applyAlignment="1">
      <alignment vertical="top"/>
    </xf>
    <xf numFmtId="0" fontId="26" fillId="0" borderId="0" xfId="0" applyFont="1" applyFill="1" applyAlignment="1">
      <alignment horizontal="left" vertical="top"/>
    </xf>
    <xf numFmtId="0" fontId="3" fillId="0" borderId="0" xfId="0" applyFont="1" applyAlignment="1">
      <alignment vertical="center"/>
    </xf>
    <xf numFmtId="0" fontId="26" fillId="0" borderId="0" xfId="0" applyFont="1" applyFill="1" applyAlignment="1">
      <alignment horizontal="justify" vertical="top" wrapText="1"/>
    </xf>
    <xf numFmtId="0" fontId="3" fillId="0" borderId="0" xfId="0" applyFont="1" applyFill="1" applyAlignment="1">
      <alignment horizontal="justify" vertical="top" wrapText="1"/>
    </xf>
    <xf numFmtId="0" fontId="3" fillId="0" borderId="0" xfId="0" applyFont="1" applyFill="1" applyBorder="1" applyAlignment="1">
      <alignment vertical="top"/>
    </xf>
    <xf numFmtId="0" fontId="3" fillId="0" borderId="41" xfId="0" applyFont="1" applyFill="1" applyBorder="1" applyAlignment="1">
      <alignment horizontal="left" vertical="top" indent="1"/>
    </xf>
    <xf numFmtId="0" fontId="48" fillId="8" borderId="43" xfId="0" applyFont="1" applyFill="1" applyBorder="1" applyAlignment="1">
      <alignment horizontal="center" vertical="center"/>
    </xf>
    <xf numFmtId="171" fontId="48" fillId="8" borderId="43" xfId="0" applyNumberFormat="1" applyFont="1" applyFill="1" applyBorder="1" applyAlignment="1">
      <alignment horizontal="center" vertical="center"/>
    </xf>
    <xf numFmtId="169" fontId="142" fillId="8" borderId="43" xfId="0" applyNumberFormat="1" applyFont="1" applyFill="1" applyBorder="1" applyAlignment="1">
      <alignment horizontal="center" vertical="center"/>
    </xf>
    <xf numFmtId="2" fontId="26" fillId="0" borderId="0" xfId="0" applyNumberFormat="1" applyFont="1" applyFill="1" applyBorder="1" applyAlignment="1">
      <alignment horizontal="right" vertical="center"/>
    </xf>
    <xf numFmtId="2" fontId="26" fillId="0" borderId="41" xfId="0" applyNumberFormat="1" applyFont="1" applyFill="1" applyBorder="1" applyAlignment="1">
      <alignment horizontal="right" vertical="center"/>
    </xf>
    <xf numFmtId="2" fontId="3" fillId="0" borderId="0" xfId="0" applyNumberFormat="1" applyFont="1" applyFill="1" applyBorder="1" applyAlignment="1">
      <alignment horizontal="right" vertical="top"/>
    </xf>
    <xf numFmtId="2" fontId="3" fillId="0" borderId="41" xfId="0" applyNumberFormat="1" applyFont="1" applyFill="1" applyBorder="1" applyAlignment="1">
      <alignment horizontal="right" vertical="top"/>
    </xf>
    <xf numFmtId="2" fontId="3" fillId="0" borderId="9" xfId="0" applyNumberFormat="1" applyFont="1" applyFill="1" applyBorder="1" applyAlignment="1">
      <alignment horizontal="right" vertical="center"/>
    </xf>
    <xf numFmtId="0" fontId="8" fillId="0" borderId="0" xfId="0" applyFont="1" applyFill="1" applyAlignment="1">
      <alignment horizontal="justify" vertical="top" wrapText="1"/>
    </xf>
    <xf numFmtId="0" fontId="0" fillId="0" borderId="0" xfId="0" applyAlignment="1">
      <alignment horizontal="justify" vertical="top" wrapText="1"/>
    </xf>
    <xf numFmtId="0" fontId="4" fillId="0" borderId="0" xfId="20" applyFont="1" applyFill="1" applyAlignment="1">
      <alignment vertical="top"/>
    </xf>
    <xf numFmtId="0" fontId="142" fillId="0" borderId="0" xfId="0" applyFont="1" applyFill="1" applyBorder="1" applyAlignment="1">
      <alignment horizontal="right"/>
    </xf>
    <xf numFmtId="164" fontId="26" fillId="0" borderId="0" xfId="0" applyNumberFormat="1" applyFont="1" applyFill="1" applyBorder="1" applyAlignment="1">
      <alignment horizontal="right" vertical="center"/>
    </xf>
    <xf numFmtId="0" fontId="48" fillId="0" borderId="0" xfId="20109" applyFont="1" applyAlignment="1"/>
    <xf numFmtId="0" fontId="20" fillId="0" borderId="0" xfId="0" applyFont="1" applyFill="1" applyBorder="1" applyAlignment="1">
      <alignment horizontal="justify" vertical="top"/>
    </xf>
    <xf numFmtId="0" fontId="3" fillId="0" borderId="0" xfId="0" applyFont="1" applyFill="1" applyBorder="1" applyAlignment="1">
      <alignment vertical="center"/>
    </xf>
    <xf numFmtId="0" fontId="0" fillId="0" borderId="0" xfId="0" applyFill="1" applyAlignment="1">
      <alignment vertical="center"/>
    </xf>
    <xf numFmtId="0" fontId="8" fillId="0" borderId="0" xfId="0" applyFont="1" applyFill="1" applyAlignment="1">
      <alignment horizontal="left" vertical="center"/>
    </xf>
    <xf numFmtId="0" fontId="9"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Alignment="1">
      <alignment vertical="top"/>
    </xf>
    <xf numFmtId="3" fontId="8" fillId="0" borderId="0" xfId="0" applyNumberFormat="1" applyFont="1" applyFill="1" applyBorder="1" applyAlignment="1">
      <alignment horizontal="left" vertical="center"/>
    </xf>
    <xf numFmtId="0" fontId="8" fillId="0" borderId="0" xfId="0" applyFont="1" applyFill="1" applyBorder="1" applyAlignment="1"/>
    <xf numFmtId="0" fontId="3" fillId="0" borderId="0" xfId="0" applyFont="1" applyFill="1" applyAlignment="1">
      <alignment horizontal="left" vertical="top" indent="1"/>
    </xf>
    <xf numFmtId="0" fontId="13" fillId="8" borderId="43" xfId="0" applyFont="1" applyFill="1" applyBorder="1" applyAlignment="1">
      <alignment horizontal="center" vertical="center"/>
    </xf>
    <xf numFmtId="0" fontId="3" fillId="0" borderId="41" xfId="0" applyFont="1" applyFill="1" applyBorder="1" applyAlignment="1">
      <alignment horizontal="left" vertical="center" indent="2"/>
    </xf>
    <xf numFmtId="0" fontId="3" fillId="0" borderId="9" xfId="0" applyFont="1" applyFill="1" applyBorder="1" applyAlignment="1">
      <alignment vertical="top"/>
    </xf>
    <xf numFmtId="0" fontId="3" fillId="0" borderId="9" xfId="0" applyFont="1" applyFill="1" applyBorder="1" applyAlignment="1">
      <alignment vertical="center"/>
    </xf>
    <xf numFmtId="0" fontId="3" fillId="0" borderId="9" xfId="0" applyFont="1" applyFill="1" applyBorder="1" applyAlignment="1">
      <alignment horizontal="center" vertical="center"/>
    </xf>
    <xf numFmtId="0" fontId="26" fillId="0" borderId="0" xfId="0" applyFont="1" applyFill="1" applyAlignment="1">
      <alignment horizontal="center" vertical="center"/>
    </xf>
    <xf numFmtId="0" fontId="3" fillId="0" borderId="0" xfId="0" applyFont="1" applyFill="1" applyBorder="1" applyAlignment="1">
      <alignment horizontal="right" vertical="top"/>
    </xf>
    <xf numFmtId="0" fontId="9"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0" fontId="3" fillId="0" borderId="41" xfId="0" applyFont="1" applyFill="1" applyBorder="1" applyAlignment="1">
      <alignment horizontal="center" vertical="top"/>
    </xf>
    <xf numFmtId="0" fontId="3" fillId="0" borderId="41" xfId="0" applyFont="1" applyFill="1" applyBorder="1" applyAlignment="1">
      <alignment vertical="top"/>
    </xf>
    <xf numFmtId="0" fontId="9" fillId="0" borderId="41" xfId="0" applyFont="1" applyFill="1" applyBorder="1" applyAlignment="1">
      <alignment horizontal="center" vertical="top"/>
    </xf>
    <xf numFmtId="0" fontId="9" fillId="0" borderId="0" xfId="0" applyFont="1" applyFill="1" applyAlignment="1">
      <alignment horizontal="left" vertical="center"/>
    </xf>
    <xf numFmtId="0" fontId="0" fillId="0" borderId="0" xfId="0" applyFill="1" applyBorder="1" applyAlignment="1">
      <alignment vertical="top"/>
    </xf>
    <xf numFmtId="0" fontId="140" fillId="0" borderId="0" xfId="0" applyFont="1" applyFill="1" applyAlignment="1">
      <alignment vertical="center"/>
    </xf>
    <xf numFmtId="0" fontId="8" fillId="0" borderId="1" xfId="0" applyFont="1" applyFill="1" applyBorder="1" applyAlignment="1">
      <alignment vertical="center"/>
    </xf>
    <xf numFmtId="0" fontId="4" fillId="0" borderId="1" xfId="0" applyFont="1" applyFill="1" applyBorder="1" applyAlignment="1">
      <alignment horizontal="right" vertical="center"/>
    </xf>
    <xf numFmtId="1" fontId="8" fillId="0" borderId="0" xfId="0" applyNumberFormat="1" applyFont="1" applyFill="1" applyBorder="1" applyAlignment="1">
      <alignment horizontal="right" vertical="center"/>
    </xf>
    <xf numFmtId="171" fontId="8" fillId="0" borderId="2" xfId="0" applyNumberFormat="1" applyFont="1" applyFill="1" applyBorder="1" applyAlignment="1">
      <alignment horizontal="right" vertical="center"/>
    </xf>
    <xf numFmtId="171" fontId="8" fillId="0" borderId="41" xfId="0" applyNumberFormat="1" applyFont="1" applyFill="1" applyBorder="1" applyAlignment="1">
      <alignment horizontal="right" vertical="center"/>
    </xf>
    <xf numFmtId="0" fontId="0" fillId="0" borderId="0" xfId="0" applyFill="1" applyAlignment="1">
      <alignment vertical="top" wrapText="1"/>
    </xf>
    <xf numFmtId="0" fontId="3" fillId="0" borderId="0" xfId="0" applyFont="1" applyFill="1" applyAlignment="1">
      <alignment vertical="top" wrapText="1"/>
    </xf>
    <xf numFmtId="0" fontId="6" fillId="0" borderId="0" xfId="0" applyFont="1" applyFill="1" applyBorder="1" applyAlignment="1">
      <alignment horizontal="justify" vertical="top" wrapText="1"/>
    </xf>
    <xf numFmtId="0" fontId="0" fillId="0" borderId="0" xfId="0" applyFill="1" applyAlignment="1">
      <alignment vertical="top"/>
    </xf>
    <xf numFmtId="0" fontId="3" fillId="0" borderId="0" xfId="0" applyFont="1" applyFill="1" applyAlignment="1">
      <alignment vertical="top"/>
    </xf>
    <xf numFmtId="0" fontId="10" fillId="0" borderId="0" xfId="0" applyFont="1" applyFill="1" applyBorder="1" applyAlignment="1">
      <alignment horizontal="justify" vertical="top"/>
    </xf>
    <xf numFmtId="0" fontId="8" fillId="0" borderId="0" xfId="0" applyFont="1" applyFill="1" applyBorder="1" applyAlignment="1"/>
    <xf numFmtId="0" fontId="0" fillId="0" borderId="0" xfId="0"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xf numFmtId="0" fontId="13" fillId="4" borderId="43" xfId="0" applyFont="1" applyFill="1" applyBorder="1" applyAlignment="1">
      <alignment horizontal="center" vertical="center"/>
    </xf>
    <xf numFmtId="0" fontId="3" fillId="0" borderId="0" xfId="0" applyFont="1" applyAlignment="1">
      <alignment vertical="center"/>
    </xf>
    <xf numFmtId="0" fontId="3" fillId="6" borderId="0" xfId="0" applyFont="1" applyFill="1" applyAlignment="1">
      <alignment horizontal="justify" vertical="top" wrapText="1"/>
    </xf>
    <xf numFmtId="0" fontId="3" fillId="0" borderId="0" xfId="0" applyFont="1" applyAlignment="1">
      <alignment horizontal="justify" vertical="top" wrapText="1"/>
    </xf>
    <xf numFmtId="0" fontId="15" fillId="0" borderId="41" xfId="0" applyFont="1" applyBorder="1"/>
    <xf numFmtId="0" fontId="10" fillId="0" borderId="41" xfId="0" applyFont="1" applyBorder="1"/>
    <xf numFmtId="0" fontId="24" fillId="0" borderId="0" xfId="121" applyFont="1" applyAlignment="1" applyProtection="1">
      <alignment horizontal="left" vertical="top"/>
    </xf>
    <xf numFmtId="0" fontId="0" fillId="0" borderId="0" xfId="0" applyFill="1" applyAlignment="1">
      <alignment vertical="top"/>
    </xf>
    <xf numFmtId="0" fontId="3" fillId="0" borderId="0" xfId="0" applyFont="1" applyFill="1" applyAlignment="1">
      <alignment vertical="top"/>
    </xf>
    <xf numFmtId="0" fontId="4" fillId="0" borderId="42" xfId="0" applyFont="1" applyFill="1" applyBorder="1" applyAlignment="1">
      <alignment horizontal="right" vertical="center"/>
    </xf>
    <xf numFmtId="0" fontId="5" fillId="0" borderId="0" xfId="20" applyFont="1" applyAlignment="1">
      <alignment vertical="top"/>
    </xf>
    <xf numFmtId="0" fontId="3" fillId="0" borderId="0" xfId="20" applyFont="1" applyAlignment="1">
      <alignment vertical="top"/>
    </xf>
    <xf numFmtId="0" fontId="3" fillId="0" borderId="42" xfId="20" applyFont="1" applyBorder="1" applyAlignment="1">
      <alignment vertical="center"/>
    </xf>
    <xf numFmtId="0" fontId="3" fillId="0" borderId="0" xfId="20" applyNumberFormat="1" applyFont="1" applyFill="1" applyBorder="1" applyAlignment="1">
      <alignment horizontal="left" vertical="center"/>
    </xf>
    <xf numFmtId="0" fontId="3" fillId="0" borderId="0" xfId="20" applyFont="1" applyFill="1" applyBorder="1" applyAlignment="1">
      <alignment vertical="center"/>
    </xf>
    <xf numFmtId="0" fontId="4" fillId="0" borderId="0" xfId="20" applyFont="1" applyFill="1" applyBorder="1" applyAlignment="1">
      <alignment horizontal="right" vertical="center"/>
    </xf>
    <xf numFmtId="0" fontId="3" fillId="0" borderId="41" xfId="20" applyFont="1" applyFill="1" applyBorder="1" applyAlignment="1">
      <alignment vertical="center"/>
    </xf>
    <xf numFmtId="0" fontId="3" fillId="0" borderId="0" xfId="20" applyFont="1" applyFill="1" applyBorder="1" applyAlignment="1"/>
    <xf numFmtId="171" fontId="3" fillId="0" borderId="0" xfId="20" applyNumberFormat="1" applyFont="1" applyFill="1" applyBorder="1" applyAlignment="1">
      <alignment horizontal="right"/>
    </xf>
    <xf numFmtId="0" fontId="3" fillId="0" borderId="0" xfId="20" applyFont="1" applyFill="1" applyAlignment="1">
      <alignment vertical="top"/>
    </xf>
    <xf numFmtId="0" fontId="3" fillId="0" borderId="0" xfId="20" applyFont="1"/>
    <xf numFmtId="0" fontId="3" fillId="0" borderId="0" xfId="0" applyFont="1" applyFill="1" applyAlignment="1">
      <alignment horizontal="justify" vertical="top" wrapText="1"/>
    </xf>
    <xf numFmtId="0" fontId="3" fillId="0" borderId="0" xfId="0" applyFont="1" applyFill="1" applyAlignment="1">
      <alignment vertical="top"/>
    </xf>
    <xf numFmtId="0" fontId="4" fillId="0" borderId="0" xfId="0" applyFont="1" applyFill="1" applyBorder="1" applyAlignment="1">
      <alignment horizontal="left" vertical="top"/>
    </xf>
    <xf numFmtId="0" fontId="0" fillId="0" borderId="0" xfId="0" applyFill="1" applyAlignment="1">
      <alignment horizontal="justify" vertical="top" wrapText="1"/>
    </xf>
    <xf numFmtId="0" fontId="26" fillId="0" borderId="0" xfId="20109" applyFont="1" applyAlignment="1">
      <alignment vertical="center"/>
    </xf>
    <xf numFmtId="0" fontId="11" fillId="0" borderId="0" xfId="20" applyFont="1" applyAlignment="1">
      <alignment horizontal="right" vertical="top"/>
    </xf>
    <xf numFmtId="0" fontId="11" fillId="0" borderId="0" xfId="20" applyFont="1" applyFill="1" applyAlignment="1">
      <alignment horizontal="right" vertical="top"/>
    </xf>
    <xf numFmtId="0" fontId="11" fillId="0" borderId="0" xfId="20" applyFont="1" applyAlignment="1">
      <alignment vertical="top"/>
    </xf>
    <xf numFmtId="0" fontId="11" fillId="0" borderId="0" xfId="20" applyFont="1" applyAlignment="1"/>
    <xf numFmtId="0" fontId="11" fillId="0" borderId="0" xfId="20" applyFont="1" applyFill="1" applyAlignment="1">
      <alignment vertical="top"/>
    </xf>
    <xf numFmtId="0" fontId="11" fillId="0" borderId="0" xfId="20" applyFont="1"/>
    <xf numFmtId="0" fontId="11" fillId="74" borderId="52" xfId="20" applyFont="1" applyFill="1" applyBorder="1" applyAlignment="1">
      <alignment horizontal="right" vertical="center"/>
    </xf>
    <xf numFmtId="0" fontId="11" fillId="10" borderId="52" xfId="20" applyFont="1" applyFill="1" applyBorder="1" applyAlignment="1">
      <alignment horizontal="right" vertical="center"/>
    </xf>
    <xf numFmtId="0" fontId="11" fillId="0" borderId="0" xfId="0" applyFont="1" applyFill="1" applyBorder="1" applyAlignment="1">
      <alignment vertical="center"/>
    </xf>
    <xf numFmtId="0" fontId="26" fillId="0" borderId="0" xfId="0" applyFont="1" applyFill="1" applyBorder="1" applyAlignment="1">
      <alignment vertical="center"/>
    </xf>
    <xf numFmtId="0" fontId="0" fillId="0" borderId="0" xfId="0" applyAlignment="1">
      <alignment vertical="center"/>
    </xf>
    <xf numFmtId="0" fontId="0" fillId="0" borderId="0" xfId="0" applyFill="1" applyAlignment="1">
      <alignment vertical="center"/>
    </xf>
    <xf numFmtId="0" fontId="12" fillId="0" borderId="0" xfId="0" applyFont="1" applyFill="1" applyBorder="1" applyAlignment="1">
      <alignment horizontal="right" vertical="center"/>
    </xf>
    <xf numFmtId="0" fontId="9" fillId="0" borderId="0" xfId="0" applyFont="1" applyFill="1" applyBorder="1" applyAlignment="1">
      <alignment vertical="center"/>
    </xf>
    <xf numFmtId="0" fontId="3" fillId="0" borderId="0" xfId="0" applyFont="1" applyFill="1" applyAlignment="1">
      <alignment vertical="top"/>
    </xf>
    <xf numFmtId="0" fontId="3" fillId="0" borderId="0" xfId="0" applyFont="1" applyFill="1" applyBorder="1" applyAlignment="1">
      <alignment vertical="center"/>
    </xf>
    <xf numFmtId="0" fontId="3" fillId="0" borderId="0" xfId="0" applyFont="1" applyAlignment="1">
      <alignment vertical="center"/>
    </xf>
    <xf numFmtId="0" fontId="11" fillId="0" borderId="0" xfId="0" applyFont="1" applyFill="1" applyBorder="1" applyAlignment="1">
      <alignment vertical="center"/>
    </xf>
    <xf numFmtId="0" fontId="3" fillId="2" borderId="0" xfId="20" applyFont="1" applyFill="1" applyBorder="1" applyAlignment="1">
      <alignment horizontal="left" vertical="center" wrapText="1" indent="2"/>
    </xf>
    <xf numFmtId="0" fontId="3" fillId="0" borderId="0" xfId="20" applyAlignment="1">
      <alignment horizontal="left" vertical="center" wrapText="1" indent="2"/>
    </xf>
    <xf numFmtId="0" fontId="3" fillId="0" borderId="0" xfId="0" applyFont="1" applyFill="1" applyBorder="1" applyAlignment="1">
      <alignment vertical="top"/>
    </xf>
    <xf numFmtId="3" fontId="8" fillId="0" borderId="0" xfId="0" applyNumberFormat="1" applyFont="1" applyFill="1" applyBorder="1" applyAlignment="1">
      <alignment horizontal="left" vertical="center"/>
    </xf>
    <xf numFmtId="0" fontId="8" fillId="0" borderId="0" xfId="0" applyFont="1" applyFill="1" applyBorder="1" applyAlignment="1"/>
    <xf numFmtId="0" fontId="137" fillId="3" borderId="40" xfId="0" applyFont="1" applyFill="1" applyBorder="1" applyAlignment="1">
      <alignment horizontal="right" vertical="center"/>
    </xf>
    <xf numFmtId="0" fontId="137" fillId="8" borderId="40" xfId="0" applyFont="1" applyFill="1" applyBorder="1" applyAlignment="1">
      <alignment horizontal="center" vertical="center"/>
    </xf>
    <xf numFmtId="0" fontId="137" fillId="0" borderId="0" xfId="0" applyFont="1" applyFill="1" applyBorder="1" applyAlignment="1">
      <alignment horizontal="right" vertical="center"/>
    </xf>
    <xf numFmtId="0" fontId="137" fillId="0" borderId="0" xfId="0" applyFont="1" applyFill="1" applyBorder="1" applyAlignment="1">
      <alignment horizontal="center" vertical="center"/>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32" xfId="0" applyFont="1" applyBorder="1" applyAlignment="1">
      <alignment horizontal="right" vertical="center"/>
    </xf>
    <xf numFmtId="164" fontId="26" fillId="0" borderId="41" xfId="0" applyNumberFormat="1" applyFont="1" applyFill="1" applyBorder="1" applyAlignment="1">
      <alignment horizontal="left" vertical="center"/>
    </xf>
    <xf numFmtId="164" fontId="26" fillId="0" borderId="41" xfId="0" applyNumberFormat="1" applyFont="1" applyFill="1" applyBorder="1" applyAlignment="1">
      <alignment horizontal="right" vertical="center"/>
    </xf>
    <xf numFmtId="17" fontId="3" fillId="0" borderId="0" xfId="0" applyNumberFormat="1" applyFont="1" applyAlignment="1">
      <alignment horizontal="right"/>
    </xf>
    <xf numFmtId="0" fontId="13" fillId="3" borderId="40" xfId="0" applyFont="1" applyFill="1" applyBorder="1" applyAlignment="1">
      <alignment horizontal="center" vertical="center"/>
    </xf>
    <xf numFmtId="0" fontId="13" fillId="3" borderId="40" xfId="0" applyFont="1" applyFill="1" applyBorder="1" applyAlignment="1">
      <alignment horizontal="right" vertical="center"/>
    </xf>
    <xf numFmtId="0" fontId="13" fillId="4" borderId="40" xfId="0" applyFont="1" applyFill="1" applyBorder="1" applyAlignment="1">
      <alignment vertical="center"/>
    </xf>
    <xf numFmtId="0" fontId="11" fillId="5" borderId="40" xfId="0" applyFont="1" applyFill="1" applyBorder="1" applyAlignment="1">
      <alignment horizontal="center" vertical="center"/>
    </xf>
    <xf numFmtId="0" fontId="11" fillId="8" borderId="40" xfId="0" applyFont="1" applyFill="1" applyBorder="1" applyAlignment="1">
      <alignment horizontal="center" vertical="center"/>
    </xf>
    <xf numFmtId="0" fontId="7" fillId="0" borderId="0" xfId="0" applyFont="1" applyAlignment="1">
      <alignment horizontal="right"/>
    </xf>
    <xf numFmtId="0" fontId="7" fillId="77" borderId="0" xfId="0" applyFont="1" applyFill="1" applyAlignment="1">
      <alignment horizontal="right"/>
    </xf>
    <xf numFmtId="0" fontId="0" fillId="0" borderId="0" xfId="0" applyAlignment="1">
      <alignment horizontal="left"/>
    </xf>
    <xf numFmtId="0" fontId="7" fillId="0" borderId="0" xfId="0" applyFont="1" applyFill="1" applyBorder="1"/>
    <xf numFmtId="0" fontId="7" fillId="0" borderId="0" xfId="0" applyFont="1" applyAlignment="1">
      <alignment horizontal="center"/>
    </xf>
    <xf numFmtId="0" fontId="7" fillId="0" borderId="0" xfId="0" applyFont="1" applyFill="1" applyBorder="1" applyAlignment="1">
      <alignment horizontal="center" vertical="center"/>
    </xf>
    <xf numFmtId="1" fontId="7" fillId="0" borderId="0" xfId="0" applyNumberFormat="1" applyFont="1" applyAlignment="1">
      <alignment horizontal="center"/>
    </xf>
    <xf numFmtId="0" fontId="7" fillId="0" borderId="0" xfId="0" applyFont="1" applyAlignment="1"/>
    <xf numFmtId="1" fontId="11" fillId="9" borderId="43" xfId="0" applyNumberFormat="1" applyFont="1" applyFill="1" applyBorder="1" applyAlignment="1">
      <alignment horizontal="right" vertical="center"/>
    </xf>
    <xf numFmtId="0" fontId="11" fillId="0" borderId="0" xfId="20109" applyFont="1" applyFill="1" applyBorder="1" applyAlignment="1">
      <alignment wrapText="1"/>
    </xf>
    <xf numFmtId="0" fontId="11" fillId="9" borderId="43" xfId="20" applyFont="1" applyFill="1" applyBorder="1" applyAlignment="1">
      <alignment vertical="center"/>
    </xf>
    <xf numFmtId="165" fontId="3" fillId="0" borderId="0" xfId="0" applyNumberFormat="1" applyFont="1" applyFill="1" applyBorder="1" applyAlignment="1">
      <alignment vertical="center"/>
    </xf>
    <xf numFmtId="165" fontId="3" fillId="0" borderId="0" xfId="0" applyNumberFormat="1" applyFont="1" applyFill="1" applyBorder="1" applyAlignment="1"/>
    <xf numFmtId="3" fontId="3" fillId="0" borderId="0" xfId="0" applyNumberFormat="1" applyFont="1" applyFill="1" applyBorder="1" applyAlignment="1">
      <alignment horizontal="right" vertical="center"/>
    </xf>
    <xf numFmtId="171" fontId="143" fillId="0" borderId="0" xfId="0" applyNumberFormat="1" applyFont="1" applyFill="1" applyAlignment="1">
      <alignment horizontal="right" vertical="center"/>
    </xf>
    <xf numFmtId="171" fontId="3" fillId="0" borderId="41" xfId="0" applyNumberFormat="1" applyFont="1" applyFill="1" applyBorder="1" applyAlignment="1">
      <alignment horizontal="right" vertical="center"/>
    </xf>
    <xf numFmtId="0" fontId="11" fillId="0" borderId="0" xfId="0" applyFont="1" applyFill="1" applyAlignment="1">
      <alignment horizontal="right" vertical="top"/>
    </xf>
    <xf numFmtId="0" fontId="26" fillId="0" borderId="0" xfId="20109" applyFont="1" applyFill="1" applyAlignment="1">
      <alignment horizontal="left" vertical="top" wrapText="1"/>
    </xf>
    <xf numFmtId="0" fontId="26" fillId="0" borderId="0" xfId="20109" applyFont="1" applyFill="1" applyBorder="1" applyAlignment="1">
      <alignment horizontal="left" vertical="top" wrapText="1"/>
    </xf>
    <xf numFmtId="0" fontId="5" fillId="0" borderId="0" xfId="20" applyFont="1" applyFill="1" applyAlignment="1">
      <alignment vertical="top"/>
    </xf>
    <xf numFmtId="0" fontId="6" fillId="0" borderId="0" xfId="20" applyFont="1" applyBorder="1" applyAlignment="1">
      <alignment horizontal="left" vertical="top"/>
    </xf>
    <xf numFmtId="0" fontId="11" fillId="0" borderId="0" xfId="20" applyFont="1" applyFill="1" applyBorder="1" applyAlignment="1">
      <alignment horizontal="right" vertical="top"/>
    </xf>
    <xf numFmtId="0" fontId="3" fillId="0" borderId="0" xfId="20" applyFont="1" applyAlignment="1">
      <alignment horizontal="right" vertical="top"/>
    </xf>
    <xf numFmtId="0" fontId="3" fillId="0" borderId="42" xfId="20" applyFont="1" applyFill="1" applyBorder="1" applyAlignment="1"/>
    <xf numFmtId="0" fontId="4" fillId="0" borderId="42" xfId="20" applyFont="1" applyFill="1" applyBorder="1" applyAlignment="1">
      <alignment horizontal="right"/>
    </xf>
    <xf numFmtId="0" fontId="4" fillId="0" borderId="0" xfId="20" applyFont="1" applyFill="1" applyBorder="1" applyAlignment="1">
      <alignment horizontal="right"/>
    </xf>
    <xf numFmtId="0" fontId="11" fillId="78" borderId="43" xfId="20" applyFont="1" applyFill="1" applyBorder="1" applyAlignment="1">
      <alignment horizontal="right" vertical="center"/>
    </xf>
    <xf numFmtId="0" fontId="11" fillId="0" borderId="0" xfId="20" applyFont="1" applyFill="1" applyAlignment="1">
      <alignment horizontal="right"/>
    </xf>
    <xf numFmtId="3" fontId="3" fillId="0" borderId="0" xfId="20" applyNumberFormat="1" applyFont="1" applyFill="1" applyAlignment="1">
      <alignment horizontal="left" vertical="top"/>
    </xf>
    <xf numFmtId="171" fontId="3" fillId="0" borderId="0" xfId="20" applyNumberFormat="1" applyFont="1" applyFill="1" applyBorder="1" applyAlignment="1">
      <alignment horizontal="right" vertical="center"/>
    </xf>
    <xf numFmtId="0" fontId="11" fillId="78" borderId="43" xfId="20" applyFont="1" applyFill="1" applyBorder="1" applyAlignment="1">
      <alignment horizontal="right"/>
    </xf>
    <xf numFmtId="171" fontId="3" fillId="0" borderId="0" xfId="20" applyNumberFormat="1" applyFont="1" applyFill="1" applyAlignment="1">
      <alignment horizontal="right"/>
    </xf>
    <xf numFmtId="0" fontId="3" fillId="0" borderId="0" xfId="20" applyFont="1" applyFill="1" applyAlignment="1">
      <alignment horizontal="left" vertical="top"/>
    </xf>
    <xf numFmtId="171" fontId="3" fillId="0" borderId="0" xfId="20" applyNumberFormat="1" applyFont="1" applyFill="1" applyAlignment="1"/>
    <xf numFmtId="3" fontId="3" fillId="0" borderId="0" xfId="20" applyNumberFormat="1" applyFont="1" applyFill="1" applyBorder="1" applyAlignment="1">
      <alignment horizontal="left" vertical="top"/>
    </xf>
    <xf numFmtId="1" fontId="3" fillId="0" borderId="0" xfId="20" quotePrefix="1" applyNumberFormat="1" applyFont="1" applyFill="1" applyBorder="1" applyAlignment="1">
      <alignment horizontal="left" vertical="center"/>
    </xf>
    <xf numFmtId="171" fontId="9" fillId="0" borderId="0" xfId="20" applyNumberFormat="1" applyFont="1" applyFill="1" applyBorder="1" applyAlignment="1">
      <alignment vertical="center" wrapText="1"/>
    </xf>
    <xf numFmtId="0" fontId="11" fillId="10" borderId="43" xfId="20" applyFont="1" applyFill="1" applyBorder="1" applyAlignment="1">
      <alignment horizontal="right"/>
    </xf>
    <xf numFmtId="166" fontId="3" fillId="0" borderId="0" xfId="20" applyNumberFormat="1" applyFont="1" applyFill="1" applyBorder="1" applyAlignment="1">
      <alignment horizontal="right" vertical="center"/>
    </xf>
    <xf numFmtId="171" fontId="3" fillId="6" borderId="0" xfId="20" applyNumberFormat="1" applyFont="1" applyFill="1" applyAlignment="1">
      <alignment vertical="center"/>
    </xf>
    <xf numFmtId="0" fontId="11" fillId="10" borderId="43" xfId="20" applyFont="1" applyFill="1" applyBorder="1" applyAlignment="1">
      <alignment horizontal="right" vertical="center"/>
    </xf>
    <xf numFmtId="3" fontId="3" fillId="0" borderId="41" xfId="20" applyNumberFormat="1" applyFont="1" applyFill="1" applyBorder="1" applyAlignment="1">
      <alignment horizontal="left" vertical="top"/>
    </xf>
    <xf numFmtId="1" fontId="3" fillId="0" borderId="41" xfId="20" quotePrefix="1" applyNumberFormat="1" applyFont="1" applyFill="1" applyBorder="1" applyAlignment="1">
      <alignment horizontal="left" vertical="center"/>
    </xf>
    <xf numFmtId="0" fontId="3" fillId="0" borderId="41" xfId="20" applyFont="1" applyFill="1" applyBorder="1" applyAlignment="1"/>
    <xf numFmtId="171" fontId="9" fillId="0" borderId="41" xfId="20" applyNumberFormat="1" applyFont="1" applyFill="1" applyBorder="1" applyAlignment="1">
      <alignment vertical="center" wrapText="1"/>
    </xf>
    <xf numFmtId="171" fontId="3" fillId="6" borderId="0" xfId="20" applyNumberFormat="1" applyFont="1" applyFill="1" applyBorder="1" applyAlignment="1">
      <alignment vertical="center"/>
    </xf>
    <xf numFmtId="0" fontId="3" fillId="0" borderId="0" xfId="20" applyFont="1" applyFill="1" applyBorder="1" applyAlignment="1">
      <alignment vertical="top"/>
    </xf>
    <xf numFmtId="0" fontId="10" fillId="0" borderId="0" xfId="20" applyFont="1" applyFill="1" applyBorder="1" applyAlignment="1">
      <alignment horizontal="justify" vertical="top"/>
    </xf>
    <xf numFmtId="0" fontId="22" fillId="0" borderId="0" xfId="20" applyFont="1"/>
    <xf numFmtId="171" fontId="22" fillId="0" borderId="0" xfId="20" applyNumberFormat="1" applyFont="1"/>
    <xf numFmtId="0" fontId="22" fillId="0" borderId="0" xfId="20" applyFont="1" applyAlignment="1">
      <alignment horizontal="right"/>
    </xf>
    <xf numFmtId="0" fontId="3" fillId="0" borderId="0" xfId="20"/>
    <xf numFmtId="0" fontId="9" fillId="0" borderId="0" xfId="20" applyFont="1" applyBorder="1" applyAlignment="1"/>
    <xf numFmtId="0" fontId="4" fillId="0" borderId="0" xfId="20" applyFont="1" applyFill="1" applyBorder="1" applyAlignment="1">
      <alignment horizontal="left" vertical="top"/>
    </xf>
    <xf numFmtId="0" fontId="3" fillId="0" borderId="0" xfId="20" applyFont="1" applyFill="1" applyBorder="1" applyAlignment="1">
      <alignment horizontal="justify" vertical="top" wrapText="1"/>
    </xf>
    <xf numFmtId="0" fontId="3" fillId="0" borderId="0" xfId="20" applyFont="1" applyAlignment="1">
      <alignment horizontal="right"/>
    </xf>
    <xf numFmtId="0" fontId="3" fillId="0" borderId="0" xfId="20" applyFont="1" applyFill="1" applyAlignment="1">
      <alignment horizontal="right"/>
    </xf>
    <xf numFmtId="0" fontId="11" fillId="0" borderId="0" xfId="20" applyFont="1" applyFill="1" applyBorder="1" applyAlignment="1">
      <alignment vertical="top"/>
    </xf>
    <xf numFmtId="0" fontId="4" fillId="0" borderId="42" xfId="20" applyFont="1" applyFill="1" applyBorder="1" applyAlignment="1">
      <alignment horizontal="center"/>
    </xf>
    <xf numFmtId="0" fontId="4" fillId="0" borderId="0" xfId="20" applyFont="1" applyFill="1" applyBorder="1" applyAlignment="1">
      <alignment horizontal="center"/>
    </xf>
    <xf numFmtId="0" fontId="9" fillId="0" borderId="0" xfId="20" applyFont="1" applyFill="1" applyBorder="1" applyAlignment="1">
      <alignment vertical="center"/>
    </xf>
    <xf numFmtId="0" fontId="3" fillId="0" borderId="0" xfId="20" applyFont="1" applyFill="1" applyAlignment="1">
      <alignment horizontal="right" vertical="top"/>
    </xf>
    <xf numFmtId="171" fontId="3" fillId="0" borderId="0" xfId="20" applyNumberFormat="1" applyFont="1" applyFill="1" applyAlignment="1">
      <alignment horizontal="right" vertical="top"/>
    </xf>
    <xf numFmtId="0" fontId="11" fillId="78" borderId="43" xfId="20" applyFont="1" applyFill="1" applyBorder="1" applyAlignment="1">
      <alignment vertical="center"/>
    </xf>
    <xf numFmtId="0" fontId="11" fillId="79" borderId="43" xfId="20" applyFont="1" applyFill="1" applyBorder="1" applyAlignment="1">
      <alignment horizontal="right" vertical="center"/>
    </xf>
    <xf numFmtId="1" fontId="3" fillId="0" borderId="0" xfId="20" quotePrefix="1" applyNumberFormat="1" applyFont="1" applyFill="1" applyBorder="1" applyAlignment="1">
      <alignment horizontal="center" vertical="top"/>
    </xf>
    <xf numFmtId="171" fontId="11" fillId="8" borderId="43" xfId="20" applyNumberFormat="1" applyFont="1" applyFill="1" applyBorder="1" applyAlignment="1">
      <alignment horizontal="right" vertical="center"/>
    </xf>
    <xf numFmtId="0" fontId="9" fillId="0" borderId="0" xfId="20" applyFont="1" applyFill="1" applyBorder="1" applyAlignment="1">
      <alignment vertical="top"/>
    </xf>
    <xf numFmtId="171" fontId="3" fillId="0" borderId="0" xfId="20" applyNumberFormat="1" applyFont="1" applyFill="1" applyBorder="1" applyAlignment="1">
      <alignment horizontal="right" vertical="top"/>
    </xf>
    <xf numFmtId="171" fontId="3" fillId="0" borderId="0" xfId="20" applyNumberFormat="1" applyFont="1" applyFill="1" applyAlignment="1">
      <alignment vertical="top"/>
    </xf>
    <xf numFmtId="0" fontId="3" fillId="0" borderId="0" xfId="20" applyFont="1" applyFill="1" applyBorder="1" applyAlignment="1">
      <alignment horizontal="right"/>
    </xf>
    <xf numFmtId="0" fontId="3" fillId="0" borderId="41" xfId="20" applyFont="1" applyFill="1" applyBorder="1" applyAlignment="1">
      <alignment vertical="top"/>
    </xf>
    <xf numFmtId="1" fontId="3" fillId="0" borderId="41" xfId="20" quotePrefix="1" applyNumberFormat="1" applyFont="1" applyFill="1" applyBorder="1" applyAlignment="1">
      <alignment horizontal="center" vertical="top"/>
    </xf>
    <xf numFmtId="171" fontId="3" fillId="0" borderId="41" xfId="20" applyNumberFormat="1" applyFont="1" applyFill="1" applyBorder="1" applyAlignment="1">
      <alignment vertical="top"/>
    </xf>
    <xf numFmtId="3" fontId="4" fillId="0" borderId="0" xfId="20" applyNumberFormat="1" applyFont="1" applyFill="1" applyBorder="1" applyAlignment="1">
      <alignment horizontal="left" vertical="top"/>
    </xf>
    <xf numFmtId="0" fontId="3" fillId="0" borderId="0" xfId="20" applyFont="1" applyFill="1" applyBorder="1" applyAlignment="1">
      <alignment horizontal="center" vertical="top"/>
    </xf>
    <xf numFmtId="44" fontId="4" fillId="0" borderId="0" xfId="20" applyNumberFormat="1" applyFont="1" applyFill="1" applyAlignment="1">
      <alignment vertical="center"/>
    </xf>
    <xf numFmtId="0" fontId="3" fillId="0" borderId="0" xfId="20" applyFill="1" applyAlignment="1">
      <alignment vertical="center" wrapText="1"/>
    </xf>
    <xf numFmtId="0" fontId="3" fillId="0" borderId="0" xfId="20" applyFont="1" applyFill="1" applyBorder="1" applyAlignment="1">
      <alignment horizontal="right" vertical="center"/>
    </xf>
    <xf numFmtId="0" fontId="3" fillId="0" borderId="0" xfId="20" applyFont="1" applyFill="1" applyBorder="1" applyAlignment="1">
      <alignment horizontal="left" vertical="top"/>
    </xf>
    <xf numFmtId="0" fontId="3" fillId="0" borderId="0" xfId="20" applyFill="1" applyBorder="1" applyAlignment="1">
      <alignment horizontal="justify" vertical="top" wrapText="1"/>
    </xf>
    <xf numFmtId="0" fontId="6" fillId="0" borderId="0" xfId="20" applyFont="1" applyFill="1" applyBorder="1" applyAlignment="1">
      <alignment horizontal="left" vertical="top"/>
    </xf>
    <xf numFmtId="0" fontId="3" fillId="0" borderId="0" xfId="20" applyAlignment="1">
      <alignment horizontal="right"/>
    </xf>
    <xf numFmtId="0" fontId="9" fillId="0" borderId="42" xfId="20" applyFont="1" applyFill="1" applyBorder="1" applyAlignment="1">
      <alignment vertical="center"/>
    </xf>
    <xf numFmtId="0" fontId="3" fillId="0" borderId="42" xfId="20" applyFont="1" applyFill="1" applyBorder="1" applyAlignment="1">
      <alignment vertical="center"/>
    </xf>
    <xf numFmtId="0" fontId="4" fillId="0" borderId="42" xfId="20" applyFont="1" applyFill="1" applyBorder="1" applyAlignment="1">
      <alignment horizontal="right" vertical="center"/>
    </xf>
    <xf numFmtId="0" fontId="4" fillId="0" borderId="42" xfId="20" applyFont="1" applyFill="1" applyBorder="1" applyAlignment="1">
      <alignment horizontal="center" vertical="center"/>
    </xf>
    <xf numFmtId="0" fontId="3" fillId="0" borderId="0" xfId="20" applyFont="1" applyFill="1" applyBorder="1" applyAlignment="1">
      <alignment wrapText="1"/>
    </xf>
    <xf numFmtId="0" fontId="11" fillId="0" borderId="0" xfId="20" applyFont="1" applyFill="1" applyBorder="1" applyAlignment="1">
      <alignment horizontal="left" vertical="center"/>
    </xf>
    <xf numFmtId="167" fontId="3" fillId="0" borderId="0" xfId="20" applyNumberFormat="1" applyFill="1" applyAlignment="1">
      <alignment horizontal="right" vertical="center"/>
    </xf>
    <xf numFmtId="0" fontId="27" fillId="79" borderId="43" xfId="20" applyFont="1" applyFill="1" applyBorder="1" applyAlignment="1">
      <alignment horizontal="right" vertical="center"/>
    </xf>
    <xf numFmtId="3" fontId="3" fillId="0" borderId="0" xfId="20" applyNumberFormat="1" applyFont="1" applyFill="1" applyBorder="1" applyAlignment="1">
      <alignment horizontal="center" vertical="center"/>
    </xf>
    <xf numFmtId="0" fontId="4" fillId="0" borderId="0" xfId="20" applyFont="1" applyFill="1" applyBorder="1" applyAlignment="1">
      <alignment horizontal="center" vertical="center"/>
    </xf>
    <xf numFmtId="167" fontId="3" fillId="0" borderId="0" xfId="20" applyNumberFormat="1" applyFont="1" applyFill="1" applyAlignment="1">
      <alignment horizontal="right" vertical="center"/>
    </xf>
    <xf numFmtId="169" fontId="9" fillId="0" borderId="0" xfId="20" applyNumberFormat="1" applyFont="1" applyFill="1" applyBorder="1" applyAlignment="1">
      <alignment horizontal="right" vertical="center"/>
    </xf>
    <xf numFmtId="167" fontId="10" fillId="0" borderId="0" xfId="20" applyNumberFormat="1" applyFont="1" applyFill="1" applyAlignment="1">
      <alignment horizontal="right" vertical="center"/>
    </xf>
    <xf numFmtId="167" fontId="3" fillId="0" borderId="0" xfId="20" applyNumberFormat="1" applyFont="1" applyFill="1" applyBorder="1" applyAlignment="1">
      <alignment horizontal="right" vertical="center"/>
    </xf>
    <xf numFmtId="0" fontId="9" fillId="0" borderId="41" xfId="20" applyFont="1" applyFill="1" applyBorder="1" applyAlignment="1">
      <alignment vertical="center"/>
    </xf>
    <xf numFmtId="3" fontId="9" fillId="0" borderId="41" xfId="20" applyNumberFormat="1" applyFont="1" applyFill="1" applyBorder="1" applyAlignment="1">
      <alignment horizontal="left" vertical="center"/>
    </xf>
    <xf numFmtId="3" fontId="9" fillId="0" borderId="41" xfId="20" applyNumberFormat="1" applyFont="1" applyFill="1" applyBorder="1" applyAlignment="1">
      <alignment horizontal="center" vertical="center"/>
    </xf>
    <xf numFmtId="169" fontId="9" fillId="0" borderId="41" xfId="20" applyNumberFormat="1" applyFont="1" applyFill="1" applyBorder="1" applyAlignment="1">
      <alignment horizontal="right" vertical="center"/>
    </xf>
    <xf numFmtId="3" fontId="9" fillId="0" borderId="0" xfId="20" applyNumberFormat="1" applyFont="1" applyFill="1" applyBorder="1" applyAlignment="1">
      <alignment horizontal="left" vertical="center"/>
    </xf>
    <xf numFmtId="3" fontId="9" fillId="0" borderId="0" xfId="20" applyNumberFormat="1" applyFont="1" applyFill="1" applyBorder="1" applyAlignment="1">
      <alignment horizontal="center" vertical="center"/>
    </xf>
    <xf numFmtId="0" fontId="3" fillId="0" borderId="0" xfId="20" applyFont="1" applyFill="1" applyAlignment="1">
      <alignment horizontal="right" vertical="center"/>
    </xf>
    <xf numFmtId="0" fontId="26" fillId="0" borderId="0" xfId="20" applyFont="1" applyFill="1" applyBorder="1" applyAlignment="1">
      <alignment vertical="top"/>
    </xf>
    <xf numFmtId="0" fontId="26" fillId="0" borderId="0" xfId="20" applyFont="1" applyFill="1" applyBorder="1" applyAlignment="1">
      <alignment horizontal="justify" vertical="top"/>
    </xf>
    <xf numFmtId="171" fontId="9" fillId="0" borderId="0" xfId="20" applyNumberFormat="1" applyFont="1" applyFill="1" applyAlignment="1">
      <alignment horizontal="right" vertical="center"/>
    </xf>
    <xf numFmtId="0" fontId="9" fillId="0" borderId="0" xfId="20" applyFont="1" applyFill="1" applyAlignment="1">
      <alignment horizontal="right" vertical="center"/>
    </xf>
    <xf numFmtId="0" fontId="3" fillId="0" borderId="0" xfId="20" applyFill="1" applyAlignment="1">
      <alignment horizontal="justify" vertical="top" wrapText="1"/>
    </xf>
    <xf numFmtId="0" fontId="11" fillId="0" borderId="0" xfId="20109" applyFont="1" applyAlignment="1">
      <alignment horizontal="right"/>
    </xf>
    <xf numFmtId="190" fontId="11" fillId="0" borderId="0" xfId="18640" applyNumberFormat="1" applyFont="1" applyAlignment="1">
      <alignment horizontal="right"/>
    </xf>
    <xf numFmtId="0" fontId="3" fillId="0" borderId="0" xfId="20" applyFont="1" applyFill="1" applyAlignment="1">
      <alignment horizontal="justify" vertical="top" wrapText="1"/>
    </xf>
    <xf numFmtId="167" fontId="3" fillId="0" borderId="0" xfId="20" applyNumberFormat="1" applyFont="1" applyFill="1" applyAlignment="1"/>
    <xf numFmtId="0" fontId="6" fillId="0" borderId="0" xfId="20" applyFont="1" applyFill="1" applyBorder="1" applyAlignment="1">
      <alignment horizontal="left" vertical="top" wrapText="1"/>
    </xf>
    <xf numFmtId="0" fontId="15" fillId="0" borderId="0" xfId="20" applyFont="1" applyFill="1" applyBorder="1" applyAlignment="1">
      <alignment vertical="center" wrapText="1"/>
    </xf>
    <xf numFmtId="0" fontId="11" fillId="78" borderId="43" xfId="20" applyFont="1" applyFill="1" applyBorder="1" applyAlignment="1">
      <alignment horizontal="center" vertical="center"/>
    </xf>
    <xf numFmtId="179" fontId="48" fillId="79" borderId="43" xfId="20" applyNumberFormat="1" applyFont="1" applyFill="1" applyBorder="1" applyAlignment="1">
      <alignment horizontal="right" vertical="center"/>
    </xf>
    <xf numFmtId="177" fontId="9" fillId="0" borderId="0" xfId="20" applyNumberFormat="1" applyFont="1" applyFill="1" applyAlignment="1">
      <alignment horizontal="right" vertical="center"/>
    </xf>
    <xf numFmtId="0" fontId="11" fillId="0" borderId="0" xfId="20" applyFont="1" applyFill="1" applyBorder="1" applyAlignment="1">
      <alignment horizontal="center" vertical="center"/>
    </xf>
    <xf numFmtId="169" fontId="11" fillId="0" borderId="0" xfId="20" applyNumberFormat="1" applyFont="1" applyFill="1" applyBorder="1" applyAlignment="1">
      <alignment horizontal="right" vertical="center"/>
    </xf>
    <xf numFmtId="0" fontId="3" fillId="0" borderId="0" xfId="20" applyFont="1" applyFill="1" applyBorder="1" applyAlignment="1"/>
    <xf numFmtId="167" fontId="26" fillId="0" borderId="0" xfId="20" applyNumberFormat="1" applyFont="1" applyFill="1" applyAlignment="1">
      <alignment horizontal="right" vertical="center"/>
    </xf>
    <xf numFmtId="169" fontId="48" fillId="79" borderId="43" xfId="20" applyNumberFormat="1" applyFont="1" applyFill="1" applyBorder="1" applyAlignment="1">
      <alignment horizontal="right" vertical="center"/>
    </xf>
    <xf numFmtId="177" fontId="60" fillId="0" borderId="0" xfId="20" applyNumberFormat="1" applyFont="1" applyFill="1" applyAlignment="1">
      <alignment horizontal="right" vertical="center"/>
    </xf>
    <xf numFmtId="169" fontId="26" fillId="0" borderId="0" xfId="20" applyNumberFormat="1" applyFont="1" applyFill="1" applyBorder="1" applyAlignment="1">
      <alignment horizontal="right" vertical="center"/>
    </xf>
    <xf numFmtId="169" fontId="48" fillId="0" borderId="0" xfId="20" applyNumberFormat="1" applyFont="1" applyFill="1" applyBorder="1" applyAlignment="1">
      <alignment horizontal="right" vertical="center"/>
    </xf>
    <xf numFmtId="3" fontId="3" fillId="0" borderId="41" xfId="20" applyNumberFormat="1" applyFont="1" applyFill="1" applyBorder="1" applyAlignment="1">
      <alignment horizontal="center" vertical="center"/>
    </xf>
    <xf numFmtId="177" fontId="60" fillId="0" borderId="41" xfId="20" applyNumberFormat="1" applyFont="1" applyFill="1" applyBorder="1" applyAlignment="1">
      <alignment horizontal="right" vertical="center"/>
    </xf>
    <xf numFmtId="177" fontId="60" fillId="0" borderId="0" xfId="20" applyNumberFormat="1" applyFont="1" applyFill="1" applyBorder="1" applyAlignment="1">
      <alignment horizontal="right" vertical="center"/>
    </xf>
    <xf numFmtId="0" fontId="3" fillId="0" borderId="0" xfId="20" applyFont="1" applyFill="1" applyBorder="1" applyAlignment="1">
      <alignment horizontal="center"/>
    </xf>
    <xf numFmtId="164" fontId="3" fillId="0" borderId="0" xfId="20" applyNumberFormat="1" applyFont="1" applyFill="1" applyBorder="1" applyAlignment="1"/>
    <xf numFmtId="0" fontId="3" fillId="0" borderId="0" xfId="20" applyFont="1" applyFill="1" applyAlignment="1">
      <alignment horizontal="left" vertical="top" wrapText="1"/>
    </xf>
    <xf numFmtId="0" fontId="3" fillId="0" borderId="0" xfId="20" applyFill="1" applyAlignment="1">
      <alignment vertical="top"/>
    </xf>
    <xf numFmtId="0" fontId="3" fillId="0" borderId="0" xfId="20" applyFill="1" applyAlignment="1">
      <alignment wrapText="1"/>
    </xf>
    <xf numFmtId="0" fontId="3" fillId="0" borderId="0" xfId="20" applyAlignment="1">
      <alignment wrapText="1"/>
    </xf>
    <xf numFmtId="0" fontId="7" fillId="0" borderId="0" xfId="20" applyFont="1" applyFill="1" applyBorder="1" applyAlignment="1">
      <alignment horizontal="left"/>
    </xf>
    <xf numFmtId="0" fontId="3" fillId="0" borderId="0" xfId="0" applyFont="1" applyFill="1" applyBorder="1" applyAlignment="1">
      <alignment vertical="center"/>
    </xf>
    <xf numFmtId="0" fontId="3" fillId="0" borderId="0" xfId="0" applyFont="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top"/>
    </xf>
    <xf numFmtId="0" fontId="11" fillId="0" borderId="45" xfId="20" applyFont="1" applyFill="1" applyBorder="1" applyAlignment="1">
      <alignment horizontal="right" vertical="center"/>
    </xf>
    <xf numFmtId="171" fontId="11" fillId="79" borderId="43" xfId="20" applyNumberFormat="1" applyFont="1" applyFill="1" applyBorder="1" applyAlignment="1">
      <alignment horizontal="right"/>
    </xf>
    <xf numFmtId="171" fontId="11" fillId="80" borderId="43" xfId="20" applyNumberFormat="1" applyFont="1" applyFill="1" applyBorder="1" applyAlignment="1">
      <alignment horizontal="right"/>
    </xf>
    <xf numFmtId="171" fontId="11" fillId="8" borderId="43" xfId="20" applyNumberFormat="1" applyFont="1" applyFill="1" applyBorder="1" applyAlignment="1">
      <alignment horizontal="right"/>
    </xf>
    <xf numFmtId="171" fontId="48" fillId="8" borderId="43" xfId="20" applyNumberFormat="1" applyFont="1" applyFill="1" applyBorder="1" applyAlignment="1">
      <alignment horizontal="right" vertical="center"/>
    </xf>
    <xf numFmtId="0" fontId="13" fillId="78" borderId="43" xfId="0" applyFont="1" applyFill="1" applyBorder="1" applyAlignment="1">
      <alignment horizontal="right" vertical="center"/>
    </xf>
    <xf numFmtId="0" fontId="11" fillId="78" borderId="43" xfId="0" applyFont="1" applyFill="1" applyBorder="1" applyAlignment="1">
      <alignment horizontal="right" vertical="center"/>
    </xf>
    <xf numFmtId="0" fontId="52" fillId="0" borderId="0" xfId="0" applyFont="1" applyFill="1" applyBorder="1" applyAlignment="1">
      <alignment horizontal="right"/>
    </xf>
    <xf numFmtId="1" fontId="13" fillId="0" borderId="45" xfId="0" applyNumberFormat="1" applyFont="1" applyFill="1" applyBorder="1" applyAlignment="1">
      <alignment horizontal="right" vertical="center"/>
    </xf>
    <xf numFmtId="1" fontId="13" fillId="78" borderId="43" xfId="0" applyNumberFormat="1" applyFont="1" applyFill="1" applyBorder="1" applyAlignment="1">
      <alignment horizontal="right" vertical="center"/>
    </xf>
    <xf numFmtId="171" fontId="13" fillId="79" borderId="43" xfId="0" applyNumberFormat="1" applyFont="1" applyFill="1" applyBorder="1" applyAlignment="1">
      <alignment horizontal="right" vertical="center"/>
    </xf>
    <xf numFmtId="169" fontId="13" fillId="79" borderId="43" xfId="0" applyNumberFormat="1" applyFont="1" applyFill="1" applyBorder="1" applyAlignment="1">
      <alignment horizontal="right" vertical="center"/>
    </xf>
    <xf numFmtId="0" fontId="48" fillId="78" borderId="43" xfId="0" applyFont="1" applyFill="1" applyBorder="1" applyAlignment="1">
      <alignment horizontal="right" vertical="center"/>
    </xf>
    <xf numFmtId="0" fontId="48" fillId="10" borderId="43" xfId="0" applyFont="1" applyFill="1" applyBorder="1" applyAlignment="1">
      <alignment horizontal="right" vertical="center"/>
    </xf>
    <xf numFmtId="0" fontId="48" fillId="4" borderId="43" xfId="0" applyFont="1" applyFill="1" applyBorder="1" applyAlignment="1">
      <alignment horizontal="right" vertical="center"/>
    </xf>
    <xf numFmtId="171" fontId="8" fillId="0" borderId="0" xfId="0" applyNumberFormat="1" applyFont="1" applyFill="1" applyAlignment="1">
      <alignment horizontal="right"/>
    </xf>
    <xf numFmtId="171" fontId="3" fillId="0" borderId="0" xfId="0" applyNumberFormat="1" applyFont="1" applyFill="1" applyAlignment="1">
      <alignment horizontal="right"/>
    </xf>
    <xf numFmtId="171" fontId="8"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0" borderId="0" xfId="0" applyNumberFormat="1" applyFont="1" applyFill="1" applyAlignment="1">
      <alignment horizontal="right"/>
    </xf>
    <xf numFmtId="166" fontId="8" fillId="0" borderId="41" xfId="0" applyNumberFormat="1" applyFont="1" applyFill="1" applyBorder="1" applyAlignment="1">
      <alignment horizontal="right"/>
    </xf>
    <xf numFmtId="179" fontId="8"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71" fontId="8" fillId="0" borderId="0" xfId="0" applyNumberFormat="1" applyFont="1" applyAlignment="1">
      <alignment horizontal="right" vertical="center"/>
    </xf>
    <xf numFmtId="171" fontId="11" fillId="8" borderId="43" xfId="0" applyNumberFormat="1" applyFont="1" applyFill="1" applyBorder="1" applyAlignment="1">
      <alignment horizontal="right" vertical="center"/>
    </xf>
    <xf numFmtId="169" fontId="11" fillId="8" borderId="43" xfId="0" applyNumberFormat="1" applyFont="1" applyFill="1" applyBorder="1" applyAlignment="1">
      <alignment horizontal="right" vertical="center"/>
    </xf>
    <xf numFmtId="171" fontId="11" fillId="8" borderId="43" xfId="25830" applyNumberFormat="1" applyFont="1" applyFill="1" applyBorder="1" applyAlignment="1">
      <alignment horizontal="right" vertical="center"/>
    </xf>
    <xf numFmtId="171" fontId="11" fillId="0" borderId="0" xfId="0" applyNumberFormat="1" applyFont="1" applyFill="1" applyBorder="1" applyAlignment="1">
      <alignment horizontal="right" vertical="center"/>
    </xf>
    <xf numFmtId="0" fontId="11" fillId="79" borderId="43" xfId="0" applyFont="1" applyFill="1" applyBorder="1" applyAlignment="1">
      <alignment horizontal="right" vertical="center"/>
    </xf>
    <xf numFmtId="169" fontId="11" fillId="79" borderId="43" xfId="0" applyNumberFormat="1" applyFont="1" applyFill="1" applyBorder="1" applyAlignment="1">
      <alignment horizontal="right" vertical="center"/>
    </xf>
    <xf numFmtId="171" fontId="11" fillId="79" borderId="43" xfId="0" applyNumberFormat="1" applyFont="1" applyFill="1" applyBorder="1" applyAlignment="1">
      <alignment horizontal="right" vertical="center"/>
    </xf>
    <xf numFmtId="0" fontId="11" fillId="78" borderId="4" xfId="0" applyFont="1" applyFill="1" applyBorder="1" applyAlignment="1">
      <alignment horizontal="right" vertical="center"/>
    </xf>
    <xf numFmtId="0" fontId="11" fillId="3" borderId="43" xfId="0" applyFont="1" applyFill="1" applyBorder="1" applyAlignment="1">
      <alignment horizontal="center" vertical="center"/>
    </xf>
    <xf numFmtId="0" fontId="11" fillId="78" borderId="43" xfId="0" applyFont="1" applyFill="1" applyBorder="1" applyAlignment="1">
      <alignment horizontal="center" vertical="center"/>
    </xf>
    <xf numFmtId="0" fontId="11" fillId="79" borderId="43" xfId="0" applyFont="1" applyFill="1" applyBorder="1" applyAlignment="1">
      <alignment horizontal="center" vertical="center"/>
    </xf>
    <xf numFmtId="169" fontId="12" fillId="79" borderId="43" xfId="0" applyNumberFormat="1" applyFont="1" applyFill="1" applyBorder="1" applyAlignment="1">
      <alignment horizontal="center" vertical="center"/>
    </xf>
    <xf numFmtId="0" fontId="11" fillId="8" borderId="43" xfId="25830" applyFont="1" applyFill="1" applyBorder="1" applyAlignment="1">
      <alignment horizontal="right" vertical="center"/>
    </xf>
    <xf numFmtId="169" fontId="12" fillId="79" borderId="43" xfId="0" applyNumberFormat="1" applyFont="1" applyFill="1" applyBorder="1" applyAlignment="1">
      <alignment horizontal="right" vertical="center"/>
    </xf>
    <xf numFmtId="171" fontId="11" fillId="5" borderId="43" xfId="0" applyNumberFormat="1" applyFont="1" applyFill="1" applyBorder="1" applyAlignment="1">
      <alignment horizontal="right" vertical="center"/>
    </xf>
    <xf numFmtId="169" fontId="12" fillId="5" borderId="43" xfId="0" applyNumberFormat="1" applyFont="1" applyFill="1" applyBorder="1" applyAlignment="1">
      <alignment horizontal="right" vertical="center"/>
    </xf>
    <xf numFmtId="169" fontId="12" fillId="8" borderId="43" xfId="0" applyNumberFormat="1" applyFont="1" applyFill="1" applyBorder="1" applyAlignment="1">
      <alignment horizontal="right" vertical="center"/>
    </xf>
    <xf numFmtId="0" fontId="12" fillId="4" borderId="43" xfId="0" applyFont="1" applyFill="1" applyBorder="1" applyAlignment="1">
      <alignment horizontal="right" vertical="center"/>
    </xf>
    <xf numFmtId="0" fontId="11" fillId="78" borderId="4" xfId="0" applyFont="1" applyFill="1" applyBorder="1" applyAlignment="1">
      <alignment horizontal="center" vertical="center"/>
    </xf>
    <xf numFmtId="0" fontId="48" fillId="0" borderId="0" xfId="0" applyFont="1" applyFill="1" applyBorder="1" applyAlignment="1">
      <alignment horizontal="center" vertical="center"/>
    </xf>
    <xf numFmtId="0" fontId="22" fillId="0" borderId="0" xfId="0" applyFont="1" applyFill="1"/>
    <xf numFmtId="171" fontId="8" fillId="6" borderId="0" xfId="0" applyNumberFormat="1" applyFont="1" applyFill="1" applyBorder="1" applyAlignment="1">
      <alignment horizontal="right" vertical="center"/>
    </xf>
    <xf numFmtId="0" fontId="12" fillId="0" borderId="0" xfId="0" applyFont="1" applyFill="1" applyAlignment="1">
      <alignment vertical="center"/>
    </xf>
    <xf numFmtId="0" fontId="11" fillId="3" borderId="43" xfId="0" applyFont="1" applyFill="1" applyBorder="1" applyAlignment="1">
      <alignment vertical="center"/>
    </xf>
    <xf numFmtId="0" fontId="11" fillId="78" borderId="43" xfId="0" applyFont="1" applyFill="1" applyBorder="1" applyAlignment="1">
      <alignment vertical="center"/>
    </xf>
    <xf numFmtId="0" fontId="48" fillId="79" borderId="43" xfId="0" applyFont="1" applyFill="1" applyBorder="1" applyAlignment="1">
      <alignment horizontal="center" vertical="center"/>
    </xf>
    <xf numFmtId="0" fontId="11" fillId="79" borderId="4" xfId="0" applyFont="1" applyFill="1" applyBorder="1" applyAlignment="1">
      <alignment horizontal="center" vertical="center"/>
    </xf>
    <xf numFmtId="0" fontId="11" fillId="78" borderId="4" xfId="0" applyFont="1" applyFill="1" applyBorder="1" applyAlignment="1">
      <alignment vertical="center"/>
    </xf>
    <xf numFmtId="0" fontId="9" fillId="0" borderId="0" xfId="0" applyFont="1" applyAlignment="1">
      <alignment horizontal="right"/>
    </xf>
    <xf numFmtId="0" fontId="13" fillId="78" borderId="43" xfId="0" applyFont="1" applyFill="1" applyBorder="1" applyAlignment="1">
      <alignment vertical="center"/>
    </xf>
    <xf numFmtId="1" fontId="11" fillId="79" borderId="43" xfId="0" applyNumberFormat="1" applyFont="1" applyFill="1" applyBorder="1" applyAlignment="1">
      <alignment horizontal="right" vertical="center"/>
    </xf>
    <xf numFmtId="1" fontId="13" fillId="79" borderId="43" xfId="0" applyNumberFormat="1" applyFont="1" applyFill="1" applyBorder="1" applyAlignment="1">
      <alignment horizontal="right" vertical="center"/>
    </xf>
    <xf numFmtId="0" fontId="13" fillId="4" borderId="43" xfId="0" applyFont="1" applyFill="1" applyBorder="1" applyAlignment="1">
      <alignment vertical="center"/>
    </xf>
    <xf numFmtId="1" fontId="11" fillId="5" borderId="43" xfId="0" applyNumberFormat="1" applyFont="1" applyFill="1" applyBorder="1" applyAlignment="1">
      <alignment horizontal="right" vertical="center"/>
    </xf>
    <xf numFmtId="1" fontId="13" fillId="5" borderId="43" xfId="0" applyNumberFormat="1" applyFont="1" applyFill="1" applyBorder="1" applyAlignment="1">
      <alignment horizontal="right" vertical="center"/>
    </xf>
    <xf numFmtId="0" fontId="13" fillId="3" borderId="43" xfId="0" applyFont="1" applyFill="1" applyBorder="1" applyAlignment="1">
      <alignment vertical="center"/>
    </xf>
    <xf numFmtId="1" fontId="13" fillId="8" borderId="43" xfId="0" applyNumberFormat="1" applyFont="1" applyFill="1" applyBorder="1" applyAlignment="1">
      <alignment horizontal="right" vertical="center"/>
    </xf>
    <xf numFmtId="1" fontId="48" fillId="74" borderId="43" xfId="0" applyNumberFormat="1" applyFont="1" applyFill="1" applyBorder="1" applyAlignment="1">
      <alignment horizontal="right" vertical="center"/>
    </xf>
    <xf numFmtId="1" fontId="48" fillId="78" borderId="43" xfId="0" applyNumberFormat="1" applyFont="1" applyFill="1" applyBorder="1" applyAlignment="1">
      <alignment horizontal="right" vertical="center"/>
    </xf>
    <xf numFmtId="1" fontId="11" fillId="78" borderId="43" xfId="0" applyNumberFormat="1" applyFont="1" applyFill="1" applyBorder="1" applyAlignment="1">
      <alignment horizontal="right" vertical="center"/>
    </xf>
    <xf numFmtId="0" fontId="138" fillId="8" borderId="43" xfId="0" applyFont="1" applyFill="1" applyBorder="1" applyAlignment="1">
      <alignment horizontal="right" vertical="center"/>
    </xf>
    <xf numFmtId="0" fontId="48" fillId="8" borderId="43" xfId="0" applyFont="1" applyFill="1" applyBorder="1" applyAlignment="1">
      <alignment horizontal="right" vertical="center"/>
    </xf>
    <xf numFmtId="0" fontId="0" fillId="0" borderId="0" xfId="0" applyFill="1" applyAlignment="1">
      <alignment vertical="center" wrapText="1"/>
    </xf>
    <xf numFmtId="0" fontId="0" fillId="0" borderId="0" xfId="0" applyFill="1" applyAlignment="1">
      <alignment wrapText="1"/>
    </xf>
    <xf numFmtId="0" fontId="0" fillId="0" borderId="0" xfId="0" applyAlignment="1"/>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3" fillId="0" borderId="42"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3" xfId="0" applyFont="1" applyFill="1" applyBorder="1" applyAlignment="1">
      <alignment horizontal="left" vertical="center"/>
    </xf>
    <xf numFmtId="167" fontId="3" fillId="0" borderId="0" xfId="0" applyNumberFormat="1" applyFont="1" applyFill="1" applyBorder="1" applyAlignment="1">
      <alignment horizontal="left" vertical="center"/>
    </xf>
    <xf numFmtId="169" fontId="9" fillId="0" borderId="0" xfId="0" applyNumberFormat="1" applyFont="1" applyFill="1" applyBorder="1" applyAlignment="1">
      <alignment horizontal="left" vertical="center"/>
    </xf>
    <xf numFmtId="2" fontId="3" fillId="0" borderId="0" xfId="0" applyNumberFormat="1" applyFont="1" applyFill="1" applyBorder="1" applyAlignment="1">
      <alignment horizontal="left" vertical="center"/>
    </xf>
    <xf numFmtId="173" fontId="3" fillId="0" borderId="0" xfId="0" applyNumberFormat="1" applyFont="1" applyFill="1" applyBorder="1" applyAlignment="1">
      <alignment horizontal="left" vertical="center"/>
    </xf>
    <xf numFmtId="180" fontId="3" fillId="0" borderId="0" xfId="0" applyNumberFormat="1" applyFont="1" applyFill="1" applyBorder="1" applyAlignment="1">
      <alignment horizontal="left" vertical="center"/>
    </xf>
    <xf numFmtId="2" fontId="3" fillId="0" borderId="9"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42" xfId="0" applyFont="1" applyFill="1" applyBorder="1" applyAlignment="1">
      <alignment horizontal="left" vertical="center"/>
    </xf>
    <xf numFmtId="173" fontId="3" fillId="0" borderId="9" xfId="0" applyNumberFormat="1" applyFont="1" applyFill="1" applyBorder="1" applyAlignment="1">
      <alignment horizontal="left" vertical="center"/>
    </xf>
    <xf numFmtId="171" fontId="3" fillId="0" borderId="0" xfId="0" applyNumberFormat="1" applyFont="1" applyFill="1" applyBorder="1" applyAlignment="1">
      <alignment horizontal="left" vertical="center"/>
    </xf>
    <xf numFmtId="2" fontId="3" fillId="0" borderId="41" xfId="0" applyNumberFormat="1" applyFont="1" applyFill="1" applyBorder="1" applyAlignment="1">
      <alignment horizontal="left" vertical="center"/>
    </xf>
    <xf numFmtId="0" fontId="3" fillId="0" borderId="42" xfId="0" applyFont="1" applyBorder="1" applyAlignment="1">
      <alignment horizontal="left" vertical="center"/>
    </xf>
    <xf numFmtId="0" fontId="3" fillId="0" borderId="0" xfId="0" applyFont="1" applyBorder="1" applyAlignment="1">
      <alignment horizontal="left" vertical="center"/>
    </xf>
    <xf numFmtId="164" fontId="9" fillId="0" borderId="0" xfId="0" applyNumberFormat="1" applyFont="1" applyFill="1" applyBorder="1" applyAlignment="1">
      <alignment horizontal="left" vertical="center"/>
    </xf>
    <xf numFmtId="173" fontId="3" fillId="0" borderId="0" xfId="0" applyNumberFormat="1"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22" fillId="0" borderId="0" xfId="0" applyFont="1" applyAlignment="1">
      <alignment horizontal="left"/>
    </xf>
    <xf numFmtId="175" fontId="3" fillId="0" borderId="0" xfId="0" applyNumberFormat="1" applyFont="1" applyFill="1" applyBorder="1" applyAlignment="1">
      <alignment horizontal="left" vertical="center"/>
    </xf>
    <xf numFmtId="172" fontId="9" fillId="0" borderId="0" xfId="0" applyNumberFormat="1" applyFont="1" applyFill="1" applyBorder="1" applyAlignment="1">
      <alignment horizontal="left" vertical="center"/>
    </xf>
    <xf numFmtId="171" fontId="25" fillId="0" borderId="0" xfId="0" applyNumberFormat="1" applyFont="1" applyFill="1" applyAlignment="1">
      <alignment horizontal="left" vertical="center"/>
    </xf>
    <xf numFmtId="175" fontId="3" fillId="0" borderId="0" xfId="0" applyNumberFormat="1" applyFont="1" applyFill="1" applyAlignment="1">
      <alignment horizontal="left" vertical="center"/>
    </xf>
    <xf numFmtId="175" fontId="3" fillId="0" borderId="0" xfId="0" applyNumberFormat="1" applyFont="1" applyAlignment="1">
      <alignment horizontal="left" vertical="center"/>
    </xf>
    <xf numFmtId="0" fontId="25" fillId="0" borderId="0" xfId="0" applyFont="1" applyFill="1" applyAlignment="1">
      <alignment horizontal="left" vertical="top"/>
    </xf>
    <xf numFmtId="0" fontId="8" fillId="0" borderId="0" xfId="0" applyFont="1" applyFill="1" applyAlignment="1">
      <alignment horizontal="left" vertical="center"/>
    </xf>
    <xf numFmtId="167" fontId="3" fillId="0" borderId="0" xfId="0" applyNumberFormat="1" applyFont="1" applyFill="1" applyBorder="1" applyAlignment="1">
      <alignment horizontal="left" vertical="top"/>
    </xf>
    <xf numFmtId="169" fontId="9" fillId="0" borderId="0" xfId="0" applyNumberFormat="1" applyFont="1" applyFill="1" applyBorder="1" applyAlignment="1">
      <alignment horizontal="left" vertical="top"/>
    </xf>
    <xf numFmtId="2" fontId="3" fillId="0" borderId="0" xfId="0" applyNumberFormat="1" applyFont="1" applyFill="1" applyBorder="1" applyAlignment="1">
      <alignment horizontal="left" vertical="top"/>
    </xf>
    <xf numFmtId="173" fontId="3" fillId="0" borderId="0" xfId="0" applyNumberFormat="1" applyFont="1" applyFill="1" applyBorder="1" applyAlignment="1">
      <alignment horizontal="left" vertical="top"/>
    </xf>
    <xf numFmtId="169" fontId="60" fillId="0" borderId="0" xfId="0" applyNumberFormat="1" applyFont="1" applyFill="1" applyBorder="1" applyAlignment="1">
      <alignment horizontal="left" vertical="top"/>
    </xf>
    <xf numFmtId="180" fontId="3" fillId="0" borderId="0" xfId="0" applyNumberFormat="1" applyFont="1" applyFill="1" applyBorder="1" applyAlignment="1">
      <alignment horizontal="left" vertical="top"/>
    </xf>
    <xf numFmtId="2" fontId="3" fillId="0" borderId="41" xfId="0" applyNumberFormat="1" applyFont="1" applyFill="1" applyBorder="1" applyAlignment="1">
      <alignment horizontal="left" vertical="top"/>
    </xf>
    <xf numFmtId="169" fontId="60" fillId="0" borderId="0" xfId="0" applyNumberFormat="1" applyFont="1" applyFill="1" applyBorder="1" applyAlignment="1">
      <alignment horizontal="left" vertical="center"/>
    </xf>
    <xf numFmtId="180" fontId="3" fillId="0" borderId="41" xfId="0" applyNumberFormat="1" applyFont="1" applyFill="1" applyBorder="1" applyAlignment="1">
      <alignment horizontal="left" vertical="center"/>
    </xf>
    <xf numFmtId="0" fontId="48" fillId="79" borderId="43" xfId="0" applyFont="1" applyFill="1" applyBorder="1" applyAlignment="1">
      <alignment horizontal="right" vertical="center"/>
    </xf>
    <xf numFmtId="169" fontId="142" fillId="79" borderId="43" xfId="0" applyNumberFormat="1" applyFont="1" applyFill="1" applyBorder="1" applyAlignment="1">
      <alignment horizontal="right" vertical="center"/>
    </xf>
    <xf numFmtId="169" fontId="142" fillId="8" borderId="43" xfId="0" applyNumberFormat="1" applyFont="1" applyFill="1" applyBorder="1" applyAlignment="1">
      <alignment horizontal="right" vertical="center"/>
    </xf>
    <xf numFmtId="0" fontId="8" fillId="0" borderId="0" xfId="0" applyFont="1" applyAlignment="1">
      <alignment horizontal="left" vertical="center"/>
    </xf>
    <xf numFmtId="171" fontId="3" fillId="0" borderId="0" xfId="0" applyNumberFormat="1" applyFont="1" applyFill="1" applyAlignment="1">
      <alignment horizontal="left" vertical="center"/>
    </xf>
    <xf numFmtId="171" fontId="8" fillId="0" borderId="0" xfId="0" applyNumberFormat="1" applyFont="1" applyFill="1" applyAlignment="1">
      <alignment horizontal="left" vertical="center"/>
    </xf>
    <xf numFmtId="169" fontId="8" fillId="0" borderId="0" xfId="0" applyNumberFormat="1" applyFont="1" applyFill="1" applyBorder="1" applyAlignment="1">
      <alignment horizontal="left" vertical="center"/>
    </xf>
    <xf numFmtId="0" fontId="28"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42" xfId="20" applyFont="1" applyFill="1" applyBorder="1" applyAlignment="1">
      <alignment horizontal="left"/>
    </xf>
    <xf numFmtId="0" fontId="4" fillId="0" borderId="0" xfId="20" applyFont="1" applyFill="1" applyBorder="1" applyAlignment="1">
      <alignment horizontal="left"/>
    </xf>
    <xf numFmtId="171" fontId="3" fillId="0" borderId="0" xfId="20" applyNumberFormat="1" applyFont="1" applyFill="1" applyAlignment="1">
      <alignment horizontal="left" vertical="center"/>
    </xf>
    <xf numFmtId="171" fontId="3" fillId="0" borderId="0" xfId="20" applyNumberFormat="1" applyFont="1" applyFill="1" applyBorder="1" applyAlignment="1">
      <alignment horizontal="left" vertical="center"/>
    </xf>
    <xf numFmtId="166" fontId="3" fillId="0" borderId="0" xfId="20" applyNumberFormat="1" applyFont="1" applyFill="1" applyBorder="1" applyAlignment="1">
      <alignment horizontal="left" vertical="center"/>
    </xf>
    <xf numFmtId="0" fontId="28" fillId="0" borderId="0" xfId="20" applyFont="1" applyFill="1" applyBorder="1" applyAlignment="1">
      <alignment horizontal="left"/>
    </xf>
    <xf numFmtId="171" fontId="3" fillId="0" borderId="41" xfId="20" applyNumberFormat="1" applyFont="1" applyFill="1" applyBorder="1" applyAlignment="1">
      <alignment horizontal="right" vertical="center"/>
    </xf>
    <xf numFmtId="171" fontId="3" fillId="0" borderId="41" xfId="20" applyNumberFormat="1" applyFont="1" applyFill="1" applyBorder="1" applyAlignment="1">
      <alignment horizontal="left" vertical="center"/>
    </xf>
    <xf numFmtId="0" fontId="3" fillId="0" borderId="0" xfId="20" applyFill="1" applyAlignment="1">
      <alignment horizontal="justify" vertical="top"/>
    </xf>
    <xf numFmtId="0" fontId="3" fillId="0" borderId="0" xfId="20" applyFill="1" applyAlignment="1">
      <alignment horizontal="left" vertical="top"/>
    </xf>
    <xf numFmtId="0" fontId="22" fillId="0" borderId="0" xfId="20" applyFont="1" applyFill="1" applyAlignment="1">
      <alignment horizontal="left"/>
    </xf>
    <xf numFmtId="0" fontId="11" fillId="0" borderId="0" xfId="20" applyFont="1" applyFill="1" applyAlignment="1">
      <alignment horizontal="left" vertical="center"/>
    </xf>
    <xf numFmtId="0" fontId="22" fillId="0" borderId="0" xfId="20" applyFont="1" applyFill="1"/>
    <xf numFmtId="171" fontId="22" fillId="0" borderId="0" xfId="20" applyNumberFormat="1" applyFont="1" applyFill="1"/>
    <xf numFmtId="171" fontId="22" fillId="0" borderId="0" xfId="20" applyNumberFormat="1" applyFont="1" applyFill="1" applyAlignment="1">
      <alignment horizontal="left"/>
    </xf>
    <xf numFmtId="0" fontId="48" fillId="79" borderId="43" xfId="20" applyFont="1" applyFill="1" applyBorder="1" applyAlignment="1">
      <alignment horizontal="right" vertical="center"/>
    </xf>
    <xf numFmtId="0" fontId="4" fillId="0" borderId="3" xfId="0" applyFont="1" applyFill="1" applyBorder="1" applyAlignment="1">
      <alignment horizontal="left"/>
    </xf>
    <xf numFmtId="0" fontId="4" fillId="0" borderId="0" xfId="0" applyFont="1" applyFill="1" applyBorder="1" applyAlignment="1">
      <alignment horizontal="left"/>
    </xf>
    <xf numFmtId="167" fontId="3" fillId="0" borderId="0" xfId="0" applyNumberFormat="1" applyFont="1" applyFill="1" applyBorder="1" applyAlignment="1">
      <alignment horizontal="left"/>
    </xf>
    <xf numFmtId="171" fontId="8" fillId="0" borderId="0" xfId="0" applyNumberFormat="1" applyFont="1" applyFill="1" applyAlignment="1">
      <alignment horizontal="left"/>
    </xf>
    <xf numFmtId="0" fontId="8" fillId="0" borderId="0" xfId="0" applyFont="1" applyFill="1" applyBorder="1" applyAlignment="1">
      <alignment horizontal="left"/>
    </xf>
    <xf numFmtId="171" fontId="3" fillId="0" borderId="0" xfId="0" applyNumberFormat="1" applyFont="1" applyFill="1" applyAlignment="1">
      <alignment horizontal="left"/>
    </xf>
    <xf numFmtId="171" fontId="8" fillId="0" borderId="41" xfId="0" applyNumberFormat="1"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4" fillId="0" borderId="42" xfId="0" applyFont="1" applyFill="1" applyBorder="1" applyAlignment="1">
      <alignment horizontal="left"/>
    </xf>
    <xf numFmtId="166" fontId="8" fillId="0" borderId="0" xfId="0" applyNumberFormat="1" applyFont="1" applyFill="1" applyAlignment="1">
      <alignment horizontal="left"/>
    </xf>
    <xf numFmtId="166" fontId="8" fillId="0" borderId="41" xfId="0" applyNumberFormat="1" applyFont="1" applyFill="1" applyBorder="1" applyAlignment="1">
      <alignment horizontal="left"/>
    </xf>
    <xf numFmtId="0" fontId="4" fillId="0" borderId="41" xfId="0" applyFont="1" applyFill="1" applyBorder="1" applyAlignment="1">
      <alignment horizontal="left"/>
    </xf>
    <xf numFmtId="171" fontId="8" fillId="0" borderId="0" xfId="0" applyNumberFormat="1" applyFont="1" applyFill="1" applyBorder="1" applyAlignment="1">
      <alignment horizontal="left"/>
    </xf>
    <xf numFmtId="0" fontId="0" fillId="0" borderId="0" xfId="0" applyFill="1" applyBorder="1" applyAlignment="1">
      <alignment horizontal="left"/>
    </xf>
    <xf numFmtId="0" fontId="8" fillId="0" borderId="0" xfId="0" applyFont="1" applyBorder="1" applyAlignment="1">
      <alignment horizontal="left"/>
    </xf>
    <xf numFmtId="0" fontId="3" fillId="0" borderId="0" xfId="20" applyFill="1" applyAlignment="1">
      <alignment vertical="top" wrapText="1"/>
    </xf>
    <xf numFmtId="171" fontId="3" fillId="0" borderId="0" xfId="20" applyNumberFormat="1" applyFont="1" applyFill="1" applyAlignment="1">
      <alignment horizontal="left" vertical="top"/>
    </xf>
    <xf numFmtId="171" fontId="3" fillId="0" borderId="0" xfId="20" applyNumberFormat="1" applyFont="1" applyFill="1" applyBorder="1" applyAlignment="1">
      <alignment horizontal="left" vertical="top"/>
    </xf>
    <xf numFmtId="171" fontId="3" fillId="0" borderId="41" xfId="20" applyNumberFormat="1" applyFont="1" applyFill="1" applyBorder="1" applyAlignment="1">
      <alignment horizontal="left" vertical="top"/>
    </xf>
    <xf numFmtId="0" fontId="4" fillId="0" borderId="0" xfId="20" quotePrefix="1" applyFont="1" applyFill="1" applyBorder="1" applyAlignment="1">
      <alignment horizontal="left"/>
    </xf>
    <xf numFmtId="0" fontId="3" fillId="0" borderId="0" xfId="20" applyFill="1" applyAlignment="1">
      <alignment horizontal="left" vertical="top" wrapText="1"/>
    </xf>
    <xf numFmtId="171" fontId="3" fillId="0" borderId="0" xfId="20" applyNumberFormat="1" applyFont="1" applyFill="1" applyAlignment="1">
      <alignment horizontal="center" vertical="top"/>
    </xf>
    <xf numFmtId="171" fontId="3" fillId="0" borderId="0" xfId="20" applyNumberFormat="1" applyFont="1" applyFill="1" applyBorder="1" applyAlignment="1">
      <alignment horizontal="center" vertical="top"/>
    </xf>
    <xf numFmtId="171" fontId="3" fillId="0" borderId="41" xfId="20" applyNumberFormat="1" applyFont="1" applyFill="1" applyBorder="1" applyAlignment="1">
      <alignment horizontal="center" vertical="top"/>
    </xf>
    <xf numFmtId="0" fontId="3" fillId="0" borderId="0" xfId="20" applyFont="1" applyFill="1" applyAlignment="1">
      <alignment horizontal="center" vertical="top"/>
    </xf>
    <xf numFmtId="0" fontId="4" fillId="0" borderId="0" xfId="20" quotePrefix="1" applyFont="1" applyFill="1" applyBorder="1" applyAlignment="1">
      <alignment horizontal="right"/>
    </xf>
    <xf numFmtId="171" fontId="3" fillId="0" borderId="41" xfId="20" applyNumberFormat="1" applyFont="1" applyFill="1" applyBorder="1" applyAlignment="1">
      <alignment horizontal="right" vertical="top"/>
    </xf>
    <xf numFmtId="0" fontId="3" fillId="0" borderId="0" xfId="20" applyFont="1" applyFill="1" applyBorder="1" applyAlignment="1">
      <alignment horizontal="right" vertical="top"/>
    </xf>
    <xf numFmtId="0" fontId="26" fillId="0" borderId="0" xfId="20" applyFont="1" applyFill="1" applyBorder="1" applyAlignment="1">
      <alignment horizontal="justify" vertical="top"/>
    </xf>
    <xf numFmtId="0" fontId="11" fillId="0" borderId="0" xfId="20109" applyFont="1" applyFill="1" applyBorder="1" applyAlignment="1">
      <alignment horizontal="right" wrapText="1"/>
    </xf>
    <xf numFmtId="190" fontId="11" fillId="0" borderId="0" xfId="18640" applyNumberFormat="1" applyFont="1" applyAlignment="1">
      <alignment horizontal="right" vertical="center"/>
    </xf>
    <xf numFmtId="0" fontId="48" fillId="0" borderId="0" xfId="20" applyFont="1" applyAlignment="1">
      <alignment horizontal="right" vertical="top"/>
    </xf>
    <xf numFmtId="0" fontId="48" fillId="9" borderId="0" xfId="20" applyFont="1" applyFill="1" applyAlignment="1">
      <alignment horizontal="right" vertical="center"/>
    </xf>
    <xf numFmtId="0" fontId="48" fillId="0" borderId="0" xfId="20" applyFont="1" applyAlignment="1">
      <alignment horizontal="right"/>
    </xf>
    <xf numFmtId="0" fontId="48" fillId="0" borderId="0" xfId="20" applyFont="1" applyFill="1" applyAlignment="1">
      <alignment horizontal="right" vertical="top"/>
    </xf>
    <xf numFmtId="171" fontId="48" fillId="8" borderId="52" xfId="20" applyNumberFormat="1" applyFont="1" applyFill="1" applyBorder="1" applyAlignment="1">
      <alignment horizontal="right" vertical="center"/>
    </xf>
    <xf numFmtId="3" fontId="3" fillId="0" borderId="0" xfId="20" applyNumberFormat="1" applyFont="1" applyFill="1" applyBorder="1" applyAlignment="1">
      <alignment horizontal="left" vertical="center"/>
    </xf>
    <xf numFmtId="2" fontId="11" fillId="74" borderId="43" xfId="20" applyNumberFormat="1" applyFont="1" applyFill="1" applyBorder="1" applyAlignment="1">
      <alignment vertical="center"/>
    </xf>
    <xf numFmtId="2" fontId="11" fillId="9" borderId="43" xfId="20" applyNumberFormat="1" applyFont="1" applyFill="1" applyBorder="1" applyAlignment="1">
      <alignment horizontal="right" vertical="center"/>
    </xf>
    <xf numFmtId="1" fontId="48" fillId="9" borderId="43" xfId="20" applyNumberFormat="1" applyFont="1" applyFill="1" applyBorder="1" applyAlignment="1">
      <alignment horizontal="right"/>
    </xf>
    <xf numFmtId="0" fontId="48" fillId="8" borderId="43" xfId="20" applyFont="1" applyFill="1" applyBorder="1" applyAlignment="1"/>
    <xf numFmtId="1" fontId="12" fillId="75" borderId="43" xfId="25829" applyNumberFormat="1" applyFont="1" applyFill="1" applyBorder="1" applyAlignment="1">
      <alignment horizontal="right"/>
    </xf>
    <xf numFmtId="1" fontId="12" fillId="75" borderId="43" xfId="20" applyNumberFormat="1" applyFont="1" applyFill="1" applyBorder="1" applyAlignment="1"/>
    <xf numFmtId="0" fontId="12" fillId="75" borderId="43" xfId="20" applyFont="1" applyFill="1" applyBorder="1" applyAlignment="1"/>
    <xf numFmtId="0" fontId="12" fillId="75" borderId="43" xfId="20" applyFont="1" applyFill="1" applyBorder="1" applyAlignment="1">
      <alignment horizontal="right"/>
    </xf>
    <xf numFmtId="0" fontId="11" fillId="0" borderId="0" xfId="20" applyFont="1" applyAlignment="1">
      <alignment horizontal="left"/>
    </xf>
    <xf numFmtId="0" fontId="11" fillId="0" borderId="0" xfId="20" applyFont="1" applyAlignment="1">
      <alignment horizontal="left" vertical="center"/>
    </xf>
    <xf numFmtId="0" fontId="3" fillId="0" borderId="0" xfId="20" applyFont="1" applyAlignment="1">
      <alignment horizontal="left"/>
    </xf>
    <xf numFmtId="3" fontId="11" fillId="0" borderId="0" xfId="20" applyNumberFormat="1" applyFont="1" applyAlignment="1">
      <alignment horizontal="left"/>
    </xf>
    <xf numFmtId="3" fontId="11" fillId="0" borderId="0" xfId="20" applyNumberFormat="1" applyFont="1" applyAlignment="1">
      <alignment horizontal="left" vertical="center"/>
    </xf>
    <xf numFmtId="17" fontId="3" fillId="0" borderId="0" xfId="20" applyNumberFormat="1" applyFont="1" applyAlignment="1">
      <alignment horizontal="left"/>
    </xf>
    <xf numFmtId="0" fontId="11" fillId="10" borderId="43" xfId="0" applyFont="1" applyFill="1" applyBorder="1" applyAlignment="1">
      <alignment vertical="center"/>
    </xf>
    <xf numFmtId="1" fontId="11" fillId="8" borderId="43" xfId="0" applyNumberFormat="1" applyFont="1" applyFill="1" applyBorder="1" applyAlignment="1">
      <alignment horizontal="right" vertical="center"/>
    </xf>
    <xf numFmtId="1" fontId="48" fillId="8" borderId="43" xfId="20109" applyNumberFormat="1" applyFont="1" applyFill="1" applyBorder="1" applyAlignment="1">
      <alignment horizontal="right"/>
    </xf>
    <xf numFmtId="1" fontId="48" fillId="8" borderId="43" xfId="20109" applyNumberFormat="1" applyFont="1" applyFill="1" applyBorder="1" applyAlignment="1">
      <alignment horizontal="right" vertical="center"/>
    </xf>
    <xf numFmtId="0" fontId="11" fillId="9" borderId="43" xfId="0" applyFont="1" applyFill="1" applyBorder="1"/>
    <xf numFmtId="1" fontId="11" fillId="8" borderId="43" xfId="0" applyNumberFormat="1" applyFont="1" applyFill="1" applyBorder="1" applyAlignment="1">
      <alignment horizontal="right"/>
    </xf>
    <xf numFmtId="1" fontId="48" fillId="8" borderId="43" xfId="0" applyNumberFormat="1" applyFont="1" applyFill="1" applyBorder="1" applyAlignment="1">
      <alignment horizontal="right" vertical="center"/>
    </xf>
    <xf numFmtId="0" fontId="13" fillId="9" borderId="43" xfId="0" applyFont="1" applyFill="1" applyBorder="1" applyAlignment="1">
      <alignment vertical="center"/>
    </xf>
    <xf numFmtId="1" fontId="48" fillId="8" borderId="43" xfId="0" applyNumberFormat="1" applyFont="1" applyFill="1" applyBorder="1" applyAlignment="1">
      <alignment horizontal="right"/>
    </xf>
    <xf numFmtId="0" fontId="11" fillId="76" borderId="43" xfId="0" applyFont="1" applyFill="1" applyBorder="1" applyAlignment="1">
      <alignment horizontal="right" vertical="center"/>
    </xf>
    <xf numFmtId="0" fontId="26" fillId="0" borderId="0" xfId="20" applyFont="1" applyAlignment="1">
      <alignment vertical="top"/>
    </xf>
    <xf numFmtId="0" fontId="48" fillId="0" borderId="0" xfId="20" applyFont="1" applyAlignment="1">
      <alignment vertical="top"/>
    </xf>
    <xf numFmtId="0" fontId="4" fillId="0" borderId="3" xfId="0" applyFont="1" applyFill="1" applyBorder="1" applyAlignment="1">
      <alignment vertical="center"/>
    </xf>
    <xf numFmtId="0" fontId="11" fillId="0" borderId="0" xfId="0" applyFont="1" applyFill="1" applyBorder="1" applyAlignment="1">
      <alignment vertical="center"/>
    </xf>
    <xf numFmtId="0" fontId="0" fillId="0" borderId="0" xfId="0" applyFill="1" applyAlignment="1"/>
    <xf numFmtId="0" fontId="0" fillId="0" borderId="0" xfId="0" applyFill="1" applyAlignment="1">
      <alignment vertical="top"/>
    </xf>
    <xf numFmtId="0" fontId="3" fillId="0" borderId="0" xfId="0" applyFont="1" applyFill="1" applyAlignment="1">
      <alignment vertical="top"/>
    </xf>
    <xf numFmtId="0" fontId="11" fillId="0" borderId="0" xfId="20" applyFont="1" applyBorder="1" applyAlignment="1"/>
    <xf numFmtId="0" fontId="11" fillId="0" borderId="0" xfId="20" applyFont="1" applyBorder="1" applyAlignment="1">
      <alignment vertical="top"/>
    </xf>
    <xf numFmtId="0" fontId="11" fillId="6" borderId="0" xfId="20" applyFont="1" applyFill="1" applyAlignment="1"/>
    <xf numFmtId="0" fontId="11" fillId="0" borderId="0" xfId="20" applyFont="1" applyFill="1" applyAlignment="1"/>
    <xf numFmtId="0" fontId="26" fillId="0" borderId="0" xfId="20109" applyFont="1" applyFill="1" applyBorder="1" applyAlignment="1">
      <alignment horizontal="left" vertical="top" wrapText="1"/>
    </xf>
    <xf numFmtId="0" fontId="0" fillId="0" borderId="0" xfId="0" applyAlignment="1">
      <alignment vertical="top" wrapText="1"/>
    </xf>
    <xf numFmtId="0" fontId="3" fillId="0" borderId="0" xfId="20" applyFont="1" applyAlignment="1">
      <alignment vertical="top" wrapText="1"/>
    </xf>
    <xf numFmtId="1" fontId="11" fillId="0" borderId="0" xfId="20" applyNumberFormat="1" applyFont="1" applyAlignment="1">
      <alignment horizontal="right"/>
    </xf>
    <xf numFmtId="0" fontId="26" fillId="0" borderId="0" xfId="20" applyFont="1" applyFill="1" applyBorder="1" applyAlignment="1">
      <alignment horizontal="justify" vertical="top"/>
    </xf>
    <xf numFmtId="0" fontId="3" fillId="81" borderId="0" xfId="25833" applyFill="1"/>
    <xf numFmtId="0" fontId="3" fillId="0" borderId="0" xfId="25833"/>
    <xf numFmtId="0" fontId="3" fillId="0" borderId="0" xfId="25833" applyFill="1"/>
    <xf numFmtId="0" fontId="3" fillId="0" borderId="0" xfId="25833" applyFill="1" applyAlignment="1">
      <alignment horizontal="left" vertical="top" wrapText="1"/>
    </xf>
    <xf numFmtId="0" fontId="3" fillId="82" borderId="0" xfId="25833" applyFill="1"/>
    <xf numFmtId="0" fontId="3" fillId="6" borderId="0" xfId="25833" applyFill="1" applyAlignment="1">
      <alignment horizontal="left" vertical="top" wrapText="1"/>
    </xf>
    <xf numFmtId="0" fontId="63" fillId="0" borderId="0" xfId="20" applyFont="1" applyFill="1" applyBorder="1" applyAlignment="1">
      <alignment vertical="top"/>
    </xf>
    <xf numFmtId="0" fontId="26" fillId="0" borderId="0" xfId="20" applyFont="1" applyFill="1" applyAlignment="1">
      <alignment vertical="top"/>
    </xf>
    <xf numFmtId="0" fontId="48" fillId="0" borderId="0" xfId="20" applyFont="1" applyFill="1" applyAlignment="1">
      <alignment vertical="top"/>
    </xf>
    <xf numFmtId="0" fontId="3" fillId="0" borderId="0" xfId="0" applyFont="1" applyAlignment="1">
      <alignment vertical="center"/>
    </xf>
    <xf numFmtId="0" fontId="2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Fill="1" applyBorder="1" applyAlignment="1">
      <alignment vertical="top"/>
    </xf>
    <xf numFmtId="171" fontId="138" fillId="8" borderId="43" xfId="0" applyNumberFormat="1" applyFont="1" applyFill="1" applyBorder="1" applyAlignment="1">
      <alignment horizontal="right" vertical="center"/>
    </xf>
    <xf numFmtId="0" fontId="138" fillId="10" borderId="43" xfId="0" applyFont="1" applyFill="1" applyBorder="1" applyAlignment="1">
      <alignment horizontal="right" vertical="center"/>
    </xf>
    <xf numFmtId="0" fontId="0" fillId="0" borderId="0" xfId="0" applyAlignment="1">
      <alignment horizontal="left" vertical="top" wrapText="1"/>
    </xf>
    <xf numFmtId="0" fontId="0" fillId="0" borderId="0" xfId="0" applyFill="1" applyAlignment="1"/>
    <xf numFmtId="0" fontId="3" fillId="0" borderId="0" xfId="0" applyFont="1" applyFill="1" applyBorder="1" applyAlignment="1">
      <alignment horizontal="justify" vertical="top"/>
    </xf>
    <xf numFmtId="0" fontId="8" fillId="0" borderId="0" xfId="0" applyFont="1" applyFill="1" applyBorder="1" applyAlignment="1">
      <alignment horizontal="justify" vertical="top"/>
    </xf>
    <xf numFmtId="0" fontId="0" fillId="0" borderId="0" xfId="0" applyAlignment="1"/>
    <xf numFmtId="0" fontId="0" fillId="0" borderId="0" xfId="0" applyFill="1" applyAlignment="1"/>
    <xf numFmtId="0" fontId="3" fillId="0" borderId="0" xfId="20" applyFont="1" applyFill="1" applyBorder="1" applyAlignment="1">
      <alignment horizontal="justify" vertical="top"/>
    </xf>
    <xf numFmtId="0" fontId="6" fillId="0" borderId="0" xfId="20" applyFont="1" applyFill="1" applyBorder="1" applyAlignment="1">
      <alignment horizontal="justify" vertical="top" wrapText="1"/>
    </xf>
    <xf numFmtId="0" fontId="10" fillId="0" borderId="0" xfId="20" applyFont="1" applyFill="1" applyBorder="1" applyAlignment="1">
      <alignment horizontal="justify" vertical="top"/>
    </xf>
    <xf numFmtId="0" fontId="3" fillId="0" borderId="0" xfId="20" applyFill="1" applyAlignment="1">
      <alignment vertical="top" wrapText="1"/>
    </xf>
    <xf numFmtId="0" fontId="4" fillId="0" borderId="0" xfId="20" applyFont="1" applyFill="1" applyBorder="1" applyAlignment="1">
      <alignment horizontal="left" vertical="top"/>
    </xf>
    <xf numFmtId="0" fontId="26" fillId="0" borderId="0" xfId="20109" applyFont="1" applyFill="1" applyBorder="1" applyAlignment="1">
      <alignment horizontal="left" vertical="center" wrapText="1"/>
    </xf>
    <xf numFmtId="0" fontId="3" fillId="0" borderId="0" xfId="25833" applyFill="1" applyAlignment="1">
      <alignment horizontal="left" vertical="top" wrapText="1"/>
    </xf>
    <xf numFmtId="0" fontId="3" fillId="0" borderId="0" xfId="20" applyFont="1" applyFill="1" applyAlignment="1">
      <alignment horizontal="left" vertical="top" wrapText="1" indent="1"/>
    </xf>
    <xf numFmtId="0" fontId="11" fillId="74" borderId="40" xfId="20" applyFont="1" applyFill="1" applyBorder="1" applyAlignment="1">
      <alignment horizontal="right"/>
    </xf>
    <xf numFmtId="0" fontId="48" fillId="0" borderId="0" xfId="20109" applyFont="1" applyFill="1" applyAlignment="1">
      <alignment vertical="center"/>
    </xf>
    <xf numFmtId="0" fontId="48" fillId="0" borderId="0" xfId="20109" applyFont="1" applyFill="1" applyAlignment="1">
      <alignment horizontal="right" vertical="center"/>
    </xf>
    <xf numFmtId="0" fontId="26" fillId="0" borderId="0" xfId="0" applyFont="1" applyFill="1" applyAlignment="1">
      <alignment horizontal="left" vertical="top" indent="1"/>
    </xf>
    <xf numFmtId="0" fontId="48" fillId="0" borderId="0" xfId="0" applyFont="1" applyAlignment="1"/>
    <xf numFmtId="0" fontId="60" fillId="0" borderId="0" xfId="0" applyFont="1" applyAlignment="1">
      <alignment horizontal="right"/>
    </xf>
    <xf numFmtId="0" fontId="26" fillId="0" borderId="0" xfId="0" applyFont="1" applyAlignment="1">
      <alignment horizontal="right"/>
    </xf>
    <xf numFmtId="17" fontId="26" fillId="0" borderId="0" xfId="0" applyNumberFormat="1" applyFont="1" applyAlignment="1">
      <alignment horizontal="right"/>
    </xf>
    <xf numFmtId="0" fontId="0" fillId="0" borderId="0" xfId="0" applyFill="1" applyAlignment="1"/>
    <xf numFmtId="0" fontId="3" fillId="0" borderId="0" xfId="25833" applyFill="1" applyAlignment="1">
      <alignment horizontal="left" vertical="top" wrapText="1"/>
    </xf>
    <xf numFmtId="171" fontId="11" fillId="77" borderId="43" xfId="0" applyNumberFormat="1" applyFont="1" applyFill="1" applyBorder="1" applyAlignment="1">
      <alignment horizontal="right" vertical="center"/>
    </xf>
    <xf numFmtId="0" fontId="0" fillId="0" borderId="0" xfId="0" applyFill="1" applyAlignment="1">
      <alignment horizontal="left" vertical="top" wrapText="1"/>
    </xf>
    <xf numFmtId="1" fontId="11" fillId="0" borderId="0" xfId="20" applyNumberFormat="1" applyFont="1" applyAlignment="1">
      <alignment horizontal="right"/>
    </xf>
    <xf numFmtId="169" fontId="3" fillId="0" borderId="0" xfId="20" applyNumberFormat="1" applyFont="1" applyFill="1" applyAlignment="1">
      <alignment horizontal="right"/>
    </xf>
    <xf numFmtId="0" fontId="60" fillId="0" borderId="0" xfId="20" applyFont="1" applyFill="1" applyAlignment="1">
      <alignment horizontal="right" vertical="center"/>
    </xf>
    <xf numFmtId="171" fontId="60" fillId="0" borderId="0" xfId="20" applyNumberFormat="1" applyFont="1" applyFill="1" applyAlignment="1">
      <alignment horizontal="right" vertical="center"/>
    </xf>
    <xf numFmtId="0" fontId="3" fillId="0" borderId="0" xfId="20" applyFont="1" applyBorder="1" applyAlignment="1">
      <alignment horizontal="right"/>
    </xf>
    <xf numFmtId="0" fontId="3" fillId="6" borderId="0" xfId="20" quotePrefix="1" applyFont="1" applyFill="1" applyBorder="1" applyAlignment="1">
      <alignment horizontal="right" vertical="center"/>
    </xf>
    <xf numFmtId="0" fontId="10" fillId="0" borderId="0" xfId="20" applyFont="1" applyFill="1" applyAlignment="1">
      <alignment horizontal="right" vertical="center"/>
    </xf>
    <xf numFmtId="0" fontId="15" fillId="0" borderId="0" xfId="20" applyFont="1" applyFill="1" applyAlignment="1">
      <alignment horizontal="right" vertical="center"/>
    </xf>
    <xf numFmtId="171" fontId="15" fillId="0" borderId="0" xfId="20" applyNumberFormat="1" applyFont="1" applyFill="1" applyAlignment="1">
      <alignment horizontal="right" vertical="center"/>
    </xf>
    <xf numFmtId="168" fontId="3" fillId="0" borderId="0" xfId="20" applyNumberFormat="1" applyFont="1" applyAlignment="1">
      <alignment horizontal="right" vertical="center"/>
    </xf>
    <xf numFmtId="169" fontId="9" fillId="0" borderId="0" xfId="20" applyNumberFormat="1" applyFont="1" applyAlignment="1">
      <alignment horizontal="right" vertical="center"/>
    </xf>
    <xf numFmtId="0" fontId="3" fillId="0" borderId="0" xfId="25833" applyFill="1" applyAlignment="1">
      <alignment horizontal="right" vertical="top" wrapText="1"/>
    </xf>
    <xf numFmtId="0" fontId="0" fillId="0" borderId="0" xfId="0" applyAlignment="1">
      <alignment horizontal="right" vertical="top" wrapText="1"/>
    </xf>
    <xf numFmtId="1" fontId="11" fillId="8" borderId="43" xfId="20" applyNumberFormat="1" applyFont="1" applyFill="1" applyBorder="1" applyAlignment="1">
      <alignment horizontal="right" vertical="center"/>
    </xf>
    <xf numFmtId="1" fontId="11" fillId="8" borderId="43" xfId="20" applyNumberFormat="1" applyFont="1" applyFill="1" applyBorder="1" applyAlignment="1">
      <alignment horizontal="right"/>
    </xf>
    <xf numFmtId="1" fontId="11" fillId="8" borderId="43" xfId="0" applyNumberFormat="1" applyFont="1" applyFill="1" applyBorder="1" applyAlignment="1"/>
    <xf numFmtId="1" fontId="48" fillId="8" borderId="43" xfId="20" applyNumberFormat="1" applyFont="1" applyFill="1" applyBorder="1" applyAlignment="1"/>
    <xf numFmtId="1" fontId="11" fillId="0" borderId="0" xfId="20" applyNumberFormat="1" applyFont="1" applyBorder="1" applyAlignment="1">
      <alignment horizontal="right" vertical="top"/>
    </xf>
    <xf numFmtId="1" fontId="11" fillId="8" borderId="43" xfId="20" applyNumberFormat="1" applyFont="1" applyFill="1" applyBorder="1" applyAlignment="1">
      <alignment horizontal="right" vertical="top"/>
    </xf>
    <xf numFmtId="1" fontId="12" fillId="75" borderId="43" xfId="20" applyNumberFormat="1" applyFont="1" applyFill="1" applyBorder="1" applyAlignment="1">
      <alignment horizontal="right"/>
    </xf>
    <xf numFmtId="1" fontId="3" fillId="0" borderId="0" xfId="25833" applyNumberFormat="1" applyFill="1"/>
    <xf numFmtId="1" fontId="3" fillId="0" borderId="0" xfId="25833" applyNumberFormat="1"/>
    <xf numFmtId="1" fontId="11" fillId="0" borderId="0" xfId="20109" applyNumberFormat="1" applyFont="1" applyAlignment="1">
      <alignment horizontal="right"/>
    </xf>
    <xf numFmtId="1" fontId="11" fillId="0" borderId="0" xfId="20" applyNumberFormat="1" applyFont="1" applyAlignment="1">
      <alignment horizontal="left"/>
    </xf>
    <xf numFmtId="169" fontId="3" fillId="0" borderId="0" xfId="20" applyNumberFormat="1" applyFont="1" applyAlignment="1">
      <alignment horizontal="right" vertical="center"/>
    </xf>
    <xf numFmtId="165" fontId="8" fillId="0" borderId="0" xfId="0" applyNumberFormat="1" applyFont="1" applyFill="1" applyBorder="1" applyAlignment="1">
      <alignment horizontal="right"/>
    </xf>
    <xf numFmtId="180" fontId="8" fillId="0" borderId="0" xfId="0" applyNumberFormat="1" applyFont="1" applyFill="1" applyBorder="1" applyAlignment="1">
      <alignment horizontal="right"/>
    </xf>
    <xf numFmtId="165" fontId="8" fillId="0" borderId="9" xfId="0" applyNumberFormat="1" applyFont="1" applyFill="1" applyBorder="1" applyAlignment="1">
      <alignment horizontal="right"/>
    </xf>
    <xf numFmtId="0" fontId="8" fillId="0" borderId="0" xfId="0" applyFont="1" applyBorder="1" applyAlignment="1">
      <alignment horizontal="right" vertical="top"/>
    </xf>
    <xf numFmtId="1" fontId="7" fillId="83" borderId="0" xfId="0" applyNumberFormat="1" applyFont="1" applyFill="1" applyAlignment="1">
      <alignment horizontal="center"/>
    </xf>
    <xf numFmtId="0" fontId="7" fillId="83" borderId="0" xfId="0" applyFont="1" applyFill="1"/>
    <xf numFmtId="0" fontId="26" fillId="0" borderId="0" xfId="20109" applyFont="1" applyFill="1" applyBorder="1" applyAlignment="1">
      <alignment horizontal="left" vertical="top" wrapText="1"/>
    </xf>
    <xf numFmtId="0" fontId="26" fillId="0" borderId="0" xfId="0" applyFont="1" applyFill="1" applyAlignment="1">
      <alignment horizontal="justify" vertical="top" wrapText="1"/>
    </xf>
    <xf numFmtId="0" fontId="26" fillId="0" borderId="0" xfId="0" applyFont="1" applyFill="1" applyBorder="1" applyAlignment="1">
      <alignment vertical="center"/>
    </xf>
    <xf numFmtId="0" fontId="3" fillId="0" borderId="0" xfId="25833" applyFill="1" applyAlignment="1">
      <alignment horizontal="left" vertical="top" wrapText="1"/>
    </xf>
    <xf numFmtId="0" fontId="26" fillId="0" borderId="0" xfId="0" applyFont="1" applyFill="1" applyBorder="1" applyAlignment="1">
      <alignment horizontal="justify" vertical="top"/>
    </xf>
    <xf numFmtId="0" fontId="26" fillId="0" borderId="0" xfId="0" applyFont="1" applyAlignment="1">
      <alignment horizontal="justify" vertical="top"/>
    </xf>
    <xf numFmtId="177" fontId="3" fillId="0" borderId="0" xfId="20" applyNumberFormat="1" applyFont="1" applyFill="1" applyBorder="1" applyAlignment="1">
      <alignment horizontal="right" vertical="center"/>
    </xf>
    <xf numFmtId="177" fontId="3" fillId="0" borderId="0" xfId="20" applyNumberFormat="1" applyFont="1" applyFill="1" applyBorder="1" applyAlignment="1">
      <alignment horizontal="left" vertical="center"/>
    </xf>
    <xf numFmtId="168" fontId="26" fillId="0" borderId="0" xfId="0" applyNumberFormat="1" applyFont="1" applyFill="1" applyBorder="1" applyAlignment="1">
      <alignment horizontal="right" vertical="center"/>
    </xf>
    <xf numFmtId="0" fontId="63" fillId="0" borderId="42" xfId="0" applyFont="1" applyBorder="1" applyAlignment="1">
      <alignment horizontal="right" vertical="center"/>
    </xf>
    <xf numFmtId="0" fontId="26" fillId="0" borderId="0" xfId="0" applyFont="1" applyFill="1" applyAlignment="1">
      <alignment horizontal="right" vertical="top"/>
    </xf>
    <xf numFmtId="0" fontId="61" fillId="0" borderId="0" xfId="0" applyFont="1" applyFill="1" applyBorder="1" applyAlignment="1">
      <alignment horizontal="justify" vertical="top"/>
    </xf>
    <xf numFmtId="0" fontId="26" fillId="0" borderId="41" xfId="0" applyFont="1" applyFill="1" applyBorder="1" applyAlignment="1">
      <alignment horizontal="right" vertical="top"/>
    </xf>
    <xf numFmtId="0" fontId="137" fillId="3" borderId="53" xfId="0" applyFont="1" applyFill="1" applyBorder="1" applyAlignment="1">
      <alignment horizontal="righ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3" fontId="3" fillId="0" borderId="0" xfId="0" applyNumberFormat="1" applyFont="1" applyFill="1" applyBorder="1" applyAlignment="1">
      <alignment horizontal="left" vertical="center"/>
    </xf>
    <xf numFmtId="1" fontId="11" fillId="8" borderId="43" xfId="20" applyNumberFormat="1" applyFont="1" applyFill="1" applyBorder="1" applyAlignment="1">
      <alignment vertical="center"/>
    </xf>
    <xf numFmtId="0" fontId="11" fillId="8" borderId="43" xfId="20" applyFont="1" applyFill="1" applyBorder="1" applyAlignment="1">
      <alignment vertical="center"/>
    </xf>
    <xf numFmtId="0" fontId="5" fillId="0" borderId="0" xfId="0" applyFont="1" applyFill="1" applyBorder="1" applyAlignment="1">
      <alignment vertical="top"/>
    </xf>
    <xf numFmtId="0" fontId="15" fillId="0" borderId="0" xfId="0" applyFont="1" applyFill="1" applyBorder="1" applyAlignment="1">
      <alignment vertical="center"/>
    </xf>
    <xf numFmtId="0" fontId="11" fillId="0" borderId="0" xfId="25829" applyFont="1" applyFill="1" applyBorder="1" applyAlignment="1">
      <alignment vertical="center"/>
    </xf>
    <xf numFmtId="164" fontId="11" fillId="0" borderId="0" xfId="25829" applyNumberFormat="1" applyFont="1" applyFill="1" applyBorder="1" applyAlignment="1">
      <alignment horizontal="right" vertical="center"/>
    </xf>
    <xf numFmtId="0" fontId="48" fillId="0" borderId="0" xfId="20109" applyFont="1" applyFill="1" applyBorder="1" applyAlignment="1"/>
    <xf numFmtId="0" fontId="10" fillId="0" borderId="0" xfId="20" applyFont="1" applyFill="1" applyBorder="1" applyAlignment="1">
      <alignment horizontal="justify" vertical="top"/>
    </xf>
    <xf numFmtId="169" fontId="13" fillId="77" borderId="43" xfId="0" applyNumberFormat="1" applyFont="1" applyFill="1" applyBorder="1" applyAlignment="1">
      <alignment horizontal="right" vertical="center"/>
    </xf>
    <xf numFmtId="0" fontId="11" fillId="77" borderId="43" xfId="0" applyFont="1" applyFill="1" applyBorder="1" applyAlignment="1">
      <alignment horizontal="right" vertical="center"/>
    </xf>
    <xf numFmtId="0" fontId="48" fillId="77" borderId="43" xfId="0" applyFont="1" applyFill="1" applyBorder="1" applyAlignment="1">
      <alignment horizontal="right" vertical="center"/>
    </xf>
    <xf numFmtId="171" fontId="13" fillId="76" borderId="43" xfId="0" applyNumberFormat="1" applyFont="1" applyFill="1" applyBorder="1" applyAlignment="1">
      <alignment horizontal="right" vertical="center"/>
    </xf>
    <xf numFmtId="171" fontId="11" fillId="76" borderId="43" xfId="0" applyNumberFormat="1" applyFont="1" applyFill="1" applyBorder="1" applyAlignment="1">
      <alignment horizontal="right" vertical="center"/>
    </xf>
    <xf numFmtId="169" fontId="13" fillId="76" borderId="43" xfId="0" applyNumberFormat="1" applyFont="1" applyFill="1" applyBorder="1" applyAlignment="1">
      <alignment horizontal="right" vertical="center"/>
    </xf>
    <xf numFmtId="191" fontId="3" fillId="0" borderId="0" xfId="0" applyNumberFormat="1" applyFont="1" applyFill="1" applyBorder="1" applyAlignment="1">
      <alignment horizontal="left" vertical="center"/>
    </xf>
    <xf numFmtId="0" fontId="3" fillId="0" borderId="0" xfId="25833" applyFill="1" applyAlignment="1">
      <alignment vertical="top"/>
    </xf>
    <xf numFmtId="0" fontId="0" fillId="0" borderId="0" xfId="0" applyFill="1" applyAlignment="1"/>
    <xf numFmtId="0" fontId="3" fillId="0" borderId="0" xfId="20" applyNumberFormat="1" applyFont="1" applyFill="1" applyBorder="1" applyAlignment="1">
      <alignment horizontal="left" vertical="center"/>
    </xf>
    <xf numFmtId="171" fontId="26" fillId="0" borderId="0" xfId="20" applyNumberFormat="1" applyFont="1" applyFill="1" applyBorder="1" applyAlignment="1">
      <alignment horizontal="right" vertical="center"/>
    </xf>
    <xf numFmtId="191" fontId="26" fillId="0" borderId="0" xfId="20" applyNumberFormat="1" applyFont="1" applyFill="1" applyBorder="1" applyAlignment="1">
      <alignment horizontal="right" vertical="center"/>
    </xf>
    <xf numFmtId="165" fontId="26" fillId="0" borderId="0" xfId="20" applyNumberFormat="1" applyFont="1" applyFill="1" applyBorder="1" applyAlignment="1">
      <alignment horizontal="right" vertical="center" wrapText="1"/>
    </xf>
    <xf numFmtId="191" fontId="3" fillId="0" borderId="0" xfId="20" applyNumberFormat="1" applyFont="1" applyFill="1" applyBorder="1" applyAlignment="1">
      <alignment horizontal="right" vertical="center"/>
    </xf>
    <xf numFmtId="171" fontId="11" fillId="0" borderId="0" xfId="20" applyNumberFormat="1"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9" fillId="0" borderId="0" xfId="0" applyFont="1" applyFill="1" applyBorder="1" applyAlignment="1">
      <alignment horizontal="left" vertical="top"/>
    </xf>
    <xf numFmtId="0" fontId="3" fillId="0" borderId="0" xfId="0" applyFont="1" applyFill="1" applyAlignment="1">
      <alignment vertical="top" wrapText="1"/>
    </xf>
    <xf numFmtId="0" fontId="0" fillId="0" borderId="0" xfId="0" applyFill="1" applyAlignment="1"/>
    <xf numFmtId="0" fontId="0" fillId="0" borderId="0" xfId="0" applyFill="1" applyAlignment="1">
      <alignment vertical="center"/>
    </xf>
    <xf numFmtId="0" fontId="12" fillId="0" borderId="0" xfId="0" applyFont="1" applyFill="1" applyBorder="1" applyAlignment="1">
      <alignment horizontal="right" vertical="center"/>
    </xf>
    <xf numFmtId="0" fontId="9" fillId="0" borderId="0" xfId="0" applyFont="1" applyFill="1" applyBorder="1" applyAlignment="1">
      <alignment vertical="center"/>
    </xf>
    <xf numFmtId="0" fontId="3"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horizontal="left" vertical="center"/>
    </xf>
    <xf numFmtId="0" fontId="3" fillId="0" borderId="0" xfId="0" applyFont="1" applyFill="1" applyBorder="1" applyAlignment="1">
      <alignment vertical="top"/>
    </xf>
    <xf numFmtId="0" fontId="6" fillId="0" borderId="0" xfId="20" applyFont="1" applyFill="1" applyBorder="1" applyAlignment="1">
      <alignment horizontal="justify" vertical="top" wrapText="1"/>
    </xf>
    <xf numFmtId="3" fontId="3" fillId="0" borderId="0" xfId="20" applyNumberFormat="1" applyFont="1" applyFill="1" applyBorder="1" applyAlignment="1">
      <alignment horizontal="left" vertical="center"/>
    </xf>
    <xf numFmtId="0" fontId="0" fillId="0" borderId="41" xfId="0" applyFill="1" applyBorder="1" applyAlignment="1">
      <alignment vertical="center"/>
    </xf>
    <xf numFmtId="0" fontId="0" fillId="0" borderId="41" xfId="0" applyFill="1" applyBorder="1" applyAlignment="1">
      <alignment horizontal="center" vertical="center"/>
    </xf>
    <xf numFmtId="3" fontId="8" fillId="0" borderId="41" xfId="0" applyNumberFormat="1" applyFont="1" applyFill="1" applyBorder="1" applyAlignment="1">
      <alignment horizontal="right" vertical="center"/>
    </xf>
    <xf numFmtId="0" fontId="4" fillId="0" borderId="3" xfId="0" applyFont="1" applyFill="1" applyBorder="1" applyAlignment="1">
      <alignment horizontal="left" vertical="center"/>
    </xf>
    <xf numFmtId="0" fontId="26" fillId="0" borderId="0" xfId="0" applyFont="1" applyFill="1" applyAlignment="1"/>
    <xf numFmtId="1" fontId="8" fillId="0" borderId="0" xfId="0" applyNumberFormat="1" applyFont="1" applyFill="1" applyAlignment="1">
      <alignment horizontal="left" vertical="center"/>
    </xf>
    <xf numFmtId="171" fontId="8" fillId="0" borderId="41" xfId="0" applyNumberFormat="1" applyFont="1" applyFill="1" applyBorder="1" applyAlignment="1">
      <alignment horizontal="left" vertical="center"/>
    </xf>
    <xf numFmtId="0" fontId="6" fillId="0" borderId="0" xfId="0" applyFont="1" applyFill="1" applyBorder="1" applyAlignment="1">
      <alignment horizontal="right" wrapText="1"/>
    </xf>
    <xf numFmtId="0" fontId="6" fillId="0" borderId="0" xfId="0" applyFont="1" applyFill="1" applyBorder="1" applyAlignment="1">
      <alignment horizontal="left" wrapText="1"/>
    </xf>
    <xf numFmtId="0" fontId="13" fillId="0" borderId="43" xfId="0" applyFont="1" applyFill="1" applyBorder="1" applyAlignment="1">
      <alignment horizontal="right" vertical="center"/>
    </xf>
    <xf numFmtId="0" fontId="11" fillId="0" borderId="43" xfId="0" applyFont="1" applyFill="1" applyBorder="1" applyAlignment="1">
      <alignment horizontal="right" vertical="center"/>
    </xf>
    <xf numFmtId="180" fontId="13" fillId="0" borderId="43" xfId="0" applyNumberFormat="1" applyFont="1" applyFill="1" applyBorder="1" applyAlignment="1">
      <alignment horizontal="right" vertical="center"/>
    </xf>
    <xf numFmtId="180" fontId="11" fillId="0" borderId="43" xfId="0" applyNumberFormat="1" applyFont="1" applyFill="1" applyBorder="1" applyAlignment="1">
      <alignment horizontal="right" vertical="center"/>
    </xf>
    <xf numFmtId="0" fontId="48" fillId="0" borderId="43" xfId="0" applyFont="1" applyFill="1" applyBorder="1" applyAlignment="1">
      <alignment horizontal="right" vertical="center"/>
    </xf>
    <xf numFmtId="164" fontId="13" fillId="0" borderId="43" xfId="0" applyNumberFormat="1" applyFont="1" applyFill="1" applyBorder="1" applyAlignment="1">
      <alignment horizontal="right" vertical="center"/>
    </xf>
    <xf numFmtId="164" fontId="11" fillId="0" borderId="43" xfId="0" applyNumberFormat="1" applyFont="1" applyFill="1" applyBorder="1" applyAlignment="1">
      <alignment horizontal="right" vertical="center"/>
    </xf>
    <xf numFmtId="0" fontId="6" fillId="0" borderId="0" xfId="0" applyFont="1" applyFill="1" applyBorder="1" applyAlignment="1">
      <alignment horizontal="justify" vertical="center"/>
    </xf>
    <xf numFmtId="0" fontId="3" fillId="0" borderId="9" xfId="0" applyFont="1" applyFill="1" applyBorder="1" applyAlignment="1">
      <alignment horizontal="left" vertical="top"/>
    </xf>
    <xf numFmtId="0" fontId="9" fillId="0" borderId="9" xfId="0" applyFont="1" applyFill="1" applyBorder="1" applyAlignment="1">
      <alignment horizontal="center" vertical="center"/>
    </xf>
    <xf numFmtId="0" fontId="62" fillId="0" borderId="0" xfId="20" applyFont="1" applyFill="1" applyAlignment="1">
      <alignment vertical="center"/>
    </xf>
    <xf numFmtId="0" fontId="3" fillId="0" borderId="3" xfId="20" applyFont="1" applyFill="1" applyBorder="1" applyAlignment="1">
      <alignment vertical="center"/>
    </xf>
    <xf numFmtId="0" fontId="4" fillId="0" borderId="3" xfId="20" applyFont="1" applyFill="1" applyBorder="1" applyAlignment="1">
      <alignment horizontal="right" vertical="center"/>
    </xf>
    <xf numFmtId="0" fontId="4" fillId="0" borderId="3" xfId="20" applyFont="1" applyFill="1" applyBorder="1" applyAlignment="1">
      <alignment horizontal="center" vertical="center"/>
    </xf>
    <xf numFmtId="3" fontId="26" fillId="0" borderId="0" xfId="0" applyNumberFormat="1" applyFont="1" applyFill="1" applyAlignment="1">
      <alignment horizontal="left" vertical="center"/>
    </xf>
    <xf numFmtId="3" fontId="26" fillId="0" borderId="0" xfId="0" applyNumberFormat="1" applyFont="1" applyFill="1" applyAlignment="1">
      <alignment horizontal="center" vertical="center"/>
    </xf>
    <xf numFmtId="3" fontId="60" fillId="0" borderId="0" xfId="0" applyNumberFormat="1" applyFont="1" applyFill="1" applyAlignment="1">
      <alignment horizontal="center" vertical="center"/>
    </xf>
    <xf numFmtId="0" fontId="3" fillId="0" borderId="0" xfId="20" quotePrefix="1" applyFont="1" applyFill="1" applyAlignment="1">
      <alignment horizontal="center" vertical="center"/>
    </xf>
    <xf numFmtId="168" fontId="3" fillId="0" borderId="0" xfId="20" quotePrefix="1" applyNumberFormat="1" applyFont="1" applyFill="1" applyAlignment="1">
      <alignment horizontal="righ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3" fontId="3" fillId="0" borderId="0" xfId="0" applyNumberFormat="1" applyFont="1" applyFill="1" applyBorder="1" applyAlignment="1">
      <alignment horizontal="left" vertical="center"/>
    </xf>
    <xf numFmtId="169" fontId="11" fillId="0" borderId="0" xfId="0" applyNumberFormat="1" applyFont="1" applyFill="1" applyBorder="1" applyAlignment="1">
      <alignment vertical="center"/>
    </xf>
    <xf numFmtId="0" fontId="3" fillId="0" borderId="0" xfId="20" applyFont="1" applyBorder="1" applyAlignment="1">
      <alignment horizontal="left" vertical="center" indent="1"/>
    </xf>
    <xf numFmtId="0" fontId="3" fillId="0" borderId="0" xfId="20" applyNumberFormat="1" applyFont="1" applyFill="1" applyBorder="1" applyAlignment="1">
      <alignment horizontal="left" vertical="center" indent="1"/>
    </xf>
    <xf numFmtId="0" fontId="3" fillId="0" borderId="41" xfId="20" applyFont="1" applyBorder="1" applyAlignment="1">
      <alignment horizontal="left" vertical="center" indent="1"/>
    </xf>
    <xf numFmtId="0" fontId="26" fillId="0" borderId="0" xfId="0" applyFont="1" applyAlignment="1">
      <alignment horizontal="left" vertical="center" indent="1"/>
    </xf>
    <xf numFmtId="0" fontId="26" fillId="0" borderId="0" xfId="0" applyFont="1" applyFill="1" applyAlignment="1">
      <alignment horizontal="left" vertical="center" indent="1"/>
    </xf>
    <xf numFmtId="0" fontId="26" fillId="0" borderId="41" xfId="0" applyFont="1" applyFill="1" applyBorder="1" applyAlignment="1">
      <alignment horizontal="left" vertical="center" indent="1"/>
    </xf>
    <xf numFmtId="0" fontId="9" fillId="0" borderId="41" xfId="0" applyFont="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indent="1"/>
    </xf>
    <xf numFmtId="0" fontId="3" fillId="0" borderId="0" xfId="0" applyFont="1" applyFill="1" applyAlignment="1">
      <alignment horizontal="left" vertical="top" wrapText="1" indent="1"/>
    </xf>
    <xf numFmtId="0" fontId="3" fillId="0" borderId="0" xfId="0" applyFont="1" applyFill="1" applyBorder="1" applyAlignment="1">
      <alignment horizontal="justify" vertical="top" wrapText="1"/>
    </xf>
    <xf numFmtId="0" fontId="20" fillId="0" borderId="0" xfId="0" applyFont="1" applyFill="1" applyBorder="1" applyAlignment="1">
      <alignment horizontal="justify" vertical="top"/>
    </xf>
    <xf numFmtId="174" fontId="3" fillId="0" borderId="0" xfId="20" applyNumberFormat="1" applyFont="1" applyFill="1" applyAlignment="1">
      <alignment horizontal="left" vertical="top"/>
    </xf>
    <xf numFmtId="0" fontId="0" fillId="0" borderId="0" xfId="0" applyFill="1" applyAlignment="1">
      <alignment horizontal="justify" vertical="top"/>
    </xf>
    <xf numFmtId="0" fontId="3" fillId="0" borderId="0" xfId="0" applyFont="1" applyFill="1" applyAlignment="1">
      <alignment horizontal="left" vertical="center" indent="1"/>
    </xf>
    <xf numFmtId="0" fontId="3" fillId="0" borderId="9" xfId="0" applyFont="1" applyFill="1" applyBorder="1" applyAlignment="1">
      <alignment horizontal="left" vertical="center" indent="1"/>
    </xf>
    <xf numFmtId="0" fontId="26" fillId="0" borderId="0" xfId="20109" applyFont="1" applyFill="1" applyAlignment="1">
      <alignment horizontal="left" vertical="top" wrapText="1"/>
    </xf>
    <xf numFmtId="0" fontId="60" fillId="0" borderId="0" xfId="0" applyFont="1" applyBorder="1" applyAlignment="1">
      <alignment vertical="center"/>
    </xf>
    <xf numFmtId="0" fontId="26" fillId="0" borderId="0" xfId="20109" applyFont="1" applyFill="1" applyBorder="1" applyAlignment="1">
      <alignment horizontal="justify" vertical="top"/>
    </xf>
    <xf numFmtId="0" fontId="3" fillId="6" borderId="0" xfId="25833" applyFill="1" applyAlignment="1">
      <alignment horizontal="left" vertical="top" wrapText="1"/>
    </xf>
    <xf numFmtId="0" fontId="3" fillId="0" borderId="0" xfId="20" applyFont="1" applyFill="1" applyBorder="1" applyAlignment="1">
      <alignment horizontal="justify" vertical="top"/>
    </xf>
    <xf numFmtId="3" fontId="9" fillId="0" borderId="0" xfId="20" applyNumberFormat="1" applyFont="1" applyFill="1" applyBorder="1" applyAlignment="1">
      <alignment horizontal="left" vertical="center"/>
    </xf>
    <xf numFmtId="0" fontId="3" fillId="0" borderId="0" xfId="25833" applyFill="1" applyAlignment="1">
      <alignment horizontal="left" vertical="top" wrapText="1"/>
    </xf>
    <xf numFmtId="0" fontId="5" fillId="0" borderId="0" xfId="20" applyFont="1" applyFill="1" applyAlignment="1">
      <alignment vertical="center"/>
    </xf>
    <xf numFmtId="0" fontId="9" fillId="0" borderId="0" xfId="20" applyFont="1" applyBorder="1" applyAlignment="1">
      <alignment horizontal="justify" vertical="center"/>
    </xf>
    <xf numFmtId="0" fontId="6" fillId="0" borderId="0" xfId="20" applyFont="1" applyBorder="1" applyAlignment="1">
      <alignment horizontal="justify" vertical="center"/>
    </xf>
    <xf numFmtId="0" fontId="4" fillId="0" borderId="42" xfId="20" applyFont="1" applyFill="1" applyBorder="1" applyAlignment="1">
      <alignment vertical="center"/>
    </xf>
    <xf numFmtId="0" fontId="4" fillId="0" borderId="42" xfId="20" applyFont="1" applyBorder="1" applyAlignment="1">
      <alignment horizontal="right" vertical="center"/>
    </xf>
    <xf numFmtId="0" fontId="11" fillId="3" borderId="43" xfId="20" applyFont="1" applyFill="1" applyBorder="1" applyAlignment="1">
      <alignment horizontal="right" vertical="center"/>
    </xf>
    <xf numFmtId="0" fontId="12" fillId="74" borderId="43" xfId="20" applyFont="1" applyFill="1" applyBorder="1" applyAlignment="1">
      <alignment horizontal="right" vertical="center"/>
    </xf>
    <xf numFmtId="0" fontId="4" fillId="0" borderId="0" xfId="20" applyFont="1" applyAlignment="1">
      <alignment vertical="center"/>
    </xf>
    <xf numFmtId="0" fontId="4" fillId="0" borderId="0" xfId="20" applyFont="1" applyFill="1" applyBorder="1" applyAlignment="1">
      <alignment vertical="center"/>
    </xf>
    <xf numFmtId="0" fontId="4" fillId="0" borderId="32" xfId="20" applyFont="1" applyFill="1" applyBorder="1" applyAlignment="1">
      <alignment horizontal="center" vertical="center"/>
    </xf>
    <xf numFmtId="0" fontId="4" fillId="0" borderId="32" xfId="20" applyFont="1" applyFill="1" applyBorder="1" applyAlignment="1">
      <alignment horizontal="right" vertical="center"/>
    </xf>
    <xf numFmtId="170" fontId="12" fillId="0" borderId="0" xfId="20" applyNumberFormat="1" applyFont="1" applyFill="1" applyBorder="1" applyAlignment="1">
      <alignment horizontal="right" vertical="center"/>
    </xf>
    <xf numFmtId="0" fontId="50" fillId="0" borderId="0" xfId="20" applyFont="1" applyFill="1" applyAlignment="1">
      <alignment horizontal="right" vertical="center"/>
    </xf>
    <xf numFmtId="170" fontId="11" fillId="0" borderId="0" xfId="20" applyNumberFormat="1" applyFont="1" applyFill="1" applyBorder="1" applyAlignment="1">
      <alignment vertical="center"/>
    </xf>
    <xf numFmtId="0" fontId="139" fillId="0" borderId="0" xfId="20" applyFont="1" applyFill="1" applyBorder="1" applyAlignment="1">
      <alignment horizontal="right" vertical="center"/>
    </xf>
    <xf numFmtId="168" fontId="3" fillId="0" borderId="0" xfId="20" applyNumberFormat="1" applyFont="1" applyFill="1" applyAlignment="1">
      <alignment vertical="center"/>
    </xf>
    <xf numFmtId="1" fontId="11" fillId="0" borderId="0" xfId="20" applyNumberFormat="1" applyFont="1" applyFill="1" applyBorder="1" applyAlignment="1">
      <alignment vertical="center"/>
    </xf>
    <xf numFmtId="164" fontId="11" fillId="0" borderId="0" xfId="20" applyNumberFormat="1" applyFont="1" applyFill="1" applyBorder="1" applyAlignment="1">
      <alignment horizontal="right" vertical="center"/>
    </xf>
    <xf numFmtId="165" fontId="3" fillId="0" borderId="0" xfId="20" applyNumberFormat="1" applyFont="1" applyFill="1" applyAlignment="1">
      <alignment horizontal="right" vertical="center"/>
    </xf>
    <xf numFmtId="168" fontId="3" fillId="0" borderId="0" xfId="20" applyNumberFormat="1" applyFont="1" applyFill="1" applyAlignment="1">
      <alignment horizontal="right" vertical="center"/>
    </xf>
    <xf numFmtId="0" fontId="11" fillId="4" borderId="43" xfId="20" applyFont="1" applyFill="1" applyBorder="1" applyAlignment="1">
      <alignment horizontal="right" vertical="center"/>
    </xf>
    <xf numFmtId="1" fontId="11" fillId="3" borderId="43" xfId="20" applyNumberFormat="1" applyFont="1" applyFill="1" applyBorder="1" applyAlignment="1">
      <alignment vertical="center"/>
    </xf>
    <xf numFmtId="164" fontId="48" fillId="8" borderId="43" xfId="20" applyNumberFormat="1" applyFont="1" applyFill="1" applyBorder="1" applyAlignment="1">
      <alignment horizontal="right" vertical="center"/>
    </xf>
    <xf numFmtId="164" fontId="11" fillId="74" borderId="43" xfId="20" applyNumberFormat="1" applyFont="1" applyFill="1" applyBorder="1" applyAlignment="1">
      <alignment horizontal="right" vertical="center"/>
    </xf>
    <xf numFmtId="1" fontId="11" fillId="9" borderId="43" xfId="20" applyNumberFormat="1" applyFont="1" applyFill="1" applyBorder="1" applyAlignment="1">
      <alignment vertical="center"/>
    </xf>
    <xf numFmtId="168" fontId="9" fillId="0" borderId="0" xfId="20" applyNumberFormat="1" applyFont="1" applyFill="1" applyAlignment="1">
      <alignment horizontal="right" vertical="center"/>
    </xf>
    <xf numFmtId="164" fontId="11" fillId="9" borderId="43" xfId="20" applyNumberFormat="1" applyFont="1" applyFill="1" applyBorder="1" applyAlignment="1">
      <alignment horizontal="right" vertical="center"/>
    </xf>
    <xf numFmtId="164" fontId="11" fillId="5" borderId="43" xfId="20" applyNumberFormat="1" applyFont="1" applyFill="1" applyBorder="1" applyAlignment="1">
      <alignment horizontal="right" vertical="center"/>
    </xf>
    <xf numFmtId="3" fontId="3" fillId="0" borderId="0" xfId="20" applyNumberFormat="1" applyFont="1" applyAlignment="1">
      <alignment horizontal="left" vertical="center" indent="1"/>
    </xf>
    <xf numFmtId="3" fontId="3" fillId="0" borderId="0" xfId="20" applyNumberFormat="1" applyFont="1" applyAlignment="1">
      <alignment horizontal="left" vertical="center"/>
    </xf>
    <xf numFmtId="3" fontId="9" fillId="0" borderId="0" xfId="20" applyNumberFormat="1" applyFont="1" applyAlignment="1">
      <alignment horizontal="left" vertical="center"/>
    </xf>
    <xf numFmtId="3" fontId="9" fillId="0" borderId="0" xfId="20" applyNumberFormat="1" applyFont="1" applyAlignment="1">
      <alignment horizontal="center" vertical="center"/>
    </xf>
    <xf numFmtId="168" fontId="15" fillId="0" borderId="0" xfId="20" applyNumberFormat="1" applyFont="1" applyFill="1" applyAlignment="1">
      <alignment horizontal="right" vertical="center"/>
    </xf>
    <xf numFmtId="0" fontId="10" fillId="0" borderId="0" xfId="20" applyFont="1" applyFill="1" applyAlignment="1">
      <alignment vertical="center"/>
    </xf>
    <xf numFmtId="0" fontId="135" fillId="4" borderId="43" xfId="20" applyFont="1" applyFill="1" applyBorder="1" applyAlignment="1">
      <alignment horizontal="right" vertical="center"/>
    </xf>
    <xf numFmtId="1" fontId="135" fillId="3" borderId="43" xfId="20" applyNumberFormat="1" applyFont="1" applyFill="1" applyBorder="1" applyAlignment="1">
      <alignment vertical="center"/>
    </xf>
    <xf numFmtId="164" fontId="135" fillId="5" borderId="43" xfId="20" applyNumberFormat="1" applyFont="1" applyFill="1" applyBorder="1" applyAlignment="1">
      <alignment horizontal="right" vertical="center"/>
    </xf>
    <xf numFmtId="164" fontId="135" fillId="74" borderId="43" xfId="20" applyNumberFormat="1" applyFont="1" applyFill="1" applyBorder="1" applyAlignment="1">
      <alignment horizontal="right" vertical="center"/>
    </xf>
    <xf numFmtId="3" fontId="3" fillId="0" borderId="0" xfId="20" applyNumberFormat="1" applyFont="1" applyAlignment="1">
      <alignment horizontal="center" vertical="center"/>
    </xf>
    <xf numFmtId="0" fontId="50" fillId="9" borderId="44" xfId="20" applyFont="1" applyFill="1" applyBorder="1" applyAlignment="1">
      <alignment horizontal="right" vertical="center"/>
    </xf>
    <xf numFmtId="1" fontId="11" fillId="9" borderId="45" xfId="20" applyNumberFormat="1" applyFont="1" applyFill="1" applyBorder="1" applyAlignment="1">
      <alignment vertical="center"/>
    </xf>
    <xf numFmtId="164" fontId="11" fillId="9" borderId="45" xfId="20" applyNumberFormat="1" applyFont="1" applyFill="1" applyBorder="1" applyAlignment="1">
      <alignment horizontal="right" vertical="center"/>
    </xf>
    <xf numFmtId="164" fontId="11" fillId="9" borderId="46" xfId="20" applyNumberFormat="1" applyFont="1" applyFill="1" applyBorder="1" applyAlignment="1">
      <alignment horizontal="right" vertical="center"/>
    </xf>
    <xf numFmtId="0" fontId="3" fillId="0" borderId="0" xfId="20" applyFont="1" applyAlignment="1">
      <alignment horizontal="left" indent="1"/>
    </xf>
    <xf numFmtId="0" fontId="3" fillId="0" borderId="0" xfId="20" applyFont="1" applyAlignment="1">
      <alignment horizontal="center"/>
    </xf>
    <xf numFmtId="168" fontId="10" fillId="0" borderId="0" xfId="20" applyNumberFormat="1" applyFont="1" applyFill="1" applyAlignment="1">
      <alignment horizontal="right"/>
    </xf>
    <xf numFmtId="1" fontId="12" fillId="9" borderId="43" xfId="20" applyNumberFormat="1" applyFont="1" applyFill="1" applyBorder="1" applyAlignment="1">
      <alignment vertical="center"/>
    </xf>
    <xf numFmtId="164" fontId="11" fillId="9" borderId="47" xfId="20" applyNumberFormat="1" applyFont="1" applyFill="1" applyBorder="1" applyAlignment="1">
      <alignment horizontal="right" vertical="center"/>
    </xf>
    <xf numFmtId="164" fontId="11" fillId="9" borderId="48" xfId="20" applyNumberFormat="1" applyFont="1" applyFill="1" applyBorder="1" applyAlignment="1">
      <alignment horizontal="right" vertical="center"/>
    </xf>
    <xf numFmtId="164" fontId="11" fillId="9" borderId="49" xfId="20" applyNumberFormat="1" applyFont="1" applyFill="1" applyBorder="1" applyAlignment="1">
      <alignment horizontal="right" vertical="center"/>
    </xf>
    <xf numFmtId="171" fontId="12" fillId="8" borderId="43" xfId="20" applyNumberFormat="1" applyFont="1" applyFill="1" applyBorder="1" applyAlignment="1">
      <alignment horizontal="right"/>
    </xf>
    <xf numFmtId="164" fontId="11" fillId="8" borderId="43" xfId="20" applyNumberFormat="1" applyFont="1" applyFill="1" applyBorder="1" applyAlignment="1">
      <alignment horizontal="right" vertical="center"/>
    </xf>
    <xf numFmtId="0" fontId="3" fillId="0" borderId="0" xfId="20" applyFont="1" applyAlignment="1">
      <alignment horizontal="left" vertical="center" indent="1"/>
    </xf>
    <xf numFmtId="168" fontId="10" fillId="0" borderId="0" xfId="20" applyNumberFormat="1" applyFont="1" applyFill="1" applyAlignment="1">
      <alignment horizontal="right" vertical="center"/>
    </xf>
    <xf numFmtId="164" fontId="10" fillId="0" borderId="0" xfId="20" applyNumberFormat="1" applyFont="1" applyFill="1" applyAlignment="1">
      <alignment horizontal="right" vertical="center"/>
    </xf>
    <xf numFmtId="3" fontId="3" fillId="0" borderId="0" xfId="20" applyNumberFormat="1" applyFont="1" applyAlignment="1">
      <alignment horizontal="left" vertical="center" indent="2"/>
    </xf>
    <xf numFmtId="44" fontId="11" fillId="0" borderId="0" xfId="20" applyNumberFormat="1" applyFont="1" applyFill="1" applyAlignment="1">
      <alignment vertical="center"/>
    </xf>
    <xf numFmtId="44" fontId="11" fillId="0" borderId="0" xfId="20" applyNumberFormat="1" applyFont="1" applyFill="1" applyAlignment="1">
      <alignment horizontal="right"/>
    </xf>
    <xf numFmtId="164" fontId="3" fillId="0" borderId="0" xfId="20" applyNumberFormat="1" applyFont="1" applyFill="1" applyAlignment="1">
      <alignment horizontal="right" vertical="center"/>
    </xf>
    <xf numFmtId="170" fontId="11" fillId="4" borderId="43" xfId="20" applyNumberFormat="1" applyFont="1" applyFill="1" applyBorder="1" applyAlignment="1">
      <alignment horizontal="right" vertical="center"/>
    </xf>
    <xf numFmtId="179" fontId="11" fillId="3" borderId="43" xfId="20" applyNumberFormat="1" applyFont="1" applyFill="1" applyBorder="1" applyAlignment="1">
      <alignment vertical="center"/>
    </xf>
    <xf numFmtId="164" fontId="11" fillId="74" borderId="43" xfId="20" applyNumberFormat="1" applyFont="1" applyFill="1" applyBorder="1" applyAlignment="1">
      <alignment horizontal="right"/>
    </xf>
    <xf numFmtId="3" fontId="3" fillId="0" borderId="0" xfId="20" applyNumberFormat="1" applyFont="1" applyBorder="1" applyAlignment="1">
      <alignment horizontal="left" vertical="center" indent="2"/>
    </xf>
    <xf numFmtId="3" fontId="3" fillId="0" borderId="0" xfId="20" applyNumberFormat="1" applyFont="1" applyBorder="1" applyAlignment="1">
      <alignment horizontal="left" vertical="center"/>
    </xf>
    <xf numFmtId="3" fontId="3" fillId="0" borderId="0" xfId="20" applyNumberFormat="1" applyFont="1" applyBorder="1" applyAlignment="1">
      <alignment horizontal="center" vertical="center"/>
    </xf>
    <xf numFmtId="3" fontId="9" fillId="0" borderId="0" xfId="20" applyNumberFormat="1" applyFont="1" applyBorder="1" applyAlignment="1">
      <alignment horizontal="left" vertical="center"/>
    </xf>
    <xf numFmtId="3" fontId="9" fillId="0" borderId="0" xfId="20" applyNumberFormat="1" applyFont="1" applyBorder="1" applyAlignment="1">
      <alignment horizontal="center" vertical="center"/>
    </xf>
    <xf numFmtId="164" fontId="9" fillId="0" borderId="0" xfId="20" applyNumberFormat="1" applyFont="1" applyFill="1" applyBorder="1" applyAlignment="1">
      <alignment horizontal="right" vertical="center"/>
    </xf>
    <xf numFmtId="164" fontId="11" fillId="9" borderId="43" xfId="20" applyNumberFormat="1" applyFont="1" applyFill="1" applyBorder="1" applyAlignment="1">
      <alignment horizontal="right"/>
    </xf>
    <xf numFmtId="168" fontId="9" fillId="0" borderId="0" xfId="20" applyNumberFormat="1" applyFont="1" applyFill="1" applyBorder="1" applyAlignment="1">
      <alignment horizontal="right" vertical="center"/>
    </xf>
    <xf numFmtId="180" fontId="26" fillId="0" borderId="0" xfId="20" applyNumberFormat="1" applyFont="1" applyFill="1" applyBorder="1" applyAlignment="1">
      <alignment horizontal="right" vertical="center"/>
    </xf>
    <xf numFmtId="3" fontId="3" fillId="0" borderId="0" xfId="20" applyNumberFormat="1" applyFont="1" applyFill="1" applyBorder="1" applyAlignment="1">
      <alignment horizontal="left" vertical="center" wrapText="1" indent="1"/>
    </xf>
    <xf numFmtId="0" fontId="3" fillId="0" borderId="0" xfId="20" applyFont="1" applyAlignment="1">
      <alignment horizontal="left" vertical="center" wrapText="1" indent="1"/>
    </xf>
    <xf numFmtId="168" fontId="3" fillId="0" borderId="0" xfId="20" applyNumberFormat="1" applyFont="1" applyFill="1" applyBorder="1" applyAlignment="1">
      <alignment horizontal="right" vertical="center"/>
    </xf>
    <xf numFmtId="0" fontId="4" fillId="0" borderId="0" xfId="20" applyFont="1" applyBorder="1" applyAlignment="1">
      <alignment vertical="center"/>
    </xf>
    <xf numFmtId="0" fontId="4" fillId="0" borderId="0" xfId="20" applyFont="1" applyBorder="1" applyAlignment="1">
      <alignment horizontal="center" vertical="center"/>
    </xf>
    <xf numFmtId="0" fontId="139" fillId="0" borderId="0" xfId="20" applyFont="1" applyFill="1" applyAlignment="1">
      <alignment horizontal="right" vertical="center"/>
    </xf>
    <xf numFmtId="168" fontId="3" fillId="0" borderId="0" xfId="20" applyNumberFormat="1" applyFont="1" applyAlignment="1">
      <alignment vertical="center"/>
    </xf>
    <xf numFmtId="168" fontId="9" fillId="0" borderId="0" xfId="20" applyNumberFormat="1" applyFont="1" applyAlignment="1">
      <alignment horizontal="right" vertical="center"/>
    </xf>
    <xf numFmtId="164" fontId="11" fillId="9" borderId="0" xfId="20" applyNumberFormat="1" applyFont="1" applyFill="1" applyBorder="1" applyAlignment="1">
      <alignment horizontal="right" vertical="center"/>
    </xf>
    <xf numFmtId="164" fontId="11" fillId="9" borderId="51" xfId="20" applyNumberFormat="1" applyFont="1" applyFill="1" applyBorder="1" applyAlignment="1">
      <alignment horizontal="right" vertical="center"/>
    </xf>
    <xf numFmtId="164" fontId="10" fillId="0" borderId="0" xfId="20" applyNumberFormat="1" applyFont="1" applyAlignment="1">
      <alignment horizontal="right" vertical="center"/>
    </xf>
    <xf numFmtId="0" fontId="10" fillId="0" borderId="0" xfId="20" applyFont="1" applyAlignment="1">
      <alignment vertical="center"/>
    </xf>
    <xf numFmtId="164" fontId="11" fillId="75" borderId="43" xfId="20" applyNumberFormat="1" applyFont="1" applyFill="1" applyBorder="1" applyAlignment="1">
      <alignment horizontal="right" vertical="center"/>
    </xf>
    <xf numFmtId="164" fontId="3" fillId="0" borderId="0" xfId="20" applyNumberFormat="1" applyFont="1" applyAlignment="1">
      <alignment horizontal="right" vertical="center"/>
    </xf>
    <xf numFmtId="164" fontId="9" fillId="0" borderId="0" xfId="20" applyNumberFormat="1" applyFont="1" applyBorder="1" applyAlignment="1">
      <alignment horizontal="right" vertical="center"/>
    </xf>
    <xf numFmtId="0" fontId="3" fillId="0" borderId="0" xfId="20" applyFont="1" applyFill="1" applyBorder="1" applyAlignment="1">
      <alignment horizontal="left" vertical="center" wrapText="1" indent="1"/>
    </xf>
    <xf numFmtId="180" fontId="11" fillId="8" borderId="43" xfId="20" applyNumberFormat="1" applyFont="1" applyFill="1" applyBorder="1" applyAlignment="1">
      <alignment horizontal="right" vertical="center"/>
    </xf>
    <xf numFmtId="164" fontId="11" fillId="0" borderId="0" xfId="20" applyNumberFormat="1" applyFont="1" applyFill="1" applyBorder="1" applyAlignment="1">
      <alignment horizontal="right"/>
    </xf>
    <xf numFmtId="3" fontId="9" fillId="0" borderId="9" xfId="20" applyNumberFormat="1" applyFont="1" applyBorder="1" applyAlignment="1">
      <alignment horizontal="center" vertical="center"/>
    </xf>
    <xf numFmtId="168" fontId="9" fillId="0" borderId="9" xfId="20" applyNumberFormat="1" applyFont="1" applyFill="1" applyBorder="1" applyAlignment="1">
      <alignment horizontal="right" vertical="center"/>
    </xf>
    <xf numFmtId="0" fontId="3" fillId="0" borderId="0" xfId="20" applyFont="1" applyBorder="1" applyAlignment="1">
      <alignment horizontal="center"/>
    </xf>
    <xf numFmtId="168" fontId="3" fillId="0" borderId="0" xfId="20" applyNumberFormat="1" applyFont="1" applyBorder="1" applyAlignment="1">
      <alignment horizontal="center"/>
    </xf>
    <xf numFmtId="168" fontId="3" fillId="0" borderId="0" xfId="20" applyNumberFormat="1" applyFont="1" applyAlignment="1">
      <alignment horizontal="center"/>
    </xf>
    <xf numFmtId="0" fontId="17" fillId="0" borderId="0" xfId="0" applyFont="1" applyFill="1" applyAlignment="1">
      <alignment horizontal="justify" wrapText="1"/>
    </xf>
    <xf numFmtId="0" fontId="17" fillId="0" borderId="0" xfId="0" applyFont="1" applyFill="1" applyAlignment="1">
      <alignment horizontal="left" wrapText="1"/>
    </xf>
    <xf numFmtId="0" fontId="16" fillId="0" borderId="0" xfId="0" applyFont="1" applyFill="1" applyAlignment="1">
      <alignment horizontal="left"/>
    </xf>
    <xf numFmtId="0" fontId="23" fillId="0" borderId="0" xfId="0" applyFont="1" applyFill="1" applyAlignment="1">
      <alignment horizontal="justify" vertical="top" wrapText="1"/>
    </xf>
    <xf numFmtId="0" fontId="17" fillId="0" borderId="0" xfId="0" applyFont="1" applyFill="1" applyAlignment="1">
      <alignment horizontal="justify" vertical="top" wrapText="1"/>
    </xf>
    <xf numFmtId="0" fontId="148" fillId="0" borderId="0" xfId="0" applyFont="1" applyAlignment="1">
      <alignment horizontal="center" wrapText="1"/>
    </xf>
    <xf numFmtId="0" fontId="16" fillId="0" borderId="0" xfId="0" applyFont="1" applyAlignment="1">
      <alignment horizontal="center"/>
    </xf>
    <xf numFmtId="3" fontId="3" fillId="0" borderId="0" xfId="0" applyNumberFormat="1" applyFont="1" applyFill="1" applyAlignment="1">
      <alignment horizontal="justify" vertical="center" wrapText="1"/>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3" fillId="0" borderId="0" xfId="0" applyFont="1" applyFill="1" applyBorder="1" applyAlignment="1">
      <alignment horizontal="justify" vertical="center"/>
    </xf>
    <xf numFmtId="0" fontId="3" fillId="0" borderId="0" xfId="0" applyFont="1" applyFill="1" applyBorder="1" applyAlignment="1">
      <alignment horizontal="justify" vertical="center" wrapText="1"/>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3" fontId="9" fillId="0" borderId="0" xfId="20" applyNumberFormat="1" applyFont="1" applyFill="1" applyBorder="1" applyAlignment="1">
      <alignment horizontal="left" vertical="center" wrapText="1" indent="1"/>
    </xf>
    <xf numFmtId="0" fontId="9" fillId="0" borderId="0" xfId="20" applyFont="1" applyFill="1" applyBorder="1" applyAlignment="1">
      <alignment horizontal="left" vertical="center" wrapText="1" indent="1"/>
    </xf>
    <xf numFmtId="0" fontId="3" fillId="0" borderId="0" xfId="20" applyFont="1" applyAlignment="1">
      <alignment vertical="top" wrapText="1"/>
    </xf>
    <xf numFmtId="0" fontId="3" fillId="0" borderId="0" xfId="20" applyAlignment="1">
      <alignment vertical="top" wrapText="1"/>
    </xf>
    <xf numFmtId="0" fontId="6" fillId="0" borderId="9" xfId="20" applyFont="1" applyFill="1" applyBorder="1" applyAlignment="1">
      <alignment horizontal="justify" vertical="center"/>
    </xf>
    <xf numFmtId="170" fontId="12" fillId="0" borderId="0" xfId="20" applyNumberFormat="1" applyFont="1" applyFill="1" applyBorder="1" applyAlignment="1">
      <alignment vertical="center"/>
    </xf>
    <xf numFmtId="0" fontId="11" fillId="0" borderId="0" xfId="20" applyFont="1" applyFill="1" applyBorder="1" applyAlignment="1">
      <alignment vertical="center"/>
    </xf>
    <xf numFmtId="0" fontId="3" fillId="0" borderId="0" xfId="20" applyFont="1" applyAlignment="1">
      <alignment vertical="center" wrapText="1"/>
    </xf>
    <xf numFmtId="3" fontId="3" fillId="0" borderId="0" xfId="20" applyNumberFormat="1" applyFont="1" applyFill="1" applyBorder="1" applyAlignment="1">
      <alignment horizontal="left" vertical="center" wrapText="1" indent="1"/>
    </xf>
    <xf numFmtId="0" fontId="3" fillId="0" borderId="0" xfId="20" applyFont="1" applyAlignment="1">
      <alignment horizontal="left" vertical="center" wrapText="1" indent="1"/>
    </xf>
    <xf numFmtId="0" fontId="3" fillId="0" borderId="0" xfId="20" applyFont="1" applyFill="1" applyAlignment="1">
      <alignment vertical="center" wrapText="1"/>
    </xf>
    <xf numFmtId="0" fontId="3" fillId="6" borderId="0" xfId="25833" applyFill="1" applyAlignment="1">
      <alignment horizontal="left" vertical="top" wrapText="1"/>
    </xf>
    <xf numFmtId="3" fontId="9" fillId="0" borderId="9" xfId="20" applyNumberFormat="1" applyFont="1" applyFill="1" applyBorder="1" applyAlignment="1">
      <alignment horizontal="left" vertical="center" wrapText="1" indent="1"/>
    </xf>
    <xf numFmtId="0" fontId="9" fillId="0" borderId="9" xfId="20" applyFont="1" applyFill="1" applyBorder="1" applyAlignment="1">
      <alignment horizontal="left" vertical="center" wrapText="1" indent="1"/>
    </xf>
    <xf numFmtId="0" fontId="26" fillId="0" borderId="0" xfId="20109" applyFont="1" applyFill="1" applyAlignment="1">
      <alignment horizontal="left" vertical="top" wrapText="1"/>
    </xf>
    <xf numFmtId="0" fontId="26" fillId="0" borderId="0" xfId="20109" applyFont="1" applyFill="1" applyBorder="1" applyAlignment="1">
      <alignment horizontal="justify" vertical="top"/>
    </xf>
    <xf numFmtId="0" fontId="3" fillId="0" borderId="0" xfId="20" applyFont="1" applyFill="1" applyBorder="1" applyAlignment="1">
      <alignment horizontal="justify" vertical="top"/>
    </xf>
    <xf numFmtId="0" fontId="3" fillId="0" borderId="0" xfId="20" applyFont="1" applyAlignment="1">
      <alignment horizontal="justify" vertical="top"/>
    </xf>
    <xf numFmtId="0" fontId="26" fillId="0" borderId="0" xfId="20109" applyFont="1" applyFill="1" applyBorder="1" applyAlignment="1">
      <alignment horizontal="left" vertical="top" wrapText="1"/>
    </xf>
    <xf numFmtId="0" fontId="26" fillId="0" borderId="0" xfId="20109" applyFont="1" applyFill="1" applyAlignment="1">
      <alignment horizontal="justify" vertical="top" wrapText="1"/>
    </xf>
    <xf numFmtId="0" fontId="26" fillId="0" borderId="0" xfId="20109" applyNumberFormat="1" applyFont="1" applyFill="1" applyBorder="1" applyAlignment="1">
      <alignment horizontal="justify" vertical="top" wrapText="1"/>
    </xf>
    <xf numFmtId="0" fontId="3" fillId="0" borderId="0" xfId="0" applyFont="1" applyFill="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8" fillId="0" borderId="0" xfId="0" applyFont="1" applyFill="1" applyAlignment="1">
      <alignment vertical="top" wrapText="1"/>
    </xf>
    <xf numFmtId="0" fontId="0" fillId="0" borderId="0" xfId="0" applyAlignment="1">
      <alignment vertical="top" wrapText="1"/>
    </xf>
    <xf numFmtId="0" fontId="8" fillId="0" borderId="0" xfId="0" applyFont="1" applyFill="1" applyAlignment="1">
      <alignment horizontal="justify" vertical="top" wrapText="1"/>
    </xf>
    <xf numFmtId="0" fontId="0" fillId="0" borderId="0" xfId="0" applyAlignment="1">
      <alignment horizontal="justify" wrapText="1"/>
    </xf>
    <xf numFmtId="0" fontId="8" fillId="0" borderId="0" xfId="0" applyFont="1" applyFill="1" applyBorder="1" applyAlignment="1">
      <alignment horizontal="justify" vertical="top" wrapText="1"/>
    </xf>
    <xf numFmtId="0" fontId="8" fillId="0" borderId="0" xfId="0" applyFont="1" applyFill="1" applyBorder="1" applyAlignment="1">
      <alignment horizontal="justify" vertical="top"/>
    </xf>
    <xf numFmtId="0" fontId="0" fillId="0" borderId="0" xfId="0" applyAlignment="1">
      <alignment horizontal="justify" vertical="top" wrapText="1"/>
    </xf>
    <xf numFmtId="1" fontId="11" fillId="0" borderId="0" xfId="20" applyNumberFormat="1" applyFont="1" applyAlignment="1">
      <alignment horizontal="right"/>
    </xf>
    <xf numFmtId="0" fontId="0" fillId="0" borderId="0" xfId="0" applyAlignment="1"/>
    <xf numFmtId="0" fontId="3" fillId="6" borderId="0" xfId="0" applyFont="1" applyFill="1" applyAlignment="1">
      <alignment vertical="top" wrapText="1"/>
    </xf>
    <xf numFmtId="0" fontId="3" fillId="6" borderId="0" xfId="0" applyFont="1" applyFill="1" applyBorder="1" applyAlignment="1">
      <alignment horizontal="justify" vertical="top"/>
    </xf>
    <xf numFmtId="0" fontId="3" fillId="6" borderId="0" xfId="0" applyFont="1" applyFill="1" applyAlignment="1">
      <alignment horizontal="justify" vertical="top" wrapText="1"/>
    </xf>
    <xf numFmtId="0" fontId="3" fillId="0" borderId="0" xfId="0" applyFont="1" applyFill="1" applyAlignment="1">
      <alignment horizontal="justify" vertical="top" wrapText="1"/>
    </xf>
    <xf numFmtId="0" fontId="146" fillId="0" borderId="0" xfId="20" applyFont="1" applyAlignment="1">
      <alignment horizontal="left" vertical="top" wrapText="1"/>
    </xf>
    <xf numFmtId="0" fontId="147" fillId="0" borderId="0" xfId="0" applyFont="1" applyAlignment="1">
      <alignment vertical="top" wrapText="1"/>
    </xf>
    <xf numFmtId="0" fontId="146" fillId="0" borderId="0" xfId="20" applyFont="1" applyAlignment="1">
      <alignment horizontal="left" wrapText="1"/>
    </xf>
    <xf numFmtId="0" fontId="147" fillId="0" borderId="0" xfId="0" applyFont="1" applyAlignment="1">
      <alignment wrapText="1"/>
    </xf>
    <xf numFmtId="1" fontId="146" fillId="0" borderId="0" xfId="20" applyNumberFormat="1" applyFont="1" applyAlignment="1">
      <alignment horizontal="left" vertical="top" wrapText="1"/>
    </xf>
    <xf numFmtId="0" fontId="0" fillId="0" borderId="0" xfId="0" applyAlignment="1">
      <alignment horizontal="left" vertical="top" wrapText="1"/>
    </xf>
    <xf numFmtId="0" fontId="3" fillId="0" borderId="0" xfId="20" applyFont="1" applyFill="1" applyAlignment="1">
      <alignment vertical="top" wrapText="1"/>
    </xf>
    <xf numFmtId="0" fontId="0" fillId="0" borderId="0" xfId="0" applyFill="1" applyAlignment="1">
      <alignment vertical="top" wrapText="1"/>
    </xf>
    <xf numFmtId="0" fontId="9" fillId="0" borderId="0" xfId="20" applyFont="1" applyFill="1" applyAlignment="1">
      <alignment horizontal="left" vertical="center" wrapText="1"/>
    </xf>
    <xf numFmtId="0" fontId="0" fillId="0" borderId="0" xfId="0" applyAlignment="1">
      <alignment horizontal="left" vertical="center" wrapText="1"/>
    </xf>
    <xf numFmtId="0" fontId="3" fillId="0" borderId="0" xfId="20" applyFont="1" applyFill="1" applyBorder="1" applyAlignment="1">
      <alignment horizontal="left" vertical="center" wrapText="1" indent="2"/>
    </xf>
    <xf numFmtId="0" fontId="3" fillId="2" borderId="0" xfId="20" applyFont="1" applyFill="1" applyBorder="1" applyAlignment="1">
      <alignment horizontal="left" vertical="center" wrapText="1" indent="2"/>
    </xf>
    <xf numFmtId="0" fontId="3" fillId="0" borderId="0" xfId="20" applyAlignment="1">
      <alignment horizontal="left" vertical="center" wrapText="1" indent="2"/>
    </xf>
    <xf numFmtId="0" fontId="61" fillId="0" borderId="9" xfId="20" applyFont="1" applyFill="1" applyBorder="1" applyAlignment="1">
      <alignment horizontal="justify" vertical="center"/>
    </xf>
    <xf numFmtId="0" fontId="3" fillId="0" borderId="0" xfId="20" applyFill="1" applyAlignment="1">
      <alignment horizontal="left" vertical="center" wrapText="1" indent="2"/>
    </xf>
    <xf numFmtId="0" fontId="60" fillId="0" borderId="0" xfId="20" applyFont="1" applyFill="1" applyAlignment="1">
      <alignment horizontal="left" vertical="center" wrapText="1"/>
    </xf>
    <xf numFmtId="0" fontId="26" fillId="0" borderId="0" xfId="0" applyFont="1" applyFill="1" applyAlignment="1">
      <alignment horizontal="left" vertical="center" wrapText="1"/>
    </xf>
    <xf numFmtId="0" fontId="6" fillId="0" borderId="2" xfId="0" applyFont="1" applyFill="1" applyBorder="1" applyAlignment="1">
      <alignment horizontal="justify" vertical="top"/>
    </xf>
    <xf numFmtId="0" fontId="6" fillId="0" borderId="41" xfId="0" applyFont="1" applyFill="1" applyBorder="1" applyAlignment="1">
      <alignment horizontal="justify" vertical="top"/>
    </xf>
    <xf numFmtId="0" fontId="6" fillId="0" borderId="9" xfId="0" applyFont="1" applyFill="1" applyBorder="1" applyAlignment="1">
      <alignment horizontal="justify" vertical="top"/>
    </xf>
    <xf numFmtId="0" fontId="9" fillId="0" borderId="0" xfId="0" applyFont="1" applyFill="1" applyBorder="1" applyAlignment="1">
      <alignment horizontal="left" vertical="top"/>
    </xf>
    <xf numFmtId="0" fontId="3" fillId="0" borderId="0" xfId="0" applyFont="1" applyFill="1" applyBorder="1" applyAlignment="1">
      <alignment horizontal="left" vertical="top" wrapText="1" indent="1"/>
    </xf>
    <xf numFmtId="0" fontId="3" fillId="0" borderId="0" xfId="0" applyFont="1" applyFill="1" applyAlignment="1">
      <alignment horizontal="left" vertical="top" wrapText="1" inden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0" fontId="26" fillId="0" borderId="0" xfId="0" applyFont="1" applyFill="1" applyBorder="1" applyAlignment="1">
      <alignment horizontal="justify" vertical="top" wrapText="1"/>
    </xf>
    <xf numFmtId="0" fontId="26" fillId="0" borderId="0" xfId="0" applyFont="1" applyFill="1" applyAlignment="1">
      <alignment horizontal="justify" vertical="top" wrapText="1"/>
    </xf>
    <xf numFmtId="0" fontId="26" fillId="0" borderId="0" xfId="0" applyFont="1" applyFill="1" applyBorder="1" applyAlignment="1">
      <alignment vertical="center"/>
    </xf>
    <xf numFmtId="0" fontId="0" fillId="0" borderId="0" xfId="0" applyAlignment="1">
      <alignment vertical="center"/>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wrapText="1"/>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0" fillId="0" borderId="0" xfId="0" applyAlignment="1">
      <alignment horizontal="justify" vertical="top"/>
    </xf>
    <xf numFmtId="0" fontId="3" fillId="0" borderId="0" xfId="0" applyFont="1" applyFill="1" applyAlignment="1">
      <alignment vertical="top" wrapText="1"/>
    </xf>
    <xf numFmtId="0" fontId="0" fillId="0" borderId="0" xfId="0" applyFill="1" applyAlignment="1"/>
    <xf numFmtId="0" fontId="3" fillId="0" borderId="0" xfId="0" applyFont="1" applyBorder="1" applyAlignment="1">
      <alignment horizontal="justify" vertical="top" wrapText="1"/>
    </xf>
    <xf numFmtId="0" fontId="3" fillId="0" borderId="0" xfId="0" applyFont="1" applyAlignment="1">
      <alignment horizontal="justify" vertical="top" wrapText="1"/>
    </xf>
    <xf numFmtId="0" fontId="20" fillId="0" borderId="0" xfId="0" applyFont="1" applyFill="1" applyBorder="1" applyAlignment="1">
      <alignment horizontal="justify" vertical="top"/>
    </xf>
    <xf numFmtId="0" fontId="26" fillId="0" borderId="0" xfId="0" applyFont="1" applyFill="1" applyAlignment="1">
      <alignment vertical="top" wrapText="1"/>
    </xf>
    <xf numFmtId="0" fontId="6" fillId="0" borderId="2" xfId="0" applyFont="1" applyFill="1" applyBorder="1" applyAlignment="1">
      <alignment horizontal="left" vertical="top"/>
    </xf>
    <xf numFmtId="3" fontId="3" fillId="0" borderId="32" xfId="0" applyNumberFormat="1" applyFont="1" applyFill="1" applyBorder="1" applyAlignment="1">
      <alignment horizontal="left" vertical="center"/>
    </xf>
    <xf numFmtId="0" fontId="0" fillId="0" borderId="32" xfId="0" applyBorder="1" applyAlignment="1"/>
    <xf numFmtId="3" fontId="3" fillId="0" borderId="0" xfId="0" applyNumberFormat="1" applyFont="1" applyFill="1" applyBorder="1" applyAlignment="1">
      <alignment horizontal="left" vertical="center"/>
    </xf>
    <xf numFmtId="0" fontId="6" fillId="0" borderId="2" xfId="0" applyFont="1" applyFill="1" applyBorder="1" applyAlignment="1">
      <alignment horizontal="justify" vertical="top" wrapText="1"/>
    </xf>
    <xf numFmtId="0" fontId="51" fillId="0" borderId="0" xfId="0" applyFont="1" applyFill="1" applyBorder="1" applyAlignment="1">
      <alignment horizontal="left" vertical="top" wrapText="1"/>
    </xf>
    <xf numFmtId="0" fontId="0" fillId="0" borderId="0" xfId="0" applyFill="1" applyAlignment="1">
      <alignment vertical="center"/>
    </xf>
    <xf numFmtId="0" fontId="10" fillId="0" borderId="0" xfId="20" applyFont="1" applyFill="1" applyBorder="1" applyAlignment="1">
      <alignment horizontal="justify" vertical="top"/>
    </xf>
    <xf numFmtId="0" fontId="12"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3" fontId="8" fillId="0"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3" fillId="0" borderId="2" xfId="0" applyFont="1" applyFill="1" applyBorder="1" applyAlignment="1">
      <alignment vertical="center" wrapText="1"/>
    </xf>
    <xf numFmtId="0" fontId="8" fillId="0" borderId="2" xfId="0" applyFont="1" applyFill="1" applyBorder="1" applyAlignment="1">
      <alignment vertical="center" wrapText="1"/>
    </xf>
    <xf numFmtId="0" fontId="6" fillId="0" borderId="2" xfId="0" applyFont="1" applyFill="1" applyBorder="1" applyAlignment="1">
      <alignment horizontal="right" vertical="top"/>
    </xf>
    <xf numFmtId="0" fontId="6" fillId="0" borderId="41" xfId="0" applyFont="1" applyFill="1" applyBorder="1" applyAlignment="1">
      <alignment horizontal="justify" vertical="top" wrapText="1"/>
    </xf>
    <xf numFmtId="0" fontId="6" fillId="0" borderId="9" xfId="0" applyFont="1" applyFill="1" applyBorder="1" applyAlignment="1">
      <alignment horizontal="justify" vertical="top" wrapText="1"/>
    </xf>
    <xf numFmtId="0" fontId="6" fillId="0" borderId="0" xfId="0" applyFont="1" applyFill="1" applyBorder="1" applyAlignment="1">
      <alignment horizontal="justify" vertical="top" wrapText="1"/>
    </xf>
    <xf numFmtId="0" fontId="3" fillId="0" borderId="0" xfId="0" applyFont="1" applyFill="1" applyBorder="1" applyAlignment="1">
      <alignment vertical="top"/>
    </xf>
    <xf numFmtId="0" fontId="0" fillId="0" borderId="0" xfId="0" applyFill="1" applyAlignment="1">
      <alignment vertical="top"/>
    </xf>
    <xf numFmtId="0" fontId="3" fillId="0" borderId="0" xfId="0" applyFont="1" applyFill="1" applyAlignment="1">
      <alignment vertical="top"/>
    </xf>
    <xf numFmtId="0" fontId="10" fillId="0" borderId="0" xfId="0" applyFont="1" applyFill="1" applyBorder="1" applyAlignment="1">
      <alignment horizontal="justify" vertical="top"/>
    </xf>
    <xf numFmtId="0" fontId="3" fillId="0" borderId="0" xfId="20" applyFill="1" applyAlignment="1">
      <alignment vertical="top" wrapText="1"/>
    </xf>
    <xf numFmtId="0" fontId="3" fillId="0" borderId="0" xfId="20" applyFont="1" applyFill="1" applyBorder="1" applyAlignment="1">
      <alignment horizontal="justify" vertical="center" wrapText="1"/>
    </xf>
    <xf numFmtId="0" fontId="3" fillId="0" borderId="0" xfId="20" applyAlignment="1">
      <alignment horizontal="justify" vertical="top"/>
    </xf>
    <xf numFmtId="0" fontId="6" fillId="0" borderId="41" xfId="20" applyFont="1" applyFill="1" applyBorder="1" applyAlignment="1">
      <alignment horizontal="justify" vertical="top" wrapText="1"/>
    </xf>
    <xf numFmtId="0" fontId="6" fillId="0" borderId="0" xfId="20" applyFont="1" applyFill="1" applyBorder="1" applyAlignment="1">
      <alignment horizontal="justify" vertical="top" wrapText="1"/>
    </xf>
    <xf numFmtId="0" fontId="9" fillId="0" borderId="0" xfId="20" applyFont="1" applyFill="1" applyBorder="1" applyAlignment="1">
      <alignment horizontal="left" vertical="top" wrapText="1"/>
    </xf>
    <xf numFmtId="0" fontId="3" fillId="0" borderId="0" xfId="20" applyFill="1" applyBorder="1" applyAlignment="1">
      <alignment horizontal="left" vertical="top" wrapText="1"/>
    </xf>
    <xf numFmtId="3" fontId="3" fillId="0" borderId="0" xfId="20" applyNumberFormat="1" applyFont="1" applyFill="1" applyAlignment="1">
      <alignment horizontal="left" vertical="center" wrapText="1"/>
    </xf>
    <xf numFmtId="0" fontId="3" fillId="0" borderId="41" xfId="20" applyFill="1" applyBorder="1" applyAlignment="1">
      <alignment horizontal="justify" vertical="top" wrapText="1"/>
    </xf>
    <xf numFmtId="3" fontId="3" fillId="0" borderId="0" xfId="20" applyNumberFormat="1" applyFont="1" applyFill="1" applyBorder="1" applyAlignment="1">
      <alignment horizontal="left" vertical="center" wrapText="1"/>
    </xf>
    <xf numFmtId="3" fontId="3" fillId="0" borderId="0" xfId="20" applyNumberFormat="1" applyFont="1" applyFill="1" applyBorder="1" applyAlignment="1">
      <alignment horizontal="left" vertical="center"/>
    </xf>
    <xf numFmtId="0" fontId="4" fillId="0" borderId="0" xfId="20" applyFont="1" applyFill="1" applyBorder="1" applyAlignment="1">
      <alignment horizontal="left" vertical="top"/>
    </xf>
    <xf numFmtId="0" fontId="3" fillId="0" borderId="0" xfId="20" applyFill="1" applyAlignment="1"/>
    <xf numFmtId="0" fontId="3" fillId="0" borderId="0" xfId="20" applyFont="1" applyFill="1" applyBorder="1" applyAlignment="1">
      <alignment horizontal="justify" vertical="top" wrapText="1"/>
    </xf>
    <xf numFmtId="0" fontId="3" fillId="0" borderId="0" xfId="20" applyFont="1" applyFill="1" applyAlignment="1">
      <alignment horizontal="justify" vertical="top" wrapText="1"/>
    </xf>
    <xf numFmtId="0" fontId="26" fillId="0" borderId="0" xfId="20" applyFont="1" applyFill="1" applyBorder="1" applyAlignment="1">
      <alignment horizontal="justify" vertical="top"/>
    </xf>
    <xf numFmtId="0" fontId="3" fillId="0" borderId="0" xfId="20" applyFill="1" applyAlignment="1">
      <alignment horizontal="justify" vertical="top" wrapText="1"/>
    </xf>
    <xf numFmtId="0" fontId="26" fillId="0" borderId="0" xfId="20" applyFont="1" applyFill="1" applyBorder="1" applyAlignment="1">
      <alignment horizontal="justify" vertical="top" wrapText="1"/>
    </xf>
    <xf numFmtId="0" fontId="6" fillId="0" borderId="41" xfId="20" applyFont="1" applyFill="1" applyBorder="1" applyAlignment="1">
      <alignment horizontal="left" vertical="top" wrapText="1"/>
    </xf>
    <xf numFmtId="0" fontId="15" fillId="0" borderId="0" xfId="20" applyFont="1" applyFill="1" applyBorder="1" applyAlignment="1">
      <alignment vertical="center" wrapText="1"/>
    </xf>
    <xf numFmtId="3" fontId="9" fillId="0" borderId="0" xfId="20" applyNumberFormat="1" applyFont="1" applyFill="1" applyBorder="1" applyAlignment="1">
      <alignment horizontal="left" vertical="center" wrapText="1"/>
    </xf>
    <xf numFmtId="3" fontId="9" fillId="0" borderId="0" xfId="20" applyNumberFormat="1" applyFont="1" applyFill="1" applyBorder="1" applyAlignment="1">
      <alignment horizontal="left" vertical="center"/>
    </xf>
    <xf numFmtId="3" fontId="9" fillId="0" borderId="41" xfId="20" applyNumberFormat="1" applyFont="1" applyFill="1" applyBorder="1" applyAlignment="1">
      <alignment horizontal="left" vertical="center" wrapText="1"/>
    </xf>
    <xf numFmtId="3" fontId="9" fillId="0" borderId="41" xfId="20" applyNumberFormat="1" applyFont="1" applyFill="1" applyBorder="1" applyAlignment="1">
      <alignment horizontal="left" vertical="center"/>
    </xf>
    <xf numFmtId="0" fontId="3" fillId="0" borderId="0" xfId="20" applyFont="1" applyFill="1" applyBorder="1" applyAlignment="1">
      <alignment horizontal="left" vertical="top" wrapText="1"/>
    </xf>
    <xf numFmtId="0" fontId="3" fillId="0" borderId="0" xfId="20" applyAlignment="1">
      <alignment wrapText="1"/>
    </xf>
    <xf numFmtId="0" fontId="3" fillId="0" borderId="0" xfId="20" applyFont="1" applyFill="1" applyAlignment="1">
      <alignment horizontal="left" vertical="top" wrapText="1"/>
    </xf>
    <xf numFmtId="0" fontId="3" fillId="0" borderId="0" xfId="20" applyFont="1" applyFill="1" applyAlignment="1">
      <alignment wrapText="1"/>
    </xf>
    <xf numFmtId="0" fontId="3" fillId="0" borderId="0" xfId="20" applyFill="1" applyAlignment="1">
      <alignment wrapText="1"/>
    </xf>
    <xf numFmtId="0" fontId="3" fillId="0" borderId="0" xfId="0" applyFont="1" applyFill="1" applyAlignment="1">
      <alignment horizontal="justify" vertical="top"/>
    </xf>
    <xf numFmtId="0" fontId="0" fillId="0" borderId="0" xfId="0" applyFill="1" applyAlignment="1">
      <alignment horizontal="justify" vertical="center" wrapText="1"/>
    </xf>
    <xf numFmtId="0" fontId="7" fillId="76" borderId="0" xfId="0" applyFont="1" applyFill="1" applyAlignment="1">
      <alignment horizontal="right"/>
    </xf>
    <xf numFmtId="0" fontId="0" fillId="0" borderId="0" xfId="0" applyFill="1" applyAlignment="1">
      <alignment horizontal="justify" vertical="top" wrapText="1"/>
    </xf>
    <xf numFmtId="3" fontId="26" fillId="0" borderId="0" xfId="0" applyNumberFormat="1" applyFont="1" applyFill="1" applyAlignment="1">
      <alignment horizontal="justify" vertical="top" wrapText="1"/>
    </xf>
    <xf numFmtId="0" fontId="61" fillId="0" borderId="2" xfId="0" applyFont="1" applyFill="1" applyBorder="1" applyAlignment="1">
      <alignment horizontal="justify" vertical="top"/>
    </xf>
    <xf numFmtId="0" fontId="26" fillId="0" borderId="0" xfId="0" applyFont="1" applyFill="1" applyBorder="1" applyAlignment="1">
      <alignment vertical="top" wrapText="1"/>
    </xf>
    <xf numFmtId="0" fontId="3" fillId="0" borderId="0" xfId="25833" applyFill="1" applyAlignment="1">
      <alignment horizontal="left" vertical="top" wrapText="1"/>
    </xf>
    <xf numFmtId="0" fontId="26" fillId="0" borderId="0" xfId="0" applyFont="1" applyFill="1" applyBorder="1" applyAlignment="1">
      <alignment horizontal="justify" vertical="top"/>
    </xf>
    <xf numFmtId="0" fontId="26" fillId="0" borderId="0" xfId="0" applyFont="1" applyAlignment="1">
      <alignment horizontal="justify" vertical="top"/>
    </xf>
    <xf numFmtId="0" fontId="26" fillId="0" borderId="0" xfId="20" applyFont="1" applyFill="1" applyBorder="1" applyAlignment="1">
      <alignment vertical="top" wrapText="1"/>
    </xf>
    <xf numFmtId="0" fontId="26" fillId="0" borderId="0" xfId="20" applyFont="1" applyFill="1" applyBorder="1" applyAlignment="1">
      <alignment horizontal="left" vertical="top" wrapText="1"/>
    </xf>
    <xf numFmtId="0" fontId="3" fillId="0" borderId="0" xfId="20" applyNumberFormat="1" applyFont="1" applyFill="1" applyBorder="1" applyAlignment="1">
      <alignment horizontal="left" vertical="top" wrapText="1"/>
    </xf>
    <xf numFmtId="0" fontId="26" fillId="0" borderId="0" xfId="20" applyFont="1" applyBorder="1" applyAlignment="1">
      <alignment horizontal="left" vertical="top" wrapText="1"/>
    </xf>
    <xf numFmtId="0" fontId="6" fillId="0" borderId="41" xfId="20" applyFont="1" applyFill="1" applyBorder="1" applyAlignment="1">
      <alignment vertical="top" wrapText="1"/>
    </xf>
    <xf numFmtId="0" fontId="0" fillId="0" borderId="41" xfId="0" applyFill="1" applyBorder="1" applyAlignment="1">
      <alignment vertical="top" wrapText="1"/>
    </xf>
    <xf numFmtId="0" fontId="3" fillId="0" borderId="0" xfId="20" applyNumberFormat="1" applyFont="1" applyFill="1" applyBorder="1" applyAlignment="1">
      <alignment horizontal="left" vertical="center"/>
    </xf>
    <xf numFmtId="0" fontId="3" fillId="0" borderId="0" xfId="20" applyNumberFormat="1" applyFont="1" applyFill="1" applyBorder="1" applyAlignment="1">
      <alignment horizontal="left" vertical="center" wrapText="1"/>
    </xf>
  </cellXfs>
  <cellStyles count="25834">
    <cellStyle name="0.0" xfId="145"/>
    <cellStyle name="0.0 2" xfId="146"/>
    <cellStyle name="0.0 2 2" xfId="147"/>
    <cellStyle name="0.0 2 3" xfId="148"/>
    <cellStyle name="0.0 3" xfId="149"/>
    <cellStyle name="0.0 3 2" xfId="150"/>
    <cellStyle name="0.0 4" xfId="151"/>
    <cellStyle name="0.0_Copy of NEA attachment tables final CLEANED" xfId="152"/>
    <cellStyle name="20% - Accent1 10" xfId="153"/>
    <cellStyle name="20% - Accent1 10 2" xfId="154"/>
    <cellStyle name="20% - Accent1 10 2 2" xfId="155"/>
    <cellStyle name="20% - Accent1 10 2 2 2" xfId="156"/>
    <cellStyle name="20% - Accent1 10 2 2 2 2" xfId="157"/>
    <cellStyle name="20% - Accent1 10 2 2 2 2 2" xfId="158"/>
    <cellStyle name="20% - Accent1 10 2 2 2 2 2 2" xfId="159"/>
    <cellStyle name="20% - Accent1 10 2 2 2 2 3" xfId="160"/>
    <cellStyle name="20% - Accent1 10 2 2 2 2 3 2" xfId="161"/>
    <cellStyle name="20% - Accent1 10 2 2 2 2 4" xfId="162"/>
    <cellStyle name="20% - Accent1 10 2 2 2 3" xfId="163"/>
    <cellStyle name="20% - Accent1 10 2 2 2 3 2" xfId="164"/>
    <cellStyle name="20% - Accent1 10 2 2 2 4" xfId="165"/>
    <cellStyle name="20% - Accent1 10 2 2 2 4 2" xfId="166"/>
    <cellStyle name="20% - Accent1 10 2 2 2 5" xfId="167"/>
    <cellStyle name="20% - Accent1 10 2 2 3" xfId="168"/>
    <cellStyle name="20% - Accent1 10 2 2 3 2" xfId="169"/>
    <cellStyle name="20% - Accent1 10 2 2 3 2 2" xfId="170"/>
    <cellStyle name="20% - Accent1 10 2 2 3 3" xfId="171"/>
    <cellStyle name="20% - Accent1 10 2 2 3 3 2" xfId="172"/>
    <cellStyle name="20% - Accent1 10 2 2 3 4" xfId="173"/>
    <cellStyle name="20% - Accent1 10 2 2 4" xfId="174"/>
    <cellStyle name="20% - Accent1 10 2 2 4 2" xfId="175"/>
    <cellStyle name="20% - Accent1 10 2 2 5" xfId="176"/>
    <cellStyle name="20% - Accent1 10 2 2 5 2" xfId="177"/>
    <cellStyle name="20% - Accent1 10 2 2 6" xfId="178"/>
    <cellStyle name="20% - Accent1 10 2 3" xfId="179"/>
    <cellStyle name="20% - Accent1 10 2 3 2" xfId="180"/>
    <cellStyle name="20% - Accent1 10 2 3 2 2" xfId="181"/>
    <cellStyle name="20% - Accent1 10 2 3 2 2 2" xfId="182"/>
    <cellStyle name="20% - Accent1 10 2 3 2 2 2 2" xfId="183"/>
    <cellStyle name="20% - Accent1 10 2 3 2 2 3" xfId="184"/>
    <cellStyle name="20% - Accent1 10 2 3 2 2 3 2" xfId="185"/>
    <cellStyle name="20% - Accent1 10 2 3 2 2 4" xfId="186"/>
    <cellStyle name="20% - Accent1 10 2 3 2 3" xfId="187"/>
    <cellStyle name="20% - Accent1 10 2 3 2 3 2" xfId="188"/>
    <cellStyle name="20% - Accent1 10 2 3 2 4" xfId="189"/>
    <cellStyle name="20% - Accent1 10 2 3 2 4 2" xfId="190"/>
    <cellStyle name="20% - Accent1 10 2 3 2 5" xfId="191"/>
    <cellStyle name="20% - Accent1 10 2 3 3" xfId="192"/>
    <cellStyle name="20% - Accent1 10 2 3 3 2" xfId="193"/>
    <cellStyle name="20% - Accent1 10 2 3 3 2 2" xfId="194"/>
    <cellStyle name="20% - Accent1 10 2 3 3 3" xfId="195"/>
    <cellStyle name="20% - Accent1 10 2 3 3 3 2" xfId="196"/>
    <cellStyle name="20% - Accent1 10 2 3 3 4" xfId="197"/>
    <cellStyle name="20% - Accent1 10 2 3 4" xfId="198"/>
    <cellStyle name="20% - Accent1 10 2 3 4 2" xfId="199"/>
    <cellStyle name="20% - Accent1 10 2 3 5" xfId="200"/>
    <cellStyle name="20% - Accent1 10 2 3 5 2" xfId="201"/>
    <cellStyle name="20% - Accent1 10 2 3 6" xfId="202"/>
    <cellStyle name="20% - Accent1 10 2 4" xfId="203"/>
    <cellStyle name="20% - Accent1 10 2 4 2" xfId="204"/>
    <cellStyle name="20% - Accent1 10 2 4 2 2" xfId="205"/>
    <cellStyle name="20% - Accent1 10 2 4 2 2 2" xfId="206"/>
    <cellStyle name="20% - Accent1 10 2 4 2 3" xfId="207"/>
    <cellStyle name="20% - Accent1 10 2 4 2 3 2" xfId="208"/>
    <cellStyle name="20% - Accent1 10 2 4 2 4" xfId="209"/>
    <cellStyle name="20% - Accent1 10 2 4 3" xfId="210"/>
    <cellStyle name="20% - Accent1 10 2 4 3 2" xfId="211"/>
    <cellStyle name="20% - Accent1 10 2 4 4" xfId="212"/>
    <cellStyle name="20% - Accent1 10 2 4 4 2" xfId="213"/>
    <cellStyle name="20% - Accent1 10 2 4 5" xfId="214"/>
    <cellStyle name="20% - Accent1 10 2 5" xfId="215"/>
    <cellStyle name="20% - Accent1 10 2 5 2" xfId="216"/>
    <cellStyle name="20% - Accent1 10 2 5 2 2" xfId="217"/>
    <cellStyle name="20% - Accent1 10 2 5 3" xfId="218"/>
    <cellStyle name="20% - Accent1 10 2 5 3 2" xfId="219"/>
    <cellStyle name="20% - Accent1 10 2 5 4" xfId="220"/>
    <cellStyle name="20% - Accent1 10 2 6" xfId="221"/>
    <cellStyle name="20% - Accent1 10 2 6 2" xfId="222"/>
    <cellStyle name="20% - Accent1 10 2 7" xfId="223"/>
    <cellStyle name="20% - Accent1 10 2 7 2" xfId="224"/>
    <cellStyle name="20% - Accent1 10 2 8" xfId="225"/>
    <cellStyle name="20% - Accent1 10 3" xfId="226"/>
    <cellStyle name="20% - Accent1 10 3 2" xfId="227"/>
    <cellStyle name="20% - Accent1 10 3 2 2" xfId="228"/>
    <cellStyle name="20% - Accent1 10 3 2 2 2" xfId="229"/>
    <cellStyle name="20% - Accent1 10 3 2 2 2 2" xfId="230"/>
    <cellStyle name="20% - Accent1 10 3 2 2 3" xfId="231"/>
    <cellStyle name="20% - Accent1 10 3 2 2 3 2" xfId="232"/>
    <cellStyle name="20% - Accent1 10 3 2 2 4" xfId="233"/>
    <cellStyle name="20% - Accent1 10 3 2 3" xfId="234"/>
    <cellStyle name="20% - Accent1 10 3 2 3 2" xfId="235"/>
    <cellStyle name="20% - Accent1 10 3 2 4" xfId="236"/>
    <cellStyle name="20% - Accent1 10 3 2 4 2" xfId="237"/>
    <cellStyle name="20% - Accent1 10 3 2 5" xfId="238"/>
    <cellStyle name="20% - Accent1 10 3 3" xfId="239"/>
    <cellStyle name="20% - Accent1 10 3 3 2" xfId="240"/>
    <cellStyle name="20% - Accent1 10 3 3 2 2" xfId="241"/>
    <cellStyle name="20% - Accent1 10 3 3 3" xfId="242"/>
    <cellStyle name="20% - Accent1 10 3 3 3 2" xfId="243"/>
    <cellStyle name="20% - Accent1 10 3 3 4" xfId="244"/>
    <cellStyle name="20% - Accent1 10 3 4" xfId="245"/>
    <cellStyle name="20% - Accent1 10 3 4 2" xfId="246"/>
    <cellStyle name="20% - Accent1 10 3 5" xfId="247"/>
    <cellStyle name="20% - Accent1 10 3 5 2" xfId="248"/>
    <cellStyle name="20% - Accent1 10 3 6" xfId="249"/>
    <cellStyle name="20% - Accent1 10 4" xfId="250"/>
    <cellStyle name="20% - Accent1 10 4 2" xfId="251"/>
    <cellStyle name="20% - Accent1 10 4 2 2" xfId="252"/>
    <cellStyle name="20% - Accent1 10 4 2 2 2" xfId="253"/>
    <cellStyle name="20% - Accent1 10 4 2 2 2 2" xfId="254"/>
    <cellStyle name="20% - Accent1 10 4 2 2 3" xfId="255"/>
    <cellStyle name="20% - Accent1 10 4 2 2 3 2" xfId="256"/>
    <cellStyle name="20% - Accent1 10 4 2 2 4" xfId="257"/>
    <cellStyle name="20% - Accent1 10 4 2 3" xfId="258"/>
    <cellStyle name="20% - Accent1 10 4 2 3 2" xfId="259"/>
    <cellStyle name="20% - Accent1 10 4 2 4" xfId="260"/>
    <cellStyle name="20% - Accent1 10 4 2 4 2" xfId="261"/>
    <cellStyle name="20% - Accent1 10 4 2 5" xfId="262"/>
    <cellStyle name="20% - Accent1 10 4 3" xfId="263"/>
    <cellStyle name="20% - Accent1 10 4 3 2" xfId="264"/>
    <cellStyle name="20% - Accent1 10 4 3 2 2" xfId="265"/>
    <cellStyle name="20% - Accent1 10 4 3 3" xfId="266"/>
    <cellStyle name="20% - Accent1 10 4 3 3 2" xfId="267"/>
    <cellStyle name="20% - Accent1 10 4 3 4" xfId="268"/>
    <cellStyle name="20% - Accent1 10 4 4" xfId="269"/>
    <cellStyle name="20% - Accent1 10 4 4 2" xfId="270"/>
    <cellStyle name="20% - Accent1 10 4 5" xfId="271"/>
    <cellStyle name="20% - Accent1 10 4 5 2" xfId="272"/>
    <cellStyle name="20% - Accent1 10 4 6" xfId="273"/>
    <cellStyle name="20% - Accent1 10 5" xfId="274"/>
    <cellStyle name="20% - Accent1 10 5 2" xfId="275"/>
    <cellStyle name="20% - Accent1 10 5 2 2" xfId="276"/>
    <cellStyle name="20% - Accent1 10 5 2 2 2" xfId="277"/>
    <cellStyle name="20% - Accent1 10 5 2 3" xfId="278"/>
    <cellStyle name="20% - Accent1 10 5 2 3 2" xfId="279"/>
    <cellStyle name="20% - Accent1 10 5 2 4" xfId="280"/>
    <cellStyle name="20% - Accent1 10 5 3" xfId="281"/>
    <cellStyle name="20% - Accent1 10 5 3 2" xfId="282"/>
    <cellStyle name="20% - Accent1 10 5 4" xfId="283"/>
    <cellStyle name="20% - Accent1 10 5 4 2" xfId="284"/>
    <cellStyle name="20% - Accent1 10 5 5" xfId="285"/>
    <cellStyle name="20% - Accent1 10 6" xfId="286"/>
    <cellStyle name="20% - Accent1 10 6 2" xfId="287"/>
    <cellStyle name="20% - Accent1 10 6 2 2" xfId="288"/>
    <cellStyle name="20% - Accent1 10 6 3" xfId="289"/>
    <cellStyle name="20% - Accent1 10 6 3 2" xfId="290"/>
    <cellStyle name="20% - Accent1 10 6 4" xfId="291"/>
    <cellStyle name="20% - Accent1 10 7" xfId="292"/>
    <cellStyle name="20% - Accent1 10 7 2" xfId="293"/>
    <cellStyle name="20% - Accent1 10 8" xfId="294"/>
    <cellStyle name="20% - Accent1 10 8 2" xfId="295"/>
    <cellStyle name="20% - Accent1 10 9" xfId="296"/>
    <cellStyle name="20% - Accent1 11" xfId="297"/>
    <cellStyle name="20% - Accent1 11 2" xfId="298"/>
    <cellStyle name="20% - Accent1 11 2 2" xfId="299"/>
    <cellStyle name="20% - Accent1 11 2 2 2" xfId="300"/>
    <cellStyle name="20% - Accent1 11 2 2 2 2" xfId="301"/>
    <cellStyle name="20% - Accent1 11 2 2 2 2 2" xfId="302"/>
    <cellStyle name="20% - Accent1 11 2 2 2 3" xfId="303"/>
    <cellStyle name="20% - Accent1 11 2 2 2 3 2" xfId="304"/>
    <cellStyle name="20% - Accent1 11 2 2 2 4" xfId="305"/>
    <cellStyle name="20% - Accent1 11 2 2 3" xfId="306"/>
    <cellStyle name="20% - Accent1 11 2 2 3 2" xfId="307"/>
    <cellStyle name="20% - Accent1 11 2 2 4" xfId="308"/>
    <cellStyle name="20% - Accent1 11 2 2 4 2" xfId="309"/>
    <cellStyle name="20% - Accent1 11 2 2 5" xfId="310"/>
    <cellStyle name="20% - Accent1 11 2 3" xfId="311"/>
    <cellStyle name="20% - Accent1 11 2 3 2" xfId="312"/>
    <cellStyle name="20% - Accent1 11 2 3 2 2" xfId="313"/>
    <cellStyle name="20% - Accent1 11 2 3 3" xfId="314"/>
    <cellStyle name="20% - Accent1 11 2 3 3 2" xfId="315"/>
    <cellStyle name="20% - Accent1 11 2 3 4" xfId="316"/>
    <cellStyle name="20% - Accent1 11 2 4" xfId="317"/>
    <cellStyle name="20% - Accent1 11 2 4 2" xfId="318"/>
    <cellStyle name="20% - Accent1 11 2 5" xfId="319"/>
    <cellStyle name="20% - Accent1 11 2 5 2" xfId="320"/>
    <cellStyle name="20% - Accent1 11 2 6" xfId="321"/>
    <cellStyle name="20% - Accent1 11 3" xfId="322"/>
    <cellStyle name="20% - Accent1 11 3 2" xfId="323"/>
    <cellStyle name="20% - Accent1 11 3 2 2" xfId="324"/>
    <cellStyle name="20% - Accent1 11 3 2 2 2" xfId="325"/>
    <cellStyle name="20% - Accent1 11 3 2 2 2 2" xfId="326"/>
    <cellStyle name="20% - Accent1 11 3 2 2 3" xfId="327"/>
    <cellStyle name="20% - Accent1 11 3 2 2 3 2" xfId="328"/>
    <cellStyle name="20% - Accent1 11 3 2 2 4" xfId="329"/>
    <cellStyle name="20% - Accent1 11 3 2 3" xfId="330"/>
    <cellStyle name="20% - Accent1 11 3 2 3 2" xfId="331"/>
    <cellStyle name="20% - Accent1 11 3 2 4" xfId="332"/>
    <cellStyle name="20% - Accent1 11 3 2 4 2" xfId="333"/>
    <cellStyle name="20% - Accent1 11 3 2 5" xfId="334"/>
    <cellStyle name="20% - Accent1 11 3 3" xfId="335"/>
    <cellStyle name="20% - Accent1 11 3 3 2" xfId="336"/>
    <cellStyle name="20% - Accent1 11 3 3 2 2" xfId="337"/>
    <cellStyle name="20% - Accent1 11 3 3 3" xfId="338"/>
    <cellStyle name="20% - Accent1 11 3 3 3 2" xfId="339"/>
    <cellStyle name="20% - Accent1 11 3 3 4" xfId="340"/>
    <cellStyle name="20% - Accent1 11 3 4" xfId="341"/>
    <cellStyle name="20% - Accent1 11 3 4 2" xfId="342"/>
    <cellStyle name="20% - Accent1 11 3 5" xfId="343"/>
    <cellStyle name="20% - Accent1 11 3 5 2" xfId="344"/>
    <cellStyle name="20% - Accent1 11 3 6" xfId="345"/>
    <cellStyle name="20% - Accent1 11 4" xfId="346"/>
    <cellStyle name="20% - Accent1 11 4 2" xfId="347"/>
    <cellStyle name="20% - Accent1 11 4 2 2" xfId="348"/>
    <cellStyle name="20% - Accent1 11 4 2 2 2" xfId="349"/>
    <cellStyle name="20% - Accent1 11 4 2 3" xfId="350"/>
    <cellStyle name="20% - Accent1 11 4 2 3 2" xfId="351"/>
    <cellStyle name="20% - Accent1 11 4 2 4" xfId="352"/>
    <cellStyle name="20% - Accent1 11 4 3" xfId="353"/>
    <cellStyle name="20% - Accent1 11 4 3 2" xfId="354"/>
    <cellStyle name="20% - Accent1 11 4 4" xfId="355"/>
    <cellStyle name="20% - Accent1 11 4 4 2" xfId="356"/>
    <cellStyle name="20% - Accent1 11 4 5" xfId="357"/>
    <cellStyle name="20% - Accent1 11 5" xfId="358"/>
    <cellStyle name="20% - Accent1 11 5 2" xfId="359"/>
    <cellStyle name="20% - Accent1 11 5 2 2" xfId="360"/>
    <cellStyle name="20% - Accent1 11 5 3" xfId="361"/>
    <cellStyle name="20% - Accent1 11 5 3 2" xfId="362"/>
    <cellStyle name="20% - Accent1 11 5 4" xfId="363"/>
    <cellStyle name="20% - Accent1 11 6" xfId="364"/>
    <cellStyle name="20% - Accent1 11 6 2" xfId="365"/>
    <cellStyle name="20% - Accent1 11 7" xfId="366"/>
    <cellStyle name="20% - Accent1 11 7 2" xfId="367"/>
    <cellStyle name="20% - Accent1 11 8" xfId="368"/>
    <cellStyle name="20% - Accent1 12" xfId="369"/>
    <cellStyle name="20% - Accent1 12 2" xfId="370"/>
    <cellStyle name="20% - Accent1 12 2 2" xfId="371"/>
    <cellStyle name="20% - Accent1 12 2 2 2" xfId="372"/>
    <cellStyle name="20% - Accent1 12 2 2 2 2" xfId="373"/>
    <cellStyle name="20% - Accent1 12 2 2 3" xfId="374"/>
    <cellStyle name="20% - Accent1 12 2 2 3 2" xfId="375"/>
    <cellStyle name="20% - Accent1 12 2 2 4" xfId="376"/>
    <cellStyle name="20% - Accent1 12 2 3" xfId="377"/>
    <cellStyle name="20% - Accent1 12 2 3 2" xfId="378"/>
    <cellStyle name="20% - Accent1 12 2 4" xfId="379"/>
    <cellStyle name="20% - Accent1 12 2 4 2" xfId="380"/>
    <cellStyle name="20% - Accent1 12 2 5" xfId="381"/>
    <cellStyle name="20% - Accent1 12 3" xfId="382"/>
    <cellStyle name="20% - Accent1 12 3 2" xfId="383"/>
    <cellStyle name="20% - Accent1 12 3 2 2" xfId="384"/>
    <cellStyle name="20% - Accent1 12 3 3" xfId="385"/>
    <cellStyle name="20% - Accent1 12 3 3 2" xfId="386"/>
    <cellStyle name="20% - Accent1 12 3 4" xfId="387"/>
    <cellStyle name="20% - Accent1 12 4" xfId="388"/>
    <cellStyle name="20% - Accent1 12 4 2" xfId="389"/>
    <cellStyle name="20% - Accent1 12 5" xfId="390"/>
    <cellStyle name="20% - Accent1 12 5 2" xfId="391"/>
    <cellStyle name="20% - Accent1 12 6" xfId="392"/>
    <cellStyle name="20% - Accent1 13" xfId="393"/>
    <cellStyle name="20% - Accent1 14" xfId="394"/>
    <cellStyle name="20% - Accent1 14 2" xfId="395"/>
    <cellStyle name="20% - Accent1 14 2 2" xfId="396"/>
    <cellStyle name="20% - Accent1 14 2 2 2" xfId="397"/>
    <cellStyle name="20% - Accent1 14 2 2 2 2" xfId="398"/>
    <cellStyle name="20% - Accent1 14 2 2 3" xfId="399"/>
    <cellStyle name="20% - Accent1 14 2 2 3 2" xfId="400"/>
    <cellStyle name="20% - Accent1 14 2 2 4" xfId="401"/>
    <cellStyle name="20% - Accent1 14 2 3" xfId="402"/>
    <cellStyle name="20% - Accent1 14 2 3 2" xfId="403"/>
    <cellStyle name="20% - Accent1 14 2 4" xfId="404"/>
    <cellStyle name="20% - Accent1 14 2 4 2" xfId="405"/>
    <cellStyle name="20% - Accent1 14 2 5" xfId="406"/>
    <cellStyle name="20% - Accent1 14 3" xfId="407"/>
    <cellStyle name="20% - Accent1 14 3 2" xfId="408"/>
    <cellStyle name="20% - Accent1 14 3 2 2" xfId="409"/>
    <cellStyle name="20% - Accent1 14 3 3" xfId="410"/>
    <cellStyle name="20% - Accent1 14 3 3 2" xfId="411"/>
    <cellStyle name="20% - Accent1 14 3 4" xfId="412"/>
    <cellStyle name="20% - Accent1 14 4" xfId="413"/>
    <cellStyle name="20% - Accent1 14 4 2" xfId="414"/>
    <cellStyle name="20% - Accent1 14 5" xfId="415"/>
    <cellStyle name="20% - Accent1 14 5 2" xfId="416"/>
    <cellStyle name="20% - Accent1 14 6" xfId="417"/>
    <cellStyle name="20% - Accent1 15" xfId="418"/>
    <cellStyle name="20% - Accent1 15 2" xfId="419"/>
    <cellStyle name="20% - Accent1 15 2 2" xfId="420"/>
    <cellStyle name="20% - Accent1 15 2 2 2" xfId="421"/>
    <cellStyle name="20% - Accent1 15 2 3" xfId="422"/>
    <cellStyle name="20% - Accent1 15 2 3 2" xfId="423"/>
    <cellStyle name="20% - Accent1 15 2 4" xfId="424"/>
    <cellStyle name="20% - Accent1 15 3" xfId="425"/>
    <cellStyle name="20% - Accent1 15 3 2" xfId="426"/>
    <cellStyle name="20% - Accent1 15 4" xfId="427"/>
    <cellStyle name="20% - Accent1 15 4 2" xfId="428"/>
    <cellStyle name="20% - Accent1 15 5" xfId="429"/>
    <cellStyle name="20% - Accent1 16" xfId="430"/>
    <cellStyle name="20% - Accent1 16 2" xfId="431"/>
    <cellStyle name="20% - Accent1 16 2 2" xfId="432"/>
    <cellStyle name="20% - Accent1 16 3" xfId="433"/>
    <cellStyle name="20% - Accent1 16 3 2" xfId="434"/>
    <cellStyle name="20% - Accent1 16 4" xfId="435"/>
    <cellStyle name="20% - Accent1 17" xfId="436"/>
    <cellStyle name="20% - Accent1 17 2" xfId="437"/>
    <cellStyle name="20% - Accent1 18" xfId="438"/>
    <cellStyle name="20% - Accent1 18 2" xfId="439"/>
    <cellStyle name="20% - Accent1 2" xfId="440"/>
    <cellStyle name="20% - Accent1 2 2" xfId="441"/>
    <cellStyle name="20% - Accent1 2 3" xfId="442"/>
    <cellStyle name="20% - Accent1 2 3 2" xfId="443"/>
    <cellStyle name="20% - Accent1 2 3 2 10" xfId="444"/>
    <cellStyle name="20% - Accent1 2 3 2 10 2" xfId="445"/>
    <cellStyle name="20% - Accent1 2 3 2 11" xfId="446"/>
    <cellStyle name="20% - Accent1 2 3 2 2" xfId="447"/>
    <cellStyle name="20% - Accent1 2 3 2 2 10" xfId="448"/>
    <cellStyle name="20% - Accent1 2 3 2 2 2" xfId="449"/>
    <cellStyle name="20% - Accent1 2 3 2 2 2 2" xfId="450"/>
    <cellStyle name="20% - Accent1 2 3 2 2 2 2 2" xfId="451"/>
    <cellStyle name="20% - Accent1 2 3 2 2 2 2 2 2" xfId="452"/>
    <cellStyle name="20% - Accent1 2 3 2 2 2 2 2 2 2" xfId="453"/>
    <cellStyle name="20% - Accent1 2 3 2 2 2 2 2 3" xfId="454"/>
    <cellStyle name="20% - Accent1 2 3 2 2 2 2 2 3 2" xfId="455"/>
    <cellStyle name="20% - Accent1 2 3 2 2 2 2 2 4" xfId="456"/>
    <cellStyle name="20% - Accent1 2 3 2 2 2 2 3" xfId="457"/>
    <cellStyle name="20% - Accent1 2 3 2 2 2 2 3 2" xfId="458"/>
    <cellStyle name="20% - Accent1 2 3 2 2 2 2 4" xfId="459"/>
    <cellStyle name="20% - Accent1 2 3 2 2 2 2 4 2" xfId="460"/>
    <cellStyle name="20% - Accent1 2 3 2 2 2 2 5" xfId="461"/>
    <cellStyle name="20% - Accent1 2 3 2 2 2 3" xfId="462"/>
    <cellStyle name="20% - Accent1 2 3 2 2 2 3 2" xfId="463"/>
    <cellStyle name="20% - Accent1 2 3 2 2 2 3 2 2" xfId="464"/>
    <cellStyle name="20% - Accent1 2 3 2 2 2 3 3" xfId="465"/>
    <cellStyle name="20% - Accent1 2 3 2 2 2 3 3 2" xfId="466"/>
    <cellStyle name="20% - Accent1 2 3 2 2 2 3 4" xfId="467"/>
    <cellStyle name="20% - Accent1 2 3 2 2 2 4" xfId="468"/>
    <cellStyle name="20% - Accent1 2 3 2 2 2 4 2" xfId="469"/>
    <cellStyle name="20% - Accent1 2 3 2 2 2 5" xfId="470"/>
    <cellStyle name="20% - Accent1 2 3 2 2 2 5 2" xfId="471"/>
    <cellStyle name="20% - Accent1 2 3 2 2 2 6" xfId="472"/>
    <cellStyle name="20% - Accent1 2 3 2 2 3" xfId="473"/>
    <cellStyle name="20% - Accent1 2 3 2 2 3 2" xfId="474"/>
    <cellStyle name="20% - Accent1 2 3 2 2 3 2 2" xfId="475"/>
    <cellStyle name="20% - Accent1 2 3 2 2 3 2 2 2" xfId="476"/>
    <cellStyle name="20% - Accent1 2 3 2 2 3 2 2 2 2" xfId="477"/>
    <cellStyle name="20% - Accent1 2 3 2 2 3 2 2 3" xfId="478"/>
    <cellStyle name="20% - Accent1 2 3 2 2 3 2 2 3 2" xfId="479"/>
    <cellStyle name="20% - Accent1 2 3 2 2 3 2 2 4" xfId="480"/>
    <cellStyle name="20% - Accent1 2 3 2 2 3 2 3" xfId="481"/>
    <cellStyle name="20% - Accent1 2 3 2 2 3 2 3 2" xfId="482"/>
    <cellStyle name="20% - Accent1 2 3 2 2 3 2 4" xfId="483"/>
    <cellStyle name="20% - Accent1 2 3 2 2 3 2 4 2" xfId="484"/>
    <cellStyle name="20% - Accent1 2 3 2 2 3 2 5" xfId="485"/>
    <cellStyle name="20% - Accent1 2 3 2 2 3 3" xfId="486"/>
    <cellStyle name="20% - Accent1 2 3 2 2 3 3 2" xfId="487"/>
    <cellStyle name="20% - Accent1 2 3 2 2 3 3 2 2" xfId="488"/>
    <cellStyle name="20% - Accent1 2 3 2 2 3 3 3" xfId="489"/>
    <cellStyle name="20% - Accent1 2 3 2 2 3 3 3 2" xfId="490"/>
    <cellStyle name="20% - Accent1 2 3 2 2 3 3 4" xfId="491"/>
    <cellStyle name="20% - Accent1 2 3 2 2 3 4" xfId="492"/>
    <cellStyle name="20% - Accent1 2 3 2 2 3 4 2" xfId="493"/>
    <cellStyle name="20% - Accent1 2 3 2 2 3 5" xfId="494"/>
    <cellStyle name="20% - Accent1 2 3 2 2 3 5 2" xfId="495"/>
    <cellStyle name="20% - Accent1 2 3 2 2 3 6" xfId="496"/>
    <cellStyle name="20% - Accent1 2 3 2 2 4" xfId="497"/>
    <cellStyle name="20% - Accent1 2 3 2 2 4 2" xfId="498"/>
    <cellStyle name="20% - Accent1 2 3 2 2 4 2 2" xfId="499"/>
    <cellStyle name="20% - Accent1 2 3 2 2 4 2 2 2" xfId="500"/>
    <cellStyle name="20% - Accent1 2 3 2 2 4 2 2 2 2" xfId="501"/>
    <cellStyle name="20% - Accent1 2 3 2 2 4 2 2 3" xfId="502"/>
    <cellStyle name="20% - Accent1 2 3 2 2 4 2 2 3 2" xfId="503"/>
    <cellStyle name="20% - Accent1 2 3 2 2 4 2 2 4" xfId="504"/>
    <cellStyle name="20% - Accent1 2 3 2 2 4 2 3" xfId="505"/>
    <cellStyle name="20% - Accent1 2 3 2 2 4 2 3 2" xfId="506"/>
    <cellStyle name="20% - Accent1 2 3 2 2 4 2 4" xfId="507"/>
    <cellStyle name="20% - Accent1 2 3 2 2 4 2 4 2" xfId="508"/>
    <cellStyle name="20% - Accent1 2 3 2 2 4 2 5" xfId="509"/>
    <cellStyle name="20% - Accent1 2 3 2 2 4 3" xfId="510"/>
    <cellStyle name="20% - Accent1 2 3 2 2 4 3 2" xfId="511"/>
    <cellStyle name="20% - Accent1 2 3 2 2 4 3 2 2" xfId="512"/>
    <cellStyle name="20% - Accent1 2 3 2 2 4 3 3" xfId="513"/>
    <cellStyle name="20% - Accent1 2 3 2 2 4 3 3 2" xfId="514"/>
    <cellStyle name="20% - Accent1 2 3 2 2 4 3 4" xfId="515"/>
    <cellStyle name="20% - Accent1 2 3 2 2 4 4" xfId="516"/>
    <cellStyle name="20% - Accent1 2 3 2 2 4 4 2" xfId="517"/>
    <cellStyle name="20% - Accent1 2 3 2 2 4 5" xfId="518"/>
    <cellStyle name="20% - Accent1 2 3 2 2 4 5 2" xfId="519"/>
    <cellStyle name="20% - Accent1 2 3 2 2 4 6" xfId="520"/>
    <cellStyle name="20% - Accent1 2 3 2 2 5" xfId="521"/>
    <cellStyle name="20% - Accent1 2 3 2 2 5 2" xfId="522"/>
    <cellStyle name="20% - Accent1 2 3 2 2 5 2 2" xfId="523"/>
    <cellStyle name="20% - Accent1 2 3 2 2 5 2 2 2" xfId="524"/>
    <cellStyle name="20% - Accent1 2 3 2 2 5 2 2 2 2" xfId="525"/>
    <cellStyle name="20% - Accent1 2 3 2 2 5 2 2 3" xfId="526"/>
    <cellStyle name="20% - Accent1 2 3 2 2 5 2 2 3 2" xfId="527"/>
    <cellStyle name="20% - Accent1 2 3 2 2 5 2 2 4" xfId="528"/>
    <cellStyle name="20% - Accent1 2 3 2 2 5 2 3" xfId="529"/>
    <cellStyle name="20% - Accent1 2 3 2 2 5 2 3 2" xfId="530"/>
    <cellStyle name="20% - Accent1 2 3 2 2 5 2 4" xfId="531"/>
    <cellStyle name="20% - Accent1 2 3 2 2 5 2 4 2" xfId="532"/>
    <cellStyle name="20% - Accent1 2 3 2 2 5 2 5" xfId="533"/>
    <cellStyle name="20% - Accent1 2 3 2 2 5 3" xfId="534"/>
    <cellStyle name="20% - Accent1 2 3 2 2 5 3 2" xfId="535"/>
    <cellStyle name="20% - Accent1 2 3 2 2 5 3 2 2" xfId="536"/>
    <cellStyle name="20% - Accent1 2 3 2 2 5 3 3" xfId="537"/>
    <cellStyle name="20% - Accent1 2 3 2 2 5 3 3 2" xfId="538"/>
    <cellStyle name="20% - Accent1 2 3 2 2 5 3 4" xfId="539"/>
    <cellStyle name="20% - Accent1 2 3 2 2 5 4" xfId="540"/>
    <cellStyle name="20% - Accent1 2 3 2 2 5 4 2" xfId="541"/>
    <cellStyle name="20% - Accent1 2 3 2 2 5 5" xfId="542"/>
    <cellStyle name="20% - Accent1 2 3 2 2 5 5 2" xfId="543"/>
    <cellStyle name="20% - Accent1 2 3 2 2 5 6" xfId="544"/>
    <cellStyle name="20% - Accent1 2 3 2 2 6" xfId="545"/>
    <cellStyle name="20% - Accent1 2 3 2 2 6 2" xfId="546"/>
    <cellStyle name="20% - Accent1 2 3 2 2 6 2 2" xfId="547"/>
    <cellStyle name="20% - Accent1 2 3 2 2 6 2 2 2" xfId="548"/>
    <cellStyle name="20% - Accent1 2 3 2 2 6 2 3" xfId="549"/>
    <cellStyle name="20% - Accent1 2 3 2 2 6 2 3 2" xfId="550"/>
    <cellStyle name="20% - Accent1 2 3 2 2 6 2 4" xfId="551"/>
    <cellStyle name="20% - Accent1 2 3 2 2 6 3" xfId="552"/>
    <cellStyle name="20% - Accent1 2 3 2 2 6 3 2" xfId="553"/>
    <cellStyle name="20% - Accent1 2 3 2 2 6 4" xfId="554"/>
    <cellStyle name="20% - Accent1 2 3 2 2 6 4 2" xfId="555"/>
    <cellStyle name="20% - Accent1 2 3 2 2 6 5" xfId="556"/>
    <cellStyle name="20% - Accent1 2 3 2 2 7" xfId="557"/>
    <cellStyle name="20% - Accent1 2 3 2 2 7 2" xfId="558"/>
    <cellStyle name="20% - Accent1 2 3 2 2 7 2 2" xfId="559"/>
    <cellStyle name="20% - Accent1 2 3 2 2 7 3" xfId="560"/>
    <cellStyle name="20% - Accent1 2 3 2 2 7 3 2" xfId="561"/>
    <cellStyle name="20% - Accent1 2 3 2 2 7 4" xfId="562"/>
    <cellStyle name="20% - Accent1 2 3 2 2 8" xfId="563"/>
    <cellStyle name="20% - Accent1 2 3 2 2 8 2" xfId="564"/>
    <cellStyle name="20% - Accent1 2 3 2 2 9" xfId="565"/>
    <cellStyle name="20% - Accent1 2 3 2 2 9 2" xfId="566"/>
    <cellStyle name="20% - Accent1 2 3 2 3" xfId="567"/>
    <cellStyle name="20% - Accent1 2 3 2 3 2" xfId="568"/>
    <cellStyle name="20% - Accent1 2 3 2 3 2 2" xfId="569"/>
    <cellStyle name="20% - Accent1 2 3 2 3 2 2 2" xfId="570"/>
    <cellStyle name="20% - Accent1 2 3 2 3 2 2 2 2" xfId="571"/>
    <cellStyle name="20% - Accent1 2 3 2 3 2 2 3" xfId="572"/>
    <cellStyle name="20% - Accent1 2 3 2 3 2 2 3 2" xfId="573"/>
    <cellStyle name="20% - Accent1 2 3 2 3 2 2 4" xfId="574"/>
    <cellStyle name="20% - Accent1 2 3 2 3 2 3" xfId="575"/>
    <cellStyle name="20% - Accent1 2 3 2 3 2 3 2" xfId="576"/>
    <cellStyle name="20% - Accent1 2 3 2 3 2 4" xfId="577"/>
    <cellStyle name="20% - Accent1 2 3 2 3 2 4 2" xfId="578"/>
    <cellStyle name="20% - Accent1 2 3 2 3 2 5" xfId="579"/>
    <cellStyle name="20% - Accent1 2 3 2 3 3" xfId="580"/>
    <cellStyle name="20% - Accent1 2 3 2 3 3 2" xfId="581"/>
    <cellStyle name="20% - Accent1 2 3 2 3 3 2 2" xfId="582"/>
    <cellStyle name="20% - Accent1 2 3 2 3 3 3" xfId="583"/>
    <cellStyle name="20% - Accent1 2 3 2 3 3 3 2" xfId="584"/>
    <cellStyle name="20% - Accent1 2 3 2 3 3 4" xfId="585"/>
    <cellStyle name="20% - Accent1 2 3 2 3 4" xfId="586"/>
    <cellStyle name="20% - Accent1 2 3 2 3 4 2" xfId="587"/>
    <cellStyle name="20% - Accent1 2 3 2 3 5" xfId="588"/>
    <cellStyle name="20% - Accent1 2 3 2 3 5 2" xfId="589"/>
    <cellStyle name="20% - Accent1 2 3 2 3 6" xfId="590"/>
    <cellStyle name="20% - Accent1 2 3 2 4" xfId="591"/>
    <cellStyle name="20% - Accent1 2 3 2 4 2" xfId="592"/>
    <cellStyle name="20% - Accent1 2 3 2 4 2 2" xfId="593"/>
    <cellStyle name="20% - Accent1 2 3 2 4 2 2 2" xfId="594"/>
    <cellStyle name="20% - Accent1 2 3 2 4 2 2 2 2" xfId="595"/>
    <cellStyle name="20% - Accent1 2 3 2 4 2 2 3" xfId="596"/>
    <cellStyle name="20% - Accent1 2 3 2 4 2 2 3 2" xfId="597"/>
    <cellStyle name="20% - Accent1 2 3 2 4 2 2 4" xfId="598"/>
    <cellStyle name="20% - Accent1 2 3 2 4 2 3" xfId="599"/>
    <cellStyle name="20% - Accent1 2 3 2 4 2 3 2" xfId="600"/>
    <cellStyle name="20% - Accent1 2 3 2 4 2 4" xfId="601"/>
    <cellStyle name="20% - Accent1 2 3 2 4 2 4 2" xfId="602"/>
    <cellStyle name="20% - Accent1 2 3 2 4 2 5" xfId="603"/>
    <cellStyle name="20% - Accent1 2 3 2 4 3" xfId="604"/>
    <cellStyle name="20% - Accent1 2 3 2 4 3 2" xfId="605"/>
    <cellStyle name="20% - Accent1 2 3 2 4 3 2 2" xfId="606"/>
    <cellStyle name="20% - Accent1 2 3 2 4 3 3" xfId="607"/>
    <cellStyle name="20% - Accent1 2 3 2 4 3 3 2" xfId="608"/>
    <cellStyle name="20% - Accent1 2 3 2 4 3 4" xfId="609"/>
    <cellStyle name="20% - Accent1 2 3 2 4 4" xfId="610"/>
    <cellStyle name="20% - Accent1 2 3 2 4 4 2" xfId="611"/>
    <cellStyle name="20% - Accent1 2 3 2 4 5" xfId="612"/>
    <cellStyle name="20% - Accent1 2 3 2 4 5 2" xfId="613"/>
    <cellStyle name="20% - Accent1 2 3 2 4 6" xfId="614"/>
    <cellStyle name="20% - Accent1 2 3 2 5" xfId="615"/>
    <cellStyle name="20% - Accent1 2 3 2 5 2" xfId="616"/>
    <cellStyle name="20% - Accent1 2 3 2 5 2 2" xfId="617"/>
    <cellStyle name="20% - Accent1 2 3 2 5 2 2 2" xfId="618"/>
    <cellStyle name="20% - Accent1 2 3 2 5 2 2 2 2" xfId="619"/>
    <cellStyle name="20% - Accent1 2 3 2 5 2 2 3" xfId="620"/>
    <cellStyle name="20% - Accent1 2 3 2 5 2 2 3 2" xfId="621"/>
    <cellStyle name="20% - Accent1 2 3 2 5 2 2 4" xfId="622"/>
    <cellStyle name="20% - Accent1 2 3 2 5 2 3" xfId="623"/>
    <cellStyle name="20% - Accent1 2 3 2 5 2 3 2" xfId="624"/>
    <cellStyle name="20% - Accent1 2 3 2 5 2 4" xfId="625"/>
    <cellStyle name="20% - Accent1 2 3 2 5 2 4 2" xfId="626"/>
    <cellStyle name="20% - Accent1 2 3 2 5 2 5" xfId="627"/>
    <cellStyle name="20% - Accent1 2 3 2 5 3" xfId="628"/>
    <cellStyle name="20% - Accent1 2 3 2 5 3 2" xfId="629"/>
    <cellStyle name="20% - Accent1 2 3 2 5 3 2 2" xfId="630"/>
    <cellStyle name="20% - Accent1 2 3 2 5 3 3" xfId="631"/>
    <cellStyle name="20% - Accent1 2 3 2 5 3 3 2" xfId="632"/>
    <cellStyle name="20% - Accent1 2 3 2 5 3 4" xfId="633"/>
    <cellStyle name="20% - Accent1 2 3 2 5 4" xfId="634"/>
    <cellStyle name="20% - Accent1 2 3 2 5 4 2" xfId="635"/>
    <cellStyle name="20% - Accent1 2 3 2 5 5" xfId="636"/>
    <cellStyle name="20% - Accent1 2 3 2 5 5 2" xfId="637"/>
    <cellStyle name="20% - Accent1 2 3 2 5 6" xfId="638"/>
    <cellStyle name="20% - Accent1 2 3 2 6" xfId="639"/>
    <cellStyle name="20% - Accent1 2 3 2 6 2" xfId="640"/>
    <cellStyle name="20% - Accent1 2 3 2 6 2 2" xfId="641"/>
    <cellStyle name="20% - Accent1 2 3 2 6 2 2 2" xfId="642"/>
    <cellStyle name="20% - Accent1 2 3 2 6 2 2 2 2" xfId="643"/>
    <cellStyle name="20% - Accent1 2 3 2 6 2 2 3" xfId="644"/>
    <cellStyle name="20% - Accent1 2 3 2 6 2 2 3 2" xfId="645"/>
    <cellStyle name="20% - Accent1 2 3 2 6 2 2 4" xfId="646"/>
    <cellStyle name="20% - Accent1 2 3 2 6 2 3" xfId="647"/>
    <cellStyle name="20% - Accent1 2 3 2 6 2 3 2" xfId="648"/>
    <cellStyle name="20% - Accent1 2 3 2 6 2 4" xfId="649"/>
    <cellStyle name="20% - Accent1 2 3 2 6 2 4 2" xfId="650"/>
    <cellStyle name="20% - Accent1 2 3 2 6 2 5" xfId="651"/>
    <cellStyle name="20% - Accent1 2 3 2 6 3" xfId="652"/>
    <cellStyle name="20% - Accent1 2 3 2 6 3 2" xfId="653"/>
    <cellStyle name="20% - Accent1 2 3 2 6 3 2 2" xfId="654"/>
    <cellStyle name="20% - Accent1 2 3 2 6 3 3" xfId="655"/>
    <cellStyle name="20% - Accent1 2 3 2 6 3 3 2" xfId="656"/>
    <cellStyle name="20% - Accent1 2 3 2 6 3 4" xfId="657"/>
    <cellStyle name="20% - Accent1 2 3 2 6 4" xfId="658"/>
    <cellStyle name="20% - Accent1 2 3 2 6 4 2" xfId="659"/>
    <cellStyle name="20% - Accent1 2 3 2 6 5" xfId="660"/>
    <cellStyle name="20% - Accent1 2 3 2 6 5 2" xfId="661"/>
    <cellStyle name="20% - Accent1 2 3 2 6 6" xfId="662"/>
    <cellStyle name="20% - Accent1 2 3 2 7" xfId="663"/>
    <cellStyle name="20% - Accent1 2 3 2 7 2" xfId="664"/>
    <cellStyle name="20% - Accent1 2 3 2 7 2 2" xfId="665"/>
    <cellStyle name="20% - Accent1 2 3 2 7 2 2 2" xfId="666"/>
    <cellStyle name="20% - Accent1 2 3 2 7 2 3" xfId="667"/>
    <cellStyle name="20% - Accent1 2 3 2 7 2 3 2" xfId="668"/>
    <cellStyle name="20% - Accent1 2 3 2 7 2 4" xfId="669"/>
    <cellStyle name="20% - Accent1 2 3 2 7 3" xfId="670"/>
    <cellStyle name="20% - Accent1 2 3 2 7 3 2" xfId="671"/>
    <cellStyle name="20% - Accent1 2 3 2 7 4" xfId="672"/>
    <cellStyle name="20% - Accent1 2 3 2 7 4 2" xfId="673"/>
    <cellStyle name="20% - Accent1 2 3 2 7 5" xfId="674"/>
    <cellStyle name="20% - Accent1 2 3 2 8" xfId="675"/>
    <cellStyle name="20% - Accent1 2 3 2 8 2" xfId="676"/>
    <cellStyle name="20% - Accent1 2 3 2 8 2 2" xfId="677"/>
    <cellStyle name="20% - Accent1 2 3 2 8 3" xfId="678"/>
    <cellStyle name="20% - Accent1 2 3 2 8 3 2" xfId="679"/>
    <cellStyle name="20% - Accent1 2 3 2 8 4" xfId="680"/>
    <cellStyle name="20% - Accent1 2 3 2 9" xfId="681"/>
    <cellStyle name="20% - Accent1 2 3 2 9 2" xfId="682"/>
    <cellStyle name="20% - Accent1 2 3 3" xfId="683"/>
    <cellStyle name="20% - Accent1 2 3 3 10" xfId="684"/>
    <cellStyle name="20% - Accent1 2 3 3 10 2" xfId="685"/>
    <cellStyle name="20% - Accent1 2 3 3 11" xfId="686"/>
    <cellStyle name="20% - Accent1 2 3 3 2" xfId="687"/>
    <cellStyle name="20% - Accent1 2 3 3 2 10" xfId="688"/>
    <cellStyle name="20% - Accent1 2 3 3 2 2" xfId="689"/>
    <cellStyle name="20% - Accent1 2 3 3 2 2 2" xfId="690"/>
    <cellStyle name="20% - Accent1 2 3 3 2 2 2 2" xfId="691"/>
    <cellStyle name="20% - Accent1 2 3 3 2 2 2 2 2" xfId="692"/>
    <cellStyle name="20% - Accent1 2 3 3 2 2 2 2 2 2" xfId="693"/>
    <cellStyle name="20% - Accent1 2 3 3 2 2 2 2 3" xfId="694"/>
    <cellStyle name="20% - Accent1 2 3 3 2 2 2 2 3 2" xfId="695"/>
    <cellStyle name="20% - Accent1 2 3 3 2 2 2 2 4" xfId="696"/>
    <cellStyle name="20% - Accent1 2 3 3 2 2 2 3" xfId="697"/>
    <cellStyle name="20% - Accent1 2 3 3 2 2 2 3 2" xfId="698"/>
    <cellStyle name="20% - Accent1 2 3 3 2 2 2 4" xfId="699"/>
    <cellStyle name="20% - Accent1 2 3 3 2 2 2 4 2" xfId="700"/>
    <cellStyle name="20% - Accent1 2 3 3 2 2 2 5" xfId="701"/>
    <cellStyle name="20% - Accent1 2 3 3 2 2 3" xfId="702"/>
    <cellStyle name="20% - Accent1 2 3 3 2 2 3 2" xfId="703"/>
    <cellStyle name="20% - Accent1 2 3 3 2 2 3 2 2" xfId="704"/>
    <cellStyle name="20% - Accent1 2 3 3 2 2 3 3" xfId="705"/>
    <cellStyle name="20% - Accent1 2 3 3 2 2 3 3 2" xfId="706"/>
    <cellStyle name="20% - Accent1 2 3 3 2 2 3 4" xfId="707"/>
    <cellStyle name="20% - Accent1 2 3 3 2 2 4" xfId="708"/>
    <cellStyle name="20% - Accent1 2 3 3 2 2 4 2" xfId="709"/>
    <cellStyle name="20% - Accent1 2 3 3 2 2 5" xfId="710"/>
    <cellStyle name="20% - Accent1 2 3 3 2 2 5 2" xfId="711"/>
    <cellStyle name="20% - Accent1 2 3 3 2 2 6" xfId="712"/>
    <cellStyle name="20% - Accent1 2 3 3 2 3" xfId="713"/>
    <cellStyle name="20% - Accent1 2 3 3 2 3 2" xfId="714"/>
    <cellStyle name="20% - Accent1 2 3 3 2 3 2 2" xfId="715"/>
    <cellStyle name="20% - Accent1 2 3 3 2 3 2 2 2" xfId="716"/>
    <cellStyle name="20% - Accent1 2 3 3 2 3 2 2 2 2" xfId="717"/>
    <cellStyle name="20% - Accent1 2 3 3 2 3 2 2 3" xfId="718"/>
    <cellStyle name="20% - Accent1 2 3 3 2 3 2 2 3 2" xfId="719"/>
    <cellStyle name="20% - Accent1 2 3 3 2 3 2 2 4" xfId="720"/>
    <cellStyle name="20% - Accent1 2 3 3 2 3 2 3" xfId="721"/>
    <cellStyle name="20% - Accent1 2 3 3 2 3 2 3 2" xfId="722"/>
    <cellStyle name="20% - Accent1 2 3 3 2 3 2 4" xfId="723"/>
    <cellStyle name="20% - Accent1 2 3 3 2 3 2 4 2" xfId="724"/>
    <cellStyle name="20% - Accent1 2 3 3 2 3 2 5" xfId="725"/>
    <cellStyle name="20% - Accent1 2 3 3 2 3 3" xfId="726"/>
    <cellStyle name="20% - Accent1 2 3 3 2 3 3 2" xfId="727"/>
    <cellStyle name="20% - Accent1 2 3 3 2 3 3 2 2" xfId="728"/>
    <cellStyle name="20% - Accent1 2 3 3 2 3 3 3" xfId="729"/>
    <cellStyle name="20% - Accent1 2 3 3 2 3 3 3 2" xfId="730"/>
    <cellStyle name="20% - Accent1 2 3 3 2 3 3 4" xfId="731"/>
    <cellStyle name="20% - Accent1 2 3 3 2 3 4" xfId="732"/>
    <cellStyle name="20% - Accent1 2 3 3 2 3 4 2" xfId="733"/>
    <cellStyle name="20% - Accent1 2 3 3 2 3 5" xfId="734"/>
    <cellStyle name="20% - Accent1 2 3 3 2 3 5 2" xfId="735"/>
    <cellStyle name="20% - Accent1 2 3 3 2 3 6" xfId="736"/>
    <cellStyle name="20% - Accent1 2 3 3 2 4" xfId="737"/>
    <cellStyle name="20% - Accent1 2 3 3 2 4 2" xfId="738"/>
    <cellStyle name="20% - Accent1 2 3 3 2 4 2 2" xfId="739"/>
    <cellStyle name="20% - Accent1 2 3 3 2 4 2 2 2" xfId="740"/>
    <cellStyle name="20% - Accent1 2 3 3 2 4 2 2 2 2" xfId="741"/>
    <cellStyle name="20% - Accent1 2 3 3 2 4 2 2 3" xfId="742"/>
    <cellStyle name="20% - Accent1 2 3 3 2 4 2 2 3 2" xfId="743"/>
    <cellStyle name="20% - Accent1 2 3 3 2 4 2 2 4" xfId="744"/>
    <cellStyle name="20% - Accent1 2 3 3 2 4 2 3" xfId="745"/>
    <cellStyle name="20% - Accent1 2 3 3 2 4 2 3 2" xfId="746"/>
    <cellStyle name="20% - Accent1 2 3 3 2 4 2 4" xfId="747"/>
    <cellStyle name="20% - Accent1 2 3 3 2 4 2 4 2" xfId="748"/>
    <cellStyle name="20% - Accent1 2 3 3 2 4 2 5" xfId="749"/>
    <cellStyle name="20% - Accent1 2 3 3 2 4 3" xfId="750"/>
    <cellStyle name="20% - Accent1 2 3 3 2 4 3 2" xfId="751"/>
    <cellStyle name="20% - Accent1 2 3 3 2 4 3 2 2" xfId="752"/>
    <cellStyle name="20% - Accent1 2 3 3 2 4 3 3" xfId="753"/>
    <cellStyle name="20% - Accent1 2 3 3 2 4 3 3 2" xfId="754"/>
    <cellStyle name="20% - Accent1 2 3 3 2 4 3 4" xfId="755"/>
    <cellStyle name="20% - Accent1 2 3 3 2 4 4" xfId="756"/>
    <cellStyle name="20% - Accent1 2 3 3 2 4 4 2" xfId="757"/>
    <cellStyle name="20% - Accent1 2 3 3 2 4 5" xfId="758"/>
    <cellStyle name="20% - Accent1 2 3 3 2 4 5 2" xfId="759"/>
    <cellStyle name="20% - Accent1 2 3 3 2 4 6" xfId="760"/>
    <cellStyle name="20% - Accent1 2 3 3 2 5" xfId="761"/>
    <cellStyle name="20% - Accent1 2 3 3 2 5 2" xfId="762"/>
    <cellStyle name="20% - Accent1 2 3 3 2 5 2 2" xfId="763"/>
    <cellStyle name="20% - Accent1 2 3 3 2 5 2 2 2" xfId="764"/>
    <cellStyle name="20% - Accent1 2 3 3 2 5 2 2 2 2" xfId="765"/>
    <cellStyle name="20% - Accent1 2 3 3 2 5 2 2 3" xfId="766"/>
    <cellStyle name="20% - Accent1 2 3 3 2 5 2 2 3 2" xfId="767"/>
    <cellStyle name="20% - Accent1 2 3 3 2 5 2 2 4" xfId="768"/>
    <cellStyle name="20% - Accent1 2 3 3 2 5 2 3" xfId="769"/>
    <cellStyle name="20% - Accent1 2 3 3 2 5 2 3 2" xfId="770"/>
    <cellStyle name="20% - Accent1 2 3 3 2 5 2 4" xfId="771"/>
    <cellStyle name="20% - Accent1 2 3 3 2 5 2 4 2" xfId="772"/>
    <cellStyle name="20% - Accent1 2 3 3 2 5 2 5" xfId="773"/>
    <cellStyle name="20% - Accent1 2 3 3 2 5 3" xfId="774"/>
    <cellStyle name="20% - Accent1 2 3 3 2 5 3 2" xfId="775"/>
    <cellStyle name="20% - Accent1 2 3 3 2 5 3 2 2" xfId="776"/>
    <cellStyle name="20% - Accent1 2 3 3 2 5 3 3" xfId="777"/>
    <cellStyle name="20% - Accent1 2 3 3 2 5 3 3 2" xfId="778"/>
    <cellStyle name="20% - Accent1 2 3 3 2 5 3 4" xfId="779"/>
    <cellStyle name="20% - Accent1 2 3 3 2 5 4" xfId="780"/>
    <cellStyle name="20% - Accent1 2 3 3 2 5 4 2" xfId="781"/>
    <cellStyle name="20% - Accent1 2 3 3 2 5 5" xfId="782"/>
    <cellStyle name="20% - Accent1 2 3 3 2 5 5 2" xfId="783"/>
    <cellStyle name="20% - Accent1 2 3 3 2 5 6" xfId="784"/>
    <cellStyle name="20% - Accent1 2 3 3 2 6" xfId="785"/>
    <cellStyle name="20% - Accent1 2 3 3 2 6 2" xfId="786"/>
    <cellStyle name="20% - Accent1 2 3 3 2 6 2 2" xfId="787"/>
    <cellStyle name="20% - Accent1 2 3 3 2 6 2 2 2" xfId="788"/>
    <cellStyle name="20% - Accent1 2 3 3 2 6 2 3" xfId="789"/>
    <cellStyle name="20% - Accent1 2 3 3 2 6 2 3 2" xfId="790"/>
    <cellStyle name="20% - Accent1 2 3 3 2 6 2 4" xfId="791"/>
    <cellStyle name="20% - Accent1 2 3 3 2 6 3" xfId="792"/>
    <cellStyle name="20% - Accent1 2 3 3 2 6 3 2" xfId="793"/>
    <cellStyle name="20% - Accent1 2 3 3 2 6 4" xfId="794"/>
    <cellStyle name="20% - Accent1 2 3 3 2 6 4 2" xfId="795"/>
    <cellStyle name="20% - Accent1 2 3 3 2 6 5" xfId="796"/>
    <cellStyle name="20% - Accent1 2 3 3 2 7" xfId="797"/>
    <cellStyle name="20% - Accent1 2 3 3 2 7 2" xfId="798"/>
    <cellStyle name="20% - Accent1 2 3 3 2 7 2 2" xfId="799"/>
    <cellStyle name="20% - Accent1 2 3 3 2 7 3" xfId="800"/>
    <cellStyle name="20% - Accent1 2 3 3 2 7 3 2" xfId="801"/>
    <cellStyle name="20% - Accent1 2 3 3 2 7 4" xfId="802"/>
    <cellStyle name="20% - Accent1 2 3 3 2 8" xfId="803"/>
    <cellStyle name="20% - Accent1 2 3 3 2 8 2" xfId="804"/>
    <cellStyle name="20% - Accent1 2 3 3 2 9" xfId="805"/>
    <cellStyle name="20% - Accent1 2 3 3 2 9 2" xfId="806"/>
    <cellStyle name="20% - Accent1 2 3 3 3" xfId="807"/>
    <cellStyle name="20% - Accent1 2 3 3 3 2" xfId="808"/>
    <cellStyle name="20% - Accent1 2 3 3 3 2 2" xfId="809"/>
    <cellStyle name="20% - Accent1 2 3 3 3 2 2 2" xfId="810"/>
    <cellStyle name="20% - Accent1 2 3 3 3 2 2 2 2" xfId="811"/>
    <cellStyle name="20% - Accent1 2 3 3 3 2 2 3" xfId="812"/>
    <cellStyle name="20% - Accent1 2 3 3 3 2 2 3 2" xfId="813"/>
    <cellStyle name="20% - Accent1 2 3 3 3 2 2 4" xfId="814"/>
    <cellStyle name="20% - Accent1 2 3 3 3 2 3" xfId="815"/>
    <cellStyle name="20% - Accent1 2 3 3 3 2 3 2" xfId="816"/>
    <cellStyle name="20% - Accent1 2 3 3 3 2 4" xfId="817"/>
    <cellStyle name="20% - Accent1 2 3 3 3 2 4 2" xfId="818"/>
    <cellStyle name="20% - Accent1 2 3 3 3 2 5" xfId="819"/>
    <cellStyle name="20% - Accent1 2 3 3 3 3" xfId="820"/>
    <cellStyle name="20% - Accent1 2 3 3 3 3 2" xfId="821"/>
    <cellStyle name="20% - Accent1 2 3 3 3 3 2 2" xfId="822"/>
    <cellStyle name="20% - Accent1 2 3 3 3 3 3" xfId="823"/>
    <cellStyle name="20% - Accent1 2 3 3 3 3 3 2" xfId="824"/>
    <cellStyle name="20% - Accent1 2 3 3 3 3 4" xfId="825"/>
    <cellStyle name="20% - Accent1 2 3 3 3 4" xfId="826"/>
    <cellStyle name="20% - Accent1 2 3 3 3 4 2" xfId="827"/>
    <cellStyle name="20% - Accent1 2 3 3 3 5" xfId="828"/>
    <cellStyle name="20% - Accent1 2 3 3 3 5 2" xfId="829"/>
    <cellStyle name="20% - Accent1 2 3 3 3 6" xfId="830"/>
    <cellStyle name="20% - Accent1 2 3 3 4" xfId="831"/>
    <cellStyle name="20% - Accent1 2 3 3 4 2" xfId="832"/>
    <cellStyle name="20% - Accent1 2 3 3 4 2 2" xfId="833"/>
    <cellStyle name="20% - Accent1 2 3 3 4 2 2 2" xfId="834"/>
    <cellStyle name="20% - Accent1 2 3 3 4 2 2 2 2" xfId="835"/>
    <cellStyle name="20% - Accent1 2 3 3 4 2 2 3" xfId="836"/>
    <cellStyle name="20% - Accent1 2 3 3 4 2 2 3 2" xfId="837"/>
    <cellStyle name="20% - Accent1 2 3 3 4 2 2 4" xfId="838"/>
    <cellStyle name="20% - Accent1 2 3 3 4 2 3" xfId="839"/>
    <cellStyle name="20% - Accent1 2 3 3 4 2 3 2" xfId="840"/>
    <cellStyle name="20% - Accent1 2 3 3 4 2 4" xfId="841"/>
    <cellStyle name="20% - Accent1 2 3 3 4 2 4 2" xfId="842"/>
    <cellStyle name="20% - Accent1 2 3 3 4 2 5" xfId="843"/>
    <cellStyle name="20% - Accent1 2 3 3 4 3" xfId="844"/>
    <cellStyle name="20% - Accent1 2 3 3 4 3 2" xfId="845"/>
    <cellStyle name="20% - Accent1 2 3 3 4 3 2 2" xfId="846"/>
    <cellStyle name="20% - Accent1 2 3 3 4 3 3" xfId="847"/>
    <cellStyle name="20% - Accent1 2 3 3 4 3 3 2" xfId="848"/>
    <cellStyle name="20% - Accent1 2 3 3 4 3 4" xfId="849"/>
    <cellStyle name="20% - Accent1 2 3 3 4 4" xfId="850"/>
    <cellStyle name="20% - Accent1 2 3 3 4 4 2" xfId="851"/>
    <cellStyle name="20% - Accent1 2 3 3 4 5" xfId="852"/>
    <cellStyle name="20% - Accent1 2 3 3 4 5 2" xfId="853"/>
    <cellStyle name="20% - Accent1 2 3 3 4 6" xfId="854"/>
    <cellStyle name="20% - Accent1 2 3 3 5" xfId="855"/>
    <cellStyle name="20% - Accent1 2 3 3 5 2" xfId="856"/>
    <cellStyle name="20% - Accent1 2 3 3 5 2 2" xfId="857"/>
    <cellStyle name="20% - Accent1 2 3 3 5 2 2 2" xfId="858"/>
    <cellStyle name="20% - Accent1 2 3 3 5 2 2 2 2" xfId="859"/>
    <cellStyle name="20% - Accent1 2 3 3 5 2 2 3" xfId="860"/>
    <cellStyle name="20% - Accent1 2 3 3 5 2 2 3 2" xfId="861"/>
    <cellStyle name="20% - Accent1 2 3 3 5 2 2 4" xfId="862"/>
    <cellStyle name="20% - Accent1 2 3 3 5 2 3" xfId="863"/>
    <cellStyle name="20% - Accent1 2 3 3 5 2 3 2" xfId="864"/>
    <cellStyle name="20% - Accent1 2 3 3 5 2 4" xfId="865"/>
    <cellStyle name="20% - Accent1 2 3 3 5 2 4 2" xfId="866"/>
    <cellStyle name="20% - Accent1 2 3 3 5 2 5" xfId="867"/>
    <cellStyle name="20% - Accent1 2 3 3 5 3" xfId="868"/>
    <cellStyle name="20% - Accent1 2 3 3 5 3 2" xfId="869"/>
    <cellStyle name="20% - Accent1 2 3 3 5 3 2 2" xfId="870"/>
    <cellStyle name="20% - Accent1 2 3 3 5 3 3" xfId="871"/>
    <cellStyle name="20% - Accent1 2 3 3 5 3 3 2" xfId="872"/>
    <cellStyle name="20% - Accent1 2 3 3 5 3 4" xfId="873"/>
    <cellStyle name="20% - Accent1 2 3 3 5 4" xfId="874"/>
    <cellStyle name="20% - Accent1 2 3 3 5 4 2" xfId="875"/>
    <cellStyle name="20% - Accent1 2 3 3 5 5" xfId="876"/>
    <cellStyle name="20% - Accent1 2 3 3 5 5 2" xfId="877"/>
    <cellStyle name="20% - Accent1 2 3 3 5 6" xfId="878"/>
    <cellStyle name="20% - Accent1 2 3 3 6" xfId="879"/>
    <cellStyle name="20% - Accent1 2 3 3 6 2" xfId="880"/>
    <cellStyle name="20% - Accent1 2 3 3 6 2 2" xfId="881"/>
    <cellStyle name="20% - Accent1 2 3 3 6 2 2 2" xfId="882"/>
    <cellStyle name="20% - Accent1 2 3 3 6 2 2 2 2" xfId="883"/>
    <cellStyle name="20% - Accent1 2 3 3 6 2 2 3" xfId="884"/>
    <cellStyle name="20% - Accent1 2 3 3 6 2 2 3 2" xfId="885"/>
    <cellStyle name="20% - Accent1 2 3 3 6 2 2 4" xfId="886"/>
    <cellStyle name="20% - Accent1 2 3 3 6 2 3" xfId="887"/>
    <cellStyle name="20% - Accent1 2 3 3 6 2 3 2" xfId="888"/>
    <cellStyle name="20% - Accent1 2 3 3 6 2 4" xfId="889"/>
    <cellStyle name="20% - Accent1 2 3 3 6 2 4 2" xfId="890"/>
    <cellStyle name="20% - Accent1 2 3 3 6 2 5" xfId="891"/>
    <cellStyle name="20% - Accent1 2 3 3 6 3" xfId="892"/>
    <cellStyle name="20% - Accent1 2 3 3 6 3 2" xfId="893"/>
    <cellStyle name="20% - Accent1 2 3 3 6 3 2 2" xfId="894"/>
    <cellStyle name="20% - Accent1 2 3 3 6 3 3" xfId="895"/>
    <cellStyle name="20% - Accent1 2 3 3 6 3 3 2" xfId="896"/>
    <cellStyle name="20% - Accent1 2 3 3 6 3 4" xfId="897"/>
    <cellStyle name="20% - Accent1 2 3 3 6 4" xfId="898"/>
    <cellStyle name="20% - Accent1 2 3 3 6 4 2" xfId="899"/>
    <cellStyle name="20% - Accent1 2 3 3 6 5" xfId="900"/>
    <cellStyle name="20% - Accent1 2 3 3 6 5 2" xfId="901"/>
    <cellStyle name="20% - Accent1 2 3 3 6 6" xfId="902"/>
    <cellStyle name="20% - Accent1 2 3 3 7" xfId="903"/>
    <cellStyle name="20% - Accent1 2 3 3 7 2" xfId="904"/>
    <cellStyle name="20% - Accent1 2 3 3 7 2 2" xfId="905"/>
    <cellStyle name="20% - Accent1 2 3 3 7 2 2 2" xfId="906"/>
    <cellStyle name="20% - Accent1 2 3 3 7 2 3" xfId="907"/>
    <cellStyle name="20% - Accent1 2 3 3 7 2 3 2" xfId="908"/>
    <cellStyle name="20% - Accent1 2 3 3 7 2 4" xfId="909"/>
    <cellStyle name="20% - Accent1 2 3 3 7 3" xfId="910"/>
    <cellStyle name="20% - Accent1 2 3 3 7 3 2" xfId="911"/>
    <cellStyle name="20% - Accent1 2 3 3 7 4" xfId="912"/>
    <cellStyle name="20% - Accent1 2 3 3 7 4 2" xfId="913"/>
    <cellStyle name="20% - Accent1 2 3 3 7 5" xfId="914"/>
    <cellStyle name="20% - Accent1 2 3 3 8" xfId="915"/>
    <cellStyle name="20% - Accent1 2 3 3 8 2" xfId="916"/>
    <cellStyle name="20% - Accent1 2 3 3 8 2 2" xfId="917"/>
    <cellStyle name="20% - Accent1 2 3 3 8 3" xfId="918"/>
    <cellStyle name="20% - Accent1 2 3 3 8 3 2" xfId="919"/>
    <cellStyle name="20% - Accent1 2 3 3 8 4" xfId="920"/>
    <cellStyle name="20% - Accent1 2 3 3 9" xfId="921"/>
    <cellStyle name="20% - Accent1 2 3 3 9 2" xfId="922"/>
    <cellStyle name="20% - Accent1 2 4" xfId="923"/>
    <cellStyle name="20% - Accent1 3" xfId="924"/>
    <cellStyle name="20% - Accent1 3 2" xfId="925"/>
    <cellStyle name="20% - Accent1 3 2 2" xfId="926"/>
    <cellStyle name="20% - Accent1 3 2 2 2" xfId="927"/>
    <cellStyle name="20% - Accent1 3 2 2 2 2" xfId="928"/>
    <cellStyle name="20% - Accent1 3 2 2 2 2 2" xfId="929"/>
    <cellStyle name="20% - Accent1 3 2 2 2 2 2 2" xfId="930"/>
    <cellStyle name="20% - Accent1 3 2 2 2 2 3" xfId="931"/>
    <cellStyle name="20% - Accent1 3 2 2 2 2 3 2" xfId="932"/>
    <cellStyle name="20% - Accent1 3 2 2 2 2 4" xfId="933"/>
    <cellStyle name="20% - Accent1 3 2 2 2 3" xfId="934"/>
    <cellStyle name="20% - Accent1 3 2 2 2 3 2" xfId="935"/>
    <cellStyle name="20% - Accent1 3 2 2 2 4" xfId="936"/>
    <cellStyle name="20% - Accent1 3 2 2 2 4 2" xfId="937"/>
    <cellStyle name="20% - Accent1 3 2 2 2 5" xfId="938"/>
    <cellStyle name="20% - Accent1 3 2 2 3" xfId="939"/>
    <cellStyle name="20% - Accent1 3 2 2 3 2" xfId="940"/>
    <cellStyle name="20% - Accent1 3 2 2 3 2 2" xfId="941"/>
    <cellStyle name="20% - Accent1 3 2 2 3 3" xfId="942"/>
    <cellStyle name="20% - Accent1 3 2 2 3 3 2" xfId="943"/>
    <cellStyle name="20% - Accent1 3 2 2 3 4" xfId="944"/>
    <cellStyle name="20% - Accent1 3 2 2 4" xfId="945"/>
    <cellStyle name="20% - Accent1 3 2 2 4 2" xfId="946"/>
    <cellStyle name="20% - Accent1 3 2 2 5" xfId="947"/>
    <cellStyle name="20% - Accent1 3 2 2 5 2" xfId="948"/>
    <cellStyle name="20% - Accent1 3 2 2 6" xfId="949"/>
    <cellStyle name="20% - Accent1 3 2 3" xfId="950"/>
    <cellStyle name="20% - Accent1 3 2 3 2" xfId="951"/>
    <cellStyle name="20% - Accent1 3 2 3 2 2" xfId="952"/>
    <cellStyle name="20% - Accent1 3 2 3 2 2 2" xfId="953"/>
    <cellStyle name="20% - Accent1 3 2 3 2 2 2 2" xfId="954"/>
    <cellStyle name="20% - Accent1 3 2 3 2 2 3" xfId="955"/>
    <cellStyle name="20% - Accent1 3 2 3 2 2 3 2" xfId="956"/>
    <cellStyle name="20% - Accent1 3 2 3 2 2 4" xfId="957"/>
    <cellStyle name="20% - Accent1 3 2 3 2 3" xfId="958"/>
    <cellStyle name="20% - Accent1 3 2 3 2 3 2" xfId="959"/>
    <cellStyle name="20% - Accent1 3 2 3 2 4" xfId="960"/>
    <cellStyle name="20% - Accent1 3 2 3 2 4 2" xfId="961"/>
    <cellStyle name="20% - Accent1 3 2 3 2 5" xfId="962"/>
    <cellStyle name="20% - Accent1 3 2 3 3" xfId="963"/>
    <cellStyle name="20% - Accent1 3 2 3 3 2" xfId="964"/>
    <cellStyle name="20% - Accent1 3 2 3 3 2 2" xfId="965"/>
    <cellStyle name="20% - Accent1 3 2 3 3 3" xfId="966"/>
    <cellStyle name="20% - Accent1 3 2 3 3 3 2" xfId="967"/>
    <cellStyle name="20% - Accent1 3 2 3 3 4" xfId="968"/>
    <cellStyle name="20% - Accent1 3 2 3 4" xfId="969"/>
    <cellStyle name="20% - Accent1 3 2 3 4 2" xfId="970"/>
    <cellStyle name="20% - Accent1 3 2 3 5" xfId="971"/>
    <cellStyle name="20% - Accent1 3 2 3 5 2" xfId="972"/>
    <cellStyle name="20% - Accent1 3 2 3 6" xfId="973"/>
    <cellStyle name="20% - Accent1 3 3" xfId="974"/>
    <cellStyle name="20% - Accent1 3 3 2" xfId="975"/>
    <cellStyle name="20% - Accent1 3 3 2 2" xfId="976"/>
    <cellStyle name="20% - Accent1 3 3 2 2 2" xfId="977"/>
    <cellStyle name="20% - Accent1 3 3 2 2 2 2" xfId="978"/>
    <cellStyle name="20% - Accent1 3 3 2 2 2 2 2" xfId="979"/>
    <cellStyle name="20% - Accent1 3 3 2 2 2 3" xfId="980"/>
    <cellStyle name="20% - Accent1 3 3 2 2 2 3 2" xfId="981"/>
    <cellStyle name="20% - Accent1 3 3 2 2 2 4" xfId="982"/>
    <cellStyle name="20% - Accent1 3 3 2 2 3" xfId="983"/>
    <cellStyle name="20% - Accent1 3 3 2 2 3 2" xfId="984"/>
    <cellStyle name="20% - Accent1 3 3 2 2 4" xfId="985"/>
    <cellStyle name="20% - Accent1 3 3 2 2 4 2" xfId="986"/>
    <cellStyle name="20% - Accent1 3 3 2 2 5" xfId="987"/>
    <cellStyle name="20% - Accent1 3 3 2 3" xfId="988"/>
    <cellStyle name="20% - Accent1 3 3 2 3 2" xfId="989"/>
    <cellStyle name="20% - Accent1 3 3 2 3 2 2" xfId="990"/>
    <cellStyle name="20% - Accent1 3 3 2 3 3" xfId="991"/>
    <cellStyle name="20% - Accent1 3 3 2 3 3 2" xfId="992"/>
    <cellStyle name="20% - Accent1 3 3 2 3 4" xfId="993"/>
    <cellStyle name="20% - Accent1 3 3 2 4" xfId="994"/>
    <cellStyle name="20% - Accent1 3 3 2 4 2" xfId="995"/>
    <cellStyle name="20% - Accent1 3 3 2 5" xfId="996"/>
    <cellStyle name="20% - Accent1 3 3 2 5 2" xfId="997"/>
    <cellStyle name="20% - Accent1 3 3 2 6" xfId="998"/>
    <cellStyle name="20% - Accent1 3 3 3" xfId="999"/>
    <cellStyle name="20% - Accent1 3 3 3 2" xfId="1000"/>
    <cellStyle name="20% - Accent1 3 3 3 2 2" xfId="1001"/>
    <cellStyle name="20% - Accent1 3 3 3 2 2 2" xfId="1002"/>
    <cellStyle name="20% - Accent1 3 3 3 2 3" xfId="1003"/>
    <cellStyle name="20% - Accent1 3 3 3 2 3 2" xfId="1004"/>
    <cellStyle name="20% - Accent1 3 3 3 2 4" xfId="1005"/>
    <cellStyle name="20% - Accent1 3 3 3 3" xfId="1006"/>
    <cellStyle name="20% - Accent1 3 3 3 3 2" xfId="1007"/>
    <cellStyle name="20% - Accent1 3 3 3 4" xfId="1008"/>
    <cellStyle name="20% - Accent1 3 3 3 4 2" xfId="1009"/>
    <cellStyle name="20% - Accent1 3 3 3 5" xfId="1010"/>
    <cellStyle name="20% - Accent1 3 3 4" xfId="1011"/>
    <cellStyle name="20% - Accent1 3 3 4 2" xfId="1012"/>
    <cellStyle name="20% - Accent1 3 3 4 2 2" xfId="1013"/>
    <cellStyle name="20% - Accent1 3 3 4 3" xfId="1014"/>
    <cellStyle name="20% - Accent1 3 3 4 3 2" xfId="1015"/>
    <cellStyle name="20% - Accent1 3 3 4 4" xfId="1016"/>
    <cellStyle name="20% - Accent1 3 3 5" xfId="1017"/>
    <cellStyle name="20% - Accent1 3 3 5 2" xfId="1018"/>
    <cellStyle name="20% - Accent1 3 3 6" xfId="1019"/>
    <cellStyle name="20% - Accent1 3 3 6 2" xfId="1020"/>
    <cellStyle name="20% - Accent1 3 3 7" xfId="1021"/>
    <cellStyle name="20% - Accent1 3 4" xfId="1022"/>
    <cellStyle name="20% - Accent1 3 4 2" xfId="1023"/>
    <cellStyle name="20% - Accent1 3 4 2 2" xfId="1024"/>
    <cellStyle name="20% - Accent1 3 4 2 2 2" xfId="1025"/>
    <cellStyle name="20% - Accent1 3 4 2 2 2 2" xfId="1026"/>
    <cellStyle name="20% - Accent1 3 4 2 2 3" xfId="1027"/>
    <cellStyle name="20% - Accent1 3 4 2 2 3 2" xfId="1028"/>
    <cellStyle name="20% - Accent1 3 4 2 2 4" xfId="1029"/>
    <cellStyle name="20% - Accent1 3 4 2 3" xfId="1030"/>
    <cellStyle name="20% - Accent1 3 4 2 3 2" xfId="1031"/>
    <cellStyle name="20% - Accent1 3 4 2 4" xfId="1032"/>
    <cellStyle name="20% - Accent1 3 4 2 4 2" xfId="1033"/>
    <cellStyle name="20% - Accent1 3 4 2 5" xfId="1034"/>
    <cellStyle name="20% - Accent1 3 4 3" xfId="1035"/>
    <cellStyle name="20% - Accent1 3 4 3 2" xfId="1036"/>
    <cellStyle name="20% - Accent1 3 4 3 2 2" xfId="1037"/>
    <cellStyle name="20% - Accent1 3 4 3 3" xfId="1038"/>
    <cellStyle name="20% - Accent1 3 4 3 3 2" xfId="1039"/>
    <cellStyle name="20% - Accent1 3 4 3 4" xfId="1040"/>
    <cellStyle name="20% - Accent1 3 4 4" xfId="1041"/>
    <cellStyle name="20% - Accent1 3 4 4 2" xfId="1042"/>
    <cellStyle name="20% - Accent1 3 4 5" xfId="1043"/>
    <cellStyle name="20% - Accent1 3 4 5 2" xfId="1044"/>
    <cellStyle name="20% - Accent1 3 4 6" xfId="1045"/>
    <cellStyle name="20% - Accent1 3 5" xfId="1046"/>
    <cellStyle name="20% - Accent1 3 5 2" xfId="1047"/>
    <cellStyle name="20% - Accent1 3 5 2 2" xfId="1048"/>
    <cellStyle name="20% - Accent1 3 5 2 2 2" xfId="1049"/>
    <cellStyle name="20% - Accent1 3 5 2 2 2 2" xfId="1050"/>
    <cellStyle name="20% - Accent1 3 5 2 2 3" xfId="1051"/>
    <cellStyle name="20% - Accent1 3 5 2 2 3 2" xfId="1052"/>
    <cellStyle name="20% - Accent1 3 5 2 2 4" xfId="1053"/>
    <cellStyle name="20% - Accent1 3 5 2 3" xfId="1054"/>
    <cellStyle name="20% - Accent1 3 5 2 3 2" xfId="1055"/>
    <cellStyle name="20% - Accent1 3 5 2 4" xfId="1056"/>
    <cellStyle name="20% - Accent1 3 5 2 4 2" xfId="1057"/>
    <cellStyle name="20% - Accent1 3 5 2 5" xfId="1058"/>
    <cellStyle name="20% - Accent1 3 5 3" xfId="1059"/>
    <cellStyle name="20% - Accent1 3 5 3 2" xfId="1060"/>
    <cellStyle name="20% - Accent1 3 5 3 2 2" xfId="1061"/>
    <cellStyle name="20% - Accent1 3 5 3 3" xfId="1062"/>
    <cellStyle name="20% - Accent1 3 5 3 3 2" xfId="1063"/>
    <cellStyle name="20% - Accent1 3 5 3 4" xfId="1064"/>
    <cellStyle name="20% - Accent1 3 5 4" xfId="1065"/>
    <cellStyle name="20% - Accent1 3 5 4 2" xfId="1066"/>
    <cellStyle name="20% - Accent1 3 5 5" xfId="1067"/>
    <cellStyle name="20% - Accent1 3 5 5 2" xfId="1068"/>
    <cellStyle name="20% - Accent1 3 5 6" xfId="1069"/>
    <cellStyle name="20% - Accent1 3 6" xfId="1070"/>
    <cellStyle name="20% - Accent1 3 6 2" xfId="1071"/>
    <cellStyle name="20% - Accent1 3 6 2 2" xfId="1072"/>
    <cellStyle name="20% - Accent1 3 6 2 2 2" xfId="1073"/>
    <cellStyle name="20% - Accent1 3 6 2 2 2 2" xfId="1074"/>
    <cellStyle name="20% - Accent1 3 6 2 2 3" xfId="1075"/>
    <cellStyle name="20% - Accent1 3 6 2 2 3 2" xfId="1076"/>
    <cellStyle name="20% - Accent1 3 6 2 2 4" xfId="1077"/>
    <cellStyle name="20% - Accent1 3 6 2 3" xfId="1078"/>
    <cellStyle name="20% - Accent1 3 6 2 3 2" xfId="1079"/>
    <cellStyle name="20% - Accent1 3 6 2 4" xfId="1080"/>
    <cellStyle name="20% - Accent1 3 6 2 4 2" xfId="1081"/>
    <cellStyle name="20% - Accent1 3 6 2 5" xfId="1082"/>
    <cellStyle name="20% - Accent1 3 6 3" xfId="1083"/>
    <cellStyle name="20% - Accent1 3 6 3 2" xfId="1084"/>
    <cellStyle name="20% - Accent1 3 6 3 2 2" xfId="1085"/>
    <cellStyle name="20% - Accent1 3 6 3 3" xfId="1086"/>
    <cellStyle name="20% - Accent1 3 6 3 3 2" xfId="1087"/>
    <cellStyle name="20% - Accent1 3 6 3 4" xfId="1088"/>
    <cellStyle name="20% - Accent1 3 6 4" xfId="1089"/>
    <cellStyle name="20% - Accent1 3 6 4 2" xfId="1090"/>
    <cellStyle name="20% - Accent1 3 6 5" xfId="1091"/>
    <cellStyle name="20% - Accent1 3 6 5 2" xfId="1092"/>
    <cellStyle name="20% - Accent1 3 6 6" xfId="1093"/>
    <cellStyle name="20% - Accent1 4" xfId="1094"/>
    <cellStyle name="20% - Accent1 5" xfId="1095"/>
    <cellStyle name="20% - Accent1 6" xfId="1096"/>
    <cellStyle name="20% - Accent1 7" xfId="1097"/>
    <cellStyle name="20% - Accent1 8" xfId="1098"/>
    <cellStyle name="20% - Accent1 8 10" xfId="1099"/>
    <cellStyle name="20% - Accent1 8 2" xfId="1100"/>
    <cellStyle name="20% - Accent1 8 2 2" xfId="1101"/>
    <cellStyle name="20% - Accent1 8 2 2 2" xfId="1102"/>
    <cellStyle name="20% - Accent1 8 2 2 2 2" xfId="1103"/>
    <cellStyle name="20% - Accent1 8 2 2 2 2 2" xfId="1104"/>
    <cellStyle name="20% - Accent1 8 2 2 2 2 2 2" xfId="1105"/>
    <cellStyle name="20% - Accent1 8 2 2 2 2 2 2 2" xfId="1106"/>
    <cellStyle name="20% - Accent1 8 2 2 2 2 2 3" xfId="1107"/>
    <cellStyle name="20% - Accent1 8 2 2 2 2 2 3 2" xfId="1108"/>
    <cellStyle name="20% - Accent1 8 2 2 2 2 2 4" xfId="1109"/>
    <cellStyle name="20% - Accent1 8 2 2 2 2 3" xfId="1110"/>
    <cellStyle name="20% - Accent1 8 2 2 2 2 3 2" xfId="1111"/>
    <cellStyle name="20% - Accent1 8 2 2 2 2 4" xfId="1112"/>
    <cellStyle name="20% - Accent1 8 2 2 2 2 4 2" xfId="1113"/>
    <cellStyle name="20% - Accent1 8 2 2 2 2 5" xfId="1114"/>
    <cellStyle name="20% - Accent1 8 2 2 2 3" xfId="1115"/>
    <cellStyle name="20% - Accent1 8 2 2 2 3 2" xfId="1116"/>
    <cellStyle name="20% - Accent1 8 2 2 2 3 2 2" xfId="1117"/>
    <cellStyle name="20% - Accent1 8 2 2 2 3 3" xfId="1118"/>
    <cellStyle name="20% - Accent1 8 2 2 2 3 3 2" xfId="1119"/>
    <cellStyle name="20% - Accent1 8 2 2 2 3 4" xfId="1120"/>
    <cellStyle name="20% - Accent1 8 2 2 2 4" xfId="1121"/>
    <cellStyle name="20% - Accent1 8 2 2 2 4 2" xfId="1122"/>
    <cellStyle name="20% - Accent1 8 2 2 2 5" xfId="1123"/>
    <cellStyle name="20% - Accent1 8 2 2 2 5 2" xfId="1124"/>
    <cellStyle name="20% - Accent1 8 2 2 2 6" xfId="1125"/>
    <cellStyle name="20% - Accent1 8 2 2 3" xfId="1126"/>
    <cellStyle name="20% - Accent1 8 2 2 3 2" xfId="1127"/>
    <cellStyle name="20% - Accent1 8 2 2 3 2 2" xfId="1128"/>
    <cellStyle name="20% - Accent1 8 2 2 3 2 2 2" xfId="1129"/>
    <cellStyle name="20% - Accent1 8 2 2 3 2 2 2 2" xfId="1130"/>
    <cellStyle name="20% - Accent1 8 2 2 3 2 2 3" xfId="1131"/>
    <cellStyle name="20% - Accent1 8 2 2 3 2 2 3 2" xfId="1132"/>
    <cellStyle name="20% - Accent1 8 2 2 3 2 2 4" xfId="1133"/>
    <cellStyle name="20% - Accent1 8 2 2 3 2 3" xfId="1134"/>
    <cellStyle name="20% - Accent1 8 2 2 3 2 3 2" xfId="1135"/>
    <cellStyle name="20% - Accent1 8 2 2 3 2 4" xfId="1136"/>
    <cellStyle name="20% - Accent1 8 2 2 3 2 4 2" xfId="1137"/>
    <cellStyle name="20% - Accent1 8 2 2 3 2 5" xfId="1138"/>
    <cellStyle name="20% - Accent1 8 2 2 3 3" xfId="1139"/>
    <cellStyle name="20% - Accent1 8 2 2 3 3 2" xfId="1140"/>
    <cellStyle name="20% - Accent1 8 2 2 3 3 2 2" xfId="1141"/>
    <cellStyle name="20% - Accent1 8 2 2 3 3 3" xfId="1142"/>
    <cellStyle name="20% - Accent1 8 2 2 3 3 3 2" xfId="1143"/>
    <cellStyle name="20% - Accent1 8 2 2 3 3 4" xfId="1144"/>
    <cellStyle name="20% - Accent1 8 2 2 3 4" xfId="1145"/>
    <cellStyle name="20% - Accent1 8 2 2 3 4 2" xfId="1146"/>
    <cellStyle name="20% - Accent1 8 2 2 3 5" xfId="1147"/>
    <cellStyle name="20% - Accent1 8 2 2 3 5 2" xfId="1148"/>
    <cellStyle name="20% - Accent1 8 2 2 3 6" xfId="1149"/>
    <cellStyle name="20% - Accent1 8 2 2 4" xfId="1150"/>
    <cellStyle name="20% - Accent1 8 2 2 4 2" xfId="1151"/>
    <cellStyle name="20% - Accent1 8 2 2 4 2 2" xfId="1152"/>
    <cellStyle name="20% - Accent1 8 2 2 4 2 2 2" xfId="1153"/>
    <cellStyle name="20% - Accent1 8 2 2 4 2 3" xfId="1154"/>
    <cellStyle name="20% - Accent1 8 2 2 4 2 3 2" xfId="1155"/>
    <cellStyle name="20% - Accent1 8 2 2 4 2 4" xfId="1156"/>
    <cellStyle name="20% - Accent1 8 2 2 4 3" xfId="1157"/>
    <cellStyle name="20% - Accent1 8 2 2 4 3 2" xfId="1158"/>
    <cellStyle name="20% - Accent1 8 2 2 4 4" xfId="1159"/>
    <cellStyle name="20% - Accent1 8 2 2 4 4 2" xfId="1160"/>
    <cellStyle name="20% - Accent1 8 2 2 4 5" xfId="1161"/>
    <cellStyle name="20% - Accent1 8 2 2 5" xfId="1162"/>
    <cellStyle name="20% - Accent1 8 2 2 5 2" xfId="1163"/>
    <cellStyle name="20% - Accent1 8 2 2 5 2 2" xfId="1164"/>
    <cellStyle name="20% - Accent1 8 2 2 5 3" xfId="1165"/>
    <cellStyle name="20% - Accent1 8 2 2 5 3 2" xfId="1166"/>
    <cellStyle name="20% - Accent1 8 2 2 5 4" xfId="1167"/>
    <cellStyle name="20% - Accent1 8 2 2 6" xfId="1168"/>
    <cellStyle name="20% - Accent1 8 2 2 6 2" xfId="1169"/>
    <cellStyle name="20% - Accent1 8 2 2 7" xfId="1170"/>
    <cellStyle name="20% - Accent1 8 2 2 7 2" xfId="1171"/>
    <cellStyle name="20% - Accent1 8 2 2 8" xfId="1172"/>
    <cellStyle name="20% - Accent1 8 2 3" xfId="1173"/>
    <cellStyle name="20% - Accent1 8 2 3 2" xfId="1174"/>
    <cellStyle name="20% - Accent1 8 2 3 2 2" xfId="1175"/>
    <cellStyle name="20% - Accent1 8 2 3 2 2 2" xfId="1176"/>
    <cellStyle name="20% - Accent1 8 2 3 2 2 2 2" xfId="1177"/>
    <cellStyle name="20% - Accent1 8 2 3 2 2 3" xfId="1178"/>
    <cellStyle name="20% - Accent1 8 2 3 2 2 3 2" xfId="1179"/>
    <cellStyle name="20% - Accent1 8 2 3 2 2 4" xfId="1180"/>
    <cellStyle name="20% - Accent1 8 2 3 2 3" xfId="1181"/>
    <cellStyle name="20% - Accent1 8 2 3 2 3 2" xfId="1182"/>
    <cellStyle name="20% - Accent1 8 2 3 2 4" xfId="1183"/>
    <cellStyle name="20% - Accent1 8 2 3 2 4 2" xfId="1184"/>
    <cellStyle name="20% - Accent1 8 2 3 2 5" xfId="1185"/>
    <cellStyle name="20% - Accent1 8 2 3 3" xfId="1186"/>
    <cellStyle name="20% - Accent1 8 2 3 3 2" xfId="1187"/>
    <cellStyle name="20% - Accent1 8 2 3 3 2 2" xfId="1188"/>
    <cellStyle name="20% - Accent1 8 2 3 3 3" xfId="1189"/>
    <cellStyle name="20% - Accent1 8 2 3 3 3 2" xfId="1190"/>
    <cellStyle name="20% - Accent1 8 2 3 3 4" xfId="1191"/>
    <cellStyle name="20% - Accent1 8 2 3 4" xfId="1192"/>
    <cellStyle name="20% - Accent1 8 2 3 4 2" xfId="1193"/>
    <cellStyle name="20% - Accent1 8 2 3 5" xfId="1194"/>
    <cellStyle name="20% - Accent1 8 2 3 5 2" xfId="1195"/>
    <cellStyle name="20% - Accent1 8 2 3 6" xfId="1196"/>
    <cellStyle name="20% - Accent1 8 2 4" xfId="1197"/>
    <cellStyle name="20% - Accent1 8 2 4 2" xfId="1198"/>
    <cellStyle name="20% - Accent1 8 2 4 2 2" xfId="1199"/>
    <cellStyle name="20% - Accent1 8 2 4 2 2 2" xfId="1200"/>
    <cellStyle name="20% - Accent1 8 2 4 2 2 2 2" xfId="1201"/>
    <cellStyle name="20% - Accent1 8 2 4 2 2 3" xfId="1202"/>
    <cellStyle name="20% - Accent1 8 2 4 2 2 3 2" xfId="1203"/>
    <cellStyle name="20% - Accent1 8 2 4 2 2 4" xfId="1204"/>
    <cellStyle name="20% - Accent1 8 2 4 2 3" xfId="1205"/>
    <cellStyle name="20% - Accent1 8 2 4 2 3 2" xfId="1206"/>
    <cellStyle name="20% - Accent1 8 2 4 2 4" xfId="1207"/>
    <cellStyle name="20% - Accent1 8 2 4 2 4 2" xfId="1208"/>
    <cellStyle name="20% - Accent1 8 2 4 2 5" xfId="1209"/>
    <cellStyle name="20% - Accent1 8 2 4 3" xfId="1210"/>
    <cellStyle name="20% - Accent1 8 2 4 3 2" xfId="1211"/>
    <cellStyle name="20% - Accent1 8 2 4 3 2 2" xfId="1212"/>
    <cellStyle name="20% - Accent1 8 2 4 3 3" xfId="1213"/>
    <cellStyle name="20% - Accent1 8 2 4 3 3 2" xfId="1214"/>
    <cellStyle name="20% - Accent1 8 2 4 3 4" xfId="1215"/>
    <cellStyle name="20% - Accent1 8 2 4 4" xfId="1216"/>
    <cellStyle name="20% - Accent1 8 2 4 4 2" xfId="1217"/>
    <cellStyle name="20% - Accent1 8 2 4 5" xfId="1218"/>
    <cellStyle name="20% - Accent1 8 2 4 5 2" xfId="1219"/>
    <cellStyle name="20% - Accent1 8 2 4 6" xfId="1220"/>
    <cellStyle name="20% - Accent1 8 2 5" xfId="1221"/>
    <cellStyle name="20% - Accent1 8 2 5 2" xfId="1222"/>
    <cellStyle name="20% - Accent1 8 2 5 2 2" xfId="1223"/>
    <cellStyle name="20% - Accent1 8 2 5 2 2 2" xfId="1224"/>
    <cellStyle name="20% - Accent1 8 2 5 2 3" xfId="1225"/>
    <cellStyle name="20% - Accent1 8 2 5 2 3 2" xfId="1226"/>
    <cellStyle name="20% - Accent1 8 2 5 2 4" xfId="1227"/>
    <cellStyle name="20% - Accent1 8 2 5 3" xfId="1228"/>
    <cellStyle name="20% - Accent1 8 2 5 3 2" xfId="1229"/>
    <cellStyle name="20% - Accent1 8 2 5 4" xfId="1230"/>
    <cellStyle name="20% - Accent1 8 2 5 4 2" xfId="1231"/>
    <cellStyle name="20% - Accent1 8 2 5 5" xfId="1232"/>
    <cellStyle name="20% - Accent1 8 2 6" xfId="1233"/>
    <cellStyle name="20% - Accent1 8 2 6 2" xfId="1234"/>
    <cellStyle name="20% - Accent1 8 2 6 2 2" xfId="1235"/>
    <cellStyle name="20% - Accent1 8 2 6 3" xfId="1236"/>
    <cellStyle name="20% - Accent1 8 2 6 3 2" xfId="1237"/>
    <cellStyle name="20% - Accent1 8 2 6 4" xfId="1238"/>
    <cellStyle name="20% - Accent1 8 2 7" xfId="1239"/>
    <cellStyle name="20% - Accent1 8 2 7 2" xfId="1240"/>
    <cellStyle name="20% - Accent1 8 2 8" xfId="1241"/>
    <cellStyle name="20% - Accent1 8 2 8 2" xfId="1242"/>
    <cellStyle name="20% - Accent1 8 2 9" xfId="1243"/>
    <cellStyle name="20% - Accent1 8 3" xfId="1244"/>
    <cellStyle name="20% - Accent1 8 3 2" xfId="1245"/>
    <cellStyle name="20% - Accent1 8 3 2 2" xfId="1246"/>
    <cellStyle name="20% - Accent1 8 3 2 2 2" xfId="1247"/>
    <cellStyle name="20% - Accent1 8 3 2 2 2 2" xfId="1248"/>
    <cellStyle name="20% - Accent1 8 3 2 2 2 2 2" xfId="1249"/>
    <cellStyle name="20% - Accent1 8 3 2 2 2 3" xfId="1250"/>
    <cellStyle name="20% - Accent1 8 3 2 2 2 3 2" xfId="1251"/>
    <cellStyle name="20% - Accent1 8 3 2 2 2 4" xfId="1252"/>
    <cellStyle name="20% - Accent1 8 3 2 2 3" xfId="1253"/>
    <cellStyle name="20% - Accent1 8 3 2 2 3 2" xfId="1254"/>
    <cellStyle name="20% - Accent1 8 3 2 2 4" xfId="1255"/>
    <cellStyle name="20% - Accent1 8 3 2 2 4 2" xfId="1256"/>
    <cellStyle name="20% - Accent1 8 3 2 2 5" xfId="1257"/>
    <cellStyle name="20% - Accent1 8 3 2 3" xfId="1258"/>
    <cellStyle name="20% - Accent1 8 3 2 3 2" xfId="1259"/>
    <cellStyle name="20% - Accent1 8 3 2 3 2 2" xfId="1260"/>
    <cellStyle name="20% - Accent1 8 3 2 3 3" xfId="1261"/>
    <cellStyle name="20% - Accent1 8 3 2 3 3 2" xfId="1262"/>
    <cellStyle name="20% - Accent1 8 3 2 3 4" xfId="1263"/>
    <cellStyle name="20% - Accent1 8 3 2 4" xfId="1264"/>
    <cellStyle name="20% - Accent1 8 3 2 4 2" xfId="1265"/>
    <cellStyle name="20% - Accent1 8 3 2 5" xfId="1266"/>
    <cellStyle name="20% - Accent1 8 3 2 5 2" xfId="1267"/>
    <cellStyle name="20% - Accent1 8 3 2 6" xfId="1268"/>
    <cellStyle name="20% - Accent1 8 3 3" xfId="1269"/>
    <cellStyle name="20% - Accent1 8 3 3 2" xfId="1270"/>
    <cellStyle name="20% - Accent1 8 3 3 2 2" xfId="1271"/>
    <cellStyle name="20% - Accent1 8 3 3 2 2 2" xfId="1272"/>
    <cellStyle name="20% - Accent1 8 3 3 2 2 2 2" xfId="1273"/>
    <cellStyle name="20% - Accent1 8 3 3 2 2 3" xfId="1274"/>
    <cellStyle name="20% - Accent1 8 3 3 2 2 3 2" xfId="1275"/>
    <cellStyle name="20% - Accent1 8 3 3 2 2 4" xfId="1276"/>
    <cellStyle name="20% - Accent1 8 3 3 2 3" xfId="1277"/>
    <cellStyle name="20% - Accent1 8 3 3 2 3 2" xfId="1278"/>
    <cellStyle name="20% - Accent1 8 3 3 2 4" xfId="1279"/>
    <cellStyle name="20% - Accent1 8 3 3 2 4 2" xfId="1280"/>
    <cellStyle name="20% - Accent1 8 3 3 2 5" xfId="1281"/>
    <cellStyle name="20% - Accent1 8 3 3 3" xfId="1282"/>
    <cellStyle name="20% - Accent1 8 3 3 3 2" xfId="1283"/>
    <cellStyle name="20% - Accent1 8 3 3 3 2 2" xfId="1284"/>
    <cellStyle name="20% - Accent1 8 3 3 3 3" xfId="1285"/>
    <cellStyle name="20% - Accent1 8 3 3 3 3 2" xfId="1286"/>
    <cellStyle name="20% - Accent1 8 3 3 3 4" xfId="1287"/>
    <cellStyle name="20% - Accent1 8 3 3 4" xfId="1288"/>
    <cellStyle name="20% - Accent1 8 3 3 4 2" xfId="1289"/>
    <cellStyle name="20% - Accent1 8 3 3 5" xfId="1290"/>
    <cellStyle name="20% - Accent1 8 3 3 5 2" xfId="1291"/>
    <cellStyle name="20% - Accent1 8 3 3 6" xfId="1292"/>
    <cellStyle name="20% - Accent1 8 3 4" xfId="1293"/>
    <cellStyle name="20% - Accent1 8 3 4 2" xfId="1294"/>
    <cellStyle name="20% - Accent1 8 3 4 2 2" xfId="1295"/>
    <cellStyle name="20% - Accent1 8 3 4 2 2 2" xfId="1296"/>
    <cellStyle name="20% - Accent1 8 3 4 2 3" xfId="1297"/>
    <cellStyle name="20% - Accent1 8 3 4 2 3 2" xfId="1298"/>
    <cellStyle name="20% - Accent1 8 3 4 2 4" xfId="1299"/>
    <cellStyle name="20% - Accent1 8 3 4 3" xfId="1300"/>
    <cellStyle name="20% - Accent1 8 3 4 3 2" xfId="1301"/>
    <cellStyle name="20% - Accent1 8 3 4 4" xfId="1302"/>
    <cellStyle name="20% - Accent1 8 3 4 4 2" xfId="1303"/>
    <cellStyle name="20% - Accent1 8 3 4 5" xfId="1304"/>
    <cellStyle name="20% - Accent1 8 3 5" xfId="1305"/>
    <cellStyle name="20% - Accent1 8 3 5 2" xfId="1306"/>
    <cellStyle name="20% - Accent1 8 3 5 2 2" xfId="1307"/>
    <cellStyle name="20% - Accent1 8 3 5 3" xfId="1308"/>
    <cellStyle name="20% - Accent1 8 3 5 3 2" xfId="1309"/>
    <cellStyle name="20% - Accent1 8 3 5 4" xfId="1310"/>
    <cellStyle name="20% - Accent1 8 3 6" xfId="1311"/>
    <cellStyle name="20% - Accent1 8 3 6 2" xfId="1312"/>
    <cellStyle name="20% - Accent1 8 3 7" xfId="1313"/>
    <cellStyle name="20% - Accent1 8 3 7 2" xfId="1314"/>
    <cellStyle name="20% - Accent1 8 3 8" xfId="1315"/>
    <cellStyle name="20% - Accent1 8 4" xfId="1316"/>
    <cellStyle name="20% - Accent1 8 4 2" xfId="1317"/>
    <cellStyle name="20% - Accent1 8 4 2 2" xfId="1318"/>
    <cellStyle name="20% - Accent1 8 4 2 2 2" xfId="1319"/>
    <cellStyle name="20% - Accent1 8 4 2 2 2 2" xfId="1320"/>
    <cellStyle name="20% - Accent1 8 4 2 2 3" xfId="1321"/>
    <cellStyle name="20% - Accent1 8 4 2 2 3 2" xfId="1322"/>
    <cellStyle name="20% - Accent1 8 4 2 2 4" xfId="1323"/>
    <cellStyle name="20% - Accent1 8 4 2 3" xfId="1324"/>
    <cellStyle name="20% - Accent1 8 4 2 3 2" xfId="1325"/>
    <cellStyle name="20% - Accent1 8 4 2 4" xfId="1326"/>
    <cellStyle name="20% - Accent1 8 4 2 4 2" xfId="1327"/>
    <cellStyle name="20% - Accent1 8 4 2 5" xfId="1328"/>
    <cellStyle name="20% - Accent1 8 4 3" xfId="1329"/>
    <cellStyle name="20% - Accent1 8 4 3 2" xfId="1330"/>
    <cellStyle name="20% - Accent1 8 4 3 2 2" xfId="1331"/>
    <cellStyle name="20% - Accent1 8 4 3 3" xfId="1332"/>
    <cellStyle name="20% - Accent1 8 4 3 3 2" xfId="1333"/>
    <cellStyle name="20% - Accent1 8 4 3 4" xfId="1334"/>
    <cellStyle name="20% - Accent1 8 4 4" xfId="1335"/>
    <cellStyle name="20% - Accent1 8 4 4 2" xfId="1336"/>
    <cellStyle name="20% - Accent1 8 4 5" xfId="1337"/>
    <cellStyle name="20% - Accent1 8 4 5 2" xfId="1338"/>
    <cellStyle name="20% - Accent1 8 4 6" xfId="1339"/>
    <cellStyle name="20% - Accent1 8 5" xfId="1340"/>
    <cellStyle name="20% - Accent1 8 5 2" xfId="1341"/>
    <cellStyle name="20% - Accent1 8 5 2 2" xfId="1342"/>
    <cellStyle name="20% - Accent1 8 5 2 2 2" xfId="1343"/>
    <cellStyle name="20% - Accent1 8 5 2 2 2 2" xfId="1344"/>
    <cellStyle name="20% - Accent1 8 5 2 2 3" xfId="1345"/>
    <cellStyle name="20% - Accent1 8 5 2 2 3 2" xfId="1346"/>
    <cellStyle name="20% - Accent1 8 5 2 2 4" xfId="1347"/>
    <cellStyle name="20% - Accent1 8 5 2 3" xfId="1348"/>
    <cellStyle name="20% - Accent1 8 5 2 3 2" xfId="1349"/>
    <cellStyle name="20% - Accent1 8 5 2 4" xfId="1350"/>
    <cellStyle name="20% - Accent1 8 5 2 4 2" xfId="1351"/>
    <cellStyle name="20% - Accent1 8 5 2 5" xfId="1352"/>
    <cellStyle name="20% - Accent1 8 5 3" xfId="1353"/>
    <cellStyle name="20% - Accent1 8 5 3 2" xfId="1354"/>
    <cellStyle name="20% - Accent1 8 5 3 2 2" xfId="1355"/>
    <cellStyle name="20% - Accent1 8 5 3 3" xfId="1356"/>
    <cellStyle name="20% - Accent1 8 5 3 3 2" xfId="1357"/>
    <cellStyle name="20% - Accent1 8 5 3 4" xfId="1358"/>
    <cellStyle name="20% - Accent1 8 5 4" xfId="1359"/>
    <cellStyle name="20% - Accent1 8 5 4 2" xfId="1360"/>
    <cellStyle name="20% - Accent1 8 5 5" xfId="1361"/>
    <cellStyle name="20% - Accent1 8 5 5 2" xfId="1362"/>
    <cellStyle name="20% - Accent1 8 5 6" xfId="1363"/>
    <cellStyle name="20% - Accent1 8 6" xfId="1364"/>
    <cellStyle name="20% - Accent1 8 6 2" xfId="1365"/>
    <cellStyle name="20% - Accent1 8 6 2 2" xfId="1366"/>
    <cellStyle name="20% - Accent1 8 6 2 2 2" xfId="1367"/>
    <cellStyle name="20% - Accent1 8 6 2 3" xfId="1368"/>
    <cellStyle name="20% - Accent1 8 6 2 3 2" xfId="1369"/>
    <cellStyle name="20% - Accent1 8 6 2 4" xfId="1370"/>
    <cellStyle name="20% - Accent1 8 6 3" xfId="1371"/>
    <cellStyle name="20% - Accent1 8 6 3 2" xfId="1372"/>
    <cellStyle name="20% - Accent1 8 6 4" xfId="1373"/>
    <cellStyle name="20% - Accent1 8 6 4 2" xfId="1374"/>
    <cellStyle name="20% - Accent1 8 6 5" xfId="1375"/>
    <cellStyle name="20% - Accent1 8 7" xfId="1376"/>
    <cellStyle name="20% - Accent1 8 7 2" xfId="1377"/>
    <cellStyle name="20% - Accent1 8 7 2 2" xfId="1378"/>
    <cellStyle name="20% - Accent1 8 7 3" xfId="1379"/>
    <cellStyle name="20% - Accent1 8 7 3 2" xfId="1380"/>
    <cellStyle name="20% - Accent1 8 7 4" xfId="1381"/>
    <cellStyle name="20% - Accent1 8 8" xfId="1382"/>
    <cellStyle name="20% - Accent1 8 8 2" xfId="1383"/>
    <cellStyle name="20% - Accent1 8 9" xfId="1384"/>
    <cellStyle name="20% - Accent1 8 9 2" xfId="1385"/>
    <cellStyle name="20% - Accent1 9" xfId="1386"/>
    <cellStyle name="20% - Accent1 9 10" xfId="1387"/>
    <cellStyle name="20% - Accent1 9 2" xfId="1388"/>
    <cellStyle name="20% - Accent1 9 2 2" xfId="1389"/>
    <cellStyle name="20% - Accent1 9 2 2 2" xfId="1390"/>
    <cellStyle name="20% - Accent1 9 2 2 2 2" xfId="1391"/>
    <cellStyle name="20% - Accent1 9 2 2 2 2 2" xfId="1392"/>
    <cellStyle name="20% - Accent1 9 2 2 2 2 2 2" xfId="1393"/>
    <cellStyle name="20% - Accent1 9 2 2 2 2 2 2 2" xfId="1394"/>
    <cellStyle name="20% - Accent1 9 2 2 2 2 2 3" xfId="1395"/>
    <cellStyle name="20% - Accent1 9 2 2 2 2 2 3 2" xfId="1396"/>
    <cellStyle name="20% - Accent1 9 2 2 2 2 2 4" xfId="1397"/>
    <cellStyle name="20% - Accent1 9 2 2 2 2 3" xfId="1398"/>
    <cellStyle name="20% - Accent1 9 2 2 2 2 3 2" xfId="1399"/>
    <cellStyle name="20% - Accent1 9 2 2 2 2 4" xfId="1400"/>
    <cellStyle name="20% - Accent1 9 2 2 2 2 4 2" xfId="1401"/>
    <cellStyle name="20% - Accent1 9 2 2 2 2 5" xfId="1402"/>
    <cellStyle name="20% - Accent1 9 2 2 2 3" xfId="1403"/>
    <cellStyle name="20% - Accent1 9 2 2 2 3 2" xfId="1404"/>
    <cellStyle name="20% - Accent1 9 2 2 2 3 2 2" xfId="1405"/>
    <cellStyle name="20% - Accent1 9 2 2 2 3 3" xfId="1406"/>
    <cellStyle name="20% - Accent1 9 2 2 2 3 3 2" xfId="1407"/>
    <cellStyle name="20% - Accent1 9 2 2 2 3 4" xfId="1408"/>
    <cellStyle name="20% - Accent1 9 2 2 2 4" xfId="1409"/>
    <cellStyle name="20% - Accent1 9 2 2 2 4 2" xfId="1410"/>
    <cellStyle name="20% - Accent1 9 2 2 2 5" xfId="1411"/>
    <cellStyle name="20% - Accent1 9 2 2 2 5 2" xfId="1412"/>
    <cellStyle name="20% - Accent1 9 2 2 2 6" xfId="1413"/>
    <cellStyle name="20% - Accent1 9 2 2 3" xfId="1414"/>
    <cellStyle name="20% - Accent1 9 2 2 3 2" xfId="1415"/>
    <cellStyle name="20% - Accent1 9 2 2 3 2 2" xfId="1416"/>
    <cellStyle name="20% - Accent1 9 2 2 3 2 2 2" xfId="1417"/>
    <cellStyle name="20% - Accent1 9 2 2 3 2 2 2 2" xfId="1418"/>
    <cellStyle name="20% - Accent1 9 2 2 3 2 2 3" xfId="1419"/>
    <cellStyle name="20% - Accent1 9 2 2 3 2 2 3 2" xfId="1420"/>
    <cellStyle name="20% - Accent1 9 2 2 3 2 2 4" xfId="1421"/>
    <cellStyle name="20% - Accent1 9 2 2 3 2 3" xfId="1422"/>
    <cellStyle name="20% - Accent1 9 2 2 3 2 3 2" xfId="1423"/>
    <cellStyle name="20% - Accent1 9 2 2 3 2 4" xfId="1424"/>
    <cellStyle name="20% - Accent1 9 2 2 3 2 4 2" xfId="1425"/>
    <cellStyle name="20% - Accent1 9 2 2 3 2 5" xfId="1426"/>
    <cellStyle name="20% - Accent1 9 2 2 3 3" xfId="1427"/>
    <cellStyle name="20% - Accent1 9 2 2 3 3 2" xfId="1428"/>
    <cellStyle name="20% - Accent1 9 2 2 3 3 2 2" xfId="1429"/>
    <cellStyle name="20% - Accent1 9 2 2 3 3 3" xfId="1430"/>
    <cellStyle name="20% - Accent1 9 2 2 3 3 3 2" xfId="1431"/>
    <cellStyle name="20% - Accent1 9 2 2 3 3 4" xfId="1432"/>
    <cellStyle name="20% - Accent1 9 2 2 3 4" xfId="1433"/>
    <cellStyle name="20% - Accent1 9 2 2 3 4 2" xfId="1434"/>
    <cellStyle name="20% - Accent1 9 2 2 3 5" xfId="1435"/>
    <cellStyle name="20% - Accent1 9 2 2 3 5 2" xfId="1436"/>
    <cellStyle name="20% - Accent1 9 2 2 3 6" xfId="1437"/>
    <cellStyle name="20% - Accent1 9 2 2 4" xfId="1438"/>
    <cellStyle name="20% - Accent1 9 2 2 4 2" xfId="1439"/>
    <cellStyle name="20% - Accent1 9 2 2 4 2 2" xfId="1440"/>
    <cellStyle name="20% - Accent1 9 2 2 4 2 2 2" xfId="1441"/>
    <cellStyle name="20% - Accent1 9 2 2 4 2 3" xfId="1442"/>
    <cellStyle name="20% - Accent1 9 2 2 4 2 3 2" xfId="1443"/>
    <cellStyle name="20% - Accent1 9 2 2 4 2 4" xfId="1444"/>
    <cellStyle name="20% - Accent1 9 2 2 4 3" xfId="1445"/>
    <cellStyle name="20% - Accent1 9 2 2 4 3 2" xfId="1446"/>
    <cellStyle name="20% - Accent1 9 2 2 4 4" xfId="1447"/>
    <cellStyle name="20% - Accent1 9 2 2 4 4 2" xfId="1448"/>
    <cellStyle name="20% - Accent1 9 2 2 4 5" xfId="1449"/>
    <cellStyle name="20% - Accent1 9 2 2 5" xfId="1450"/>
    <cellStyle name="20% - Accent1 9 2 2 5 2" xfId="1451"/>
    <cellStyle name="20% - Accent1 9 2 2 5 2 2" xfId="1452"/>
    <cellStyle name="20% - Accent1 9 2 2 5 3" xfId="1453"/>
    <cellStyle name="20% - Accent1 9 2 2 5 3 2" xfId="1454"/>
    <cellStyle name="20% - Accent1 9 2 2 5 4" xfId="1455"/>
    <cellStyle name="20% - Accent1 9 2 2 6" xfId="1456"/>
    <cellStyle name="20% - Accent1 9 2 2 6 2" xfId="1457"/>
    <cellStyle name="20% - Accent1 9 2 2 7" xfId="1458"/>
    <cellStyle name="20% - Accent1 9 2 2 7 2" xfId="1459"/>
    <cellStyle name="20% - Accent1 9 2 2 8" xfId="1460"/>
    <cellStyle name="20% - Accent1 9 2 3" xfId="1461"/>
    <cellStyle name="20% - Accent1 9 2 3 2" xfId="1462"/>
    <cellStyle name="20% - Accent1 9 2 3 2 2" xfId="1463"/>
    <cellStyle name="20% - Accent1 9 2 3 2 2 2" xfId="1464"/>
    <cellStyle name="20% - Accent1 9 2 3 2 2 2 2" xfId="1465"/>
    <cellStyle name="20% - Accent1 9 2 3 2 2 3" xfId="1466"/>
    <cellStyle name="20% - Accent1 9 2 3 2 2 3 2" xfId="1467"/>
    <cellStyle name="20% - Accent1 9 2 3 2 2 4" xfId="1468"/>
    <cellStyle name="20% - Accent1 9 2 3 2 3" xfId="1469"/>
    <cellStyle name="20% - Accent1 9 2 3 2 3 2" xfId="1470"/>
    <cellStyle name="20% - Accent1 9 2 3 2 4" xfId="1471"/>
    <cellStyle name="20% - Accent1 9 2 3 2 4 2" xfId="1472"/>
    <cellStyle name="20% - Accent1 9 2 3 2 5" xfId="1473"/>
    <cellStyle name="20% - Accent1 9 2 3 3" xfId="1474"/>
    <cellStyle name="20% - Accent1 9 2 3 3 2" xfId="1475"/>
    <cellStyle name="20% - Accent1 9 2 3 3 2 2" xfId="1476"/>
    <cellStyle name="20% - Accent1 9 2 3 3 3" xfId="1477"/>
    <cellStyle name="20% - Accent1 9 2 3 3 3 2" xfId="1478"/>
    <cellStyle name="20% - Accent1 9 2 3 3 4" xfId="1479"/>
    <cellStyle name="20% - Accent1 9 2 3 4" xfId="1480"/>
    <cellStyle name="20% - Accent1 9 2 3 4 2" xfId="1481"/>
    <cellStyle name="20% - Accent1 9 2 3 5" xfId="1482"/>
    <cellStyle name="20% - Accent1 9 2 3 5 2" xfId="1483"/>
    <cellStyle name="20% - Accent1 9 2 3 6" xfId="1484"/>
    <cellStyle name="20% - Accent1 9 2 4" xfId="1485"/>
    <cellStyle name="20% - Accent1 9 2 4 2" xfId="1486"/>
    <cellStyle name="20% - Accent1 9 2 4 2 2" xfId="1487"/>
    <cellStyle name="20% - Accent1 9 2 4 2 2 2" xfId="1488"/>
    <cellStyle name="20% - Accent1 9 2 4 2 2 2 2" xfId="1489"/>
    <cellStyle name="20% - Accent1 9 2 4 2 2 3" xfId="1490"/>
    <cellStyle name="20% - Accent1 9 2 4 2 2 3 2" xfId="1491"/>
    <cellStyle name="20% - Accent1 9 2 4 2 2 4" xfId="1492"/>
    <cellStyle name="20% - Accent1 9 2 4 2 3" xfId="1493"/>
    <cellStyle name="20% - Accent1 9 2 4 2 3 2" xfId="1494"/>
    <cellStyle name="20% - Accent1 9 2 4 2 4" xfId="1495"/>
    <cellStyle name="20% - Accent1 9 2 4 2 4 2" xfId="1496"/>
    <cellStyle name="20% - Accent1 9 2 4 2 5" xfId="1497"/>
    <cellStyle name="20% - Accent1 9 2 4 3" xfId="1498"/>
    <cellStyle name="20% - Accent1 9 2 4 3 2" xfId="1499"/>
    <cellStyle name="20% - Accent1 9 2 4 3 2 2" xfId="1500"/>
    <cellStyle name="20% - Accent1 9 2 4 3 3" xfId="1501"/>
    <cellStyle name="20% - Accent1 9 2 4 3 3 2" xfId="1502"/>
    <cellStyle name="20% - Accent1 9 2 4 3 4" xfId="1503"/>
    <cellStyle name="20% - Accent1 9 2 4 4" xfId="1504"/>
    <cellStyle name="20% - Accent1 9 2 4 4 2" xfId="1505"/>
    <cellStyle name="20% - Accent1 9 2 4 5" xfId="1506"/>
    <cellStyle name="20% - Accent1 9 2 4 5 2" xfId="1507"/>
    <cellStyle name="20% - Accent1 9 2 4 6" xfId="1508"/>
    <cellStyle name="20% - Accent1 9 2 5" xfId="1509"/>
    <cellStyle name="20% - Accent1 9 2 5 2" xfId="1510"/>
    <cellStyle name="20% - Accent1 9 2 5 2 2" xfId="1511"/>
    <cellStyle name="20% - Accent1 9 2 5 2 2 2" xfId="1512"/>
    <cellStyle name="20% - Accent1 9 2 5 2 3" xfId="1513"/>
    <cellStyle name="20% - Accent1 9 2 5 2 3 2" xfId="1514"/>
    <cellStyle name="20% - Accent1 9 2 5 2 4" xfId="1515"/>
    <cellStyle name="20% - Accent1 9 2 5 3" xfId="1516"/>
    <cellStyle name="20% - Accent1 9 2 5 3 2" xfId="1517"/>
    <cellStyle name="20% - Accent1 9 2 5 4" xfId="1518"/>
    <cellStyle name="20% - Accent1 9 2 5 4 2" xfId="1519"/>
    <cellStyle name="20% - Accent1 9 2 5 5" xfId="1520"/>
    <cellStyle name="20% - Accent1 9 2 6" xfId="1521"/>
    <cellStyle name="20% - Accent1 9 2 6 2" xfId="1522"/>
    <cellStyle name="20% - Accent1 9 2 6 2 2" xfId="1523"/>
    <cellStyle name="20% - Accent1 9 2 6 3" xfId="1524"/>
    <cellStyle name="20% - Accent1 9 2 6 3 2" xfId="1525"/>
    <cellStyle name="20% - Accent1 9 2 6 4" xfId="1526"/>
    <cellStyle name="20% - Accent1 9 2 7" xfId="1527"/>
    <cellStyle name="20% - Accent1 9 2 7 2" xfId="1528"/>
    <cellStyle name="20% - Accent1 9 2 8" xfId="1529"/>
    <cellStyle name="20% - Accent1 9 2 8 2" xfId="1530"/>
    <cellStyle name="20% - Accent1 9 2 9" xfId="1531"/>
    <cellStyle name="20% - Accent1 9 3" xfId="1532"/>
    <cellStyle name="20% - Accent1 9 3 2" xfId="1533"/>
    <cellStyle name="20% - Accent1 9 3 2 2" xfId="1534"/>
    <cellStyle name="20% - Accent1 9 3 2 2 2" xfId="1535"/>
    <cellStyle name="20% - Accent1 9 3 2 2 2 2" xfId="1536"/>
    <cellStyle name="20% - Accent1 9 3 2 2 2 2 2" xfId="1537"/>
    <cellStyle name="20% - Accent1 9 3 2 2 2 3" xfId="1538"/>
    <cellStyle name="20% - Accent1 9 3 2 2 2 3 2" xfId="1539"/>
    <cellStyle name="20% - Accent1 9 3 2 2 2 4" xfId="1540"/>
    <cellStyle name="20% - Accent1 9 3 2 2 3" xfId="1541"/>
    <cellStyle name="20% - Accent1 9 3 2 2 3 2" xfId="1542"/>
    <cellStyle name="20% - Accent1 9 3 2 2 4" xfId="1543"/>
    <cellStyle name="20% - Accent1 9 3 2 2 4 2" xfId="1544"/>
    <cellStyle name="20% - Accent1 9 3 2 2 5" xfId="1545"/>
    <cellStyle name="20% - Accent1 9 3 2 3" xfId="1546"/>
    <cellStyle name="20% - Accent1 9 3 2 3 2" xfId="1547"/>
    <cellStyle name="20% - Accent1 9 3 2 3 2 2" xfId="1548"/>
    <cellStyle name="20% - Accent1 9 3 2 3 3" xfId="1549"/>
    <cellStyle name="20% - Accent1 9 3 2 3 3 2" xfId="1550"/>
    <cellStyle name="20% - Accent1 9 3 2 3 4" xfId="1551"/>
    <cellStyle name="20% - Accent1 9 3 2 4" xfId="1552"/>
    <cellStyle name="20% - Accent1 9 3 2 4 2" xfId="1553"/>
    <cellStyle name="20% - Accent1 9 3 2 5" xfId="1554"/>
    <cellStyle name="20% - Accent1 9 3 2 5 2" xfId="1555"/>
    <cellStyle name="20% - Accent1 9 3 2 6" xfId="1556"/>
    <cellStyle name="20% - Accent1 9 3 3" xfId="1557"/>
    <cellStyle name="20% - Accent1 9 3 3 2" xfId="1558"/>
    <cellStyle name="20% - Accent1 9 3 3 2 2" xfId="1559"/>
    <cellStyle name="20% - Accent1 9 3 3 2 2 2" xfId="1560"/>
    <cellStyle name="20% - Accent1 9 3 3 2 2 2 2" xfId="1561"/>
    <cellStyle name="20% - Accent1 9 3 3 2 2 3" xfId="1562"/>
    <cellStyle name="20% - Accent1 9 3 3 2 2 3 2" xfId="1563"/>
    <cellStyle name="20% - Accent1 9 3 3 2 2 4" xfId="1564"/>
    <cellStyle name="20% - Accent1 9 3 3 2 3" xfId="1565"/>
    <cellStyle name="20% - Accent1 9 3 3 2 3 2" xfId="1566"/>
    <cellStyle name="20% - Accent1 9 3 3 2 4" xfId="1567"/>
    <cellStyle name="20% - Accent1 9 3 3 2 4 2" xfId="1568"/>
    <cellStyle name="20% - Accent1 9 3 3 2 5" xfId="1569"/>
    <cellStyle name="20% - Accent1 9 3 3 3" xfId="1570"/>
    <cellStyle name="20% - Accent1 9 3 3 3 2" xfId="1571"/>
    <cellStyle name="20% - Accent1 9 3 3 3 2 2" xfId="1572"/>
    <cellStyle name="20% - Accent1 9 3 3 3 3" xfId="1573"/>
    <cellStyle name="20% - Accent1 9 3 3 3 3 2" xfId="1574"/>
    <cellStyle name="20% - Accent1 9 3 3 3 4" xfId="1575"/>
    <cellStyle name="20% - Accent1 9 3 3 4" xfId="1576"/>
    <cellStyle name="20% - Accent1 9 3 3 4 2" xfId="1577"/>
    <cellStyle name="20% - Accent1 9 3 3 5" xfId="1578"/>
    <cellStyle name="20% - Accent1 9 3 3 5 2" xfId="1579"/>
    <cellStyle name="20% - Accent1 9 3 3 6" xfId="1580"/>
    <cellStyle name="20% - Accent1 9 3 4" xfId="1581"/>
    <cellStyle name="20% - Accent1 9 3 4 2" xfId="1582"/>
    <cellStyle name="20% - Accent1 9 3 4 2 2" xfId="1583"/>
    <cellStyle name="20% - Accent1 9 3 4 2 2 2" xfId="1584"/>
    <cellStyle name="20% - Accent1 9 3 4 2 3" xfId="1585"/>
    <cellStyle name="20% - Accent1 9 3 4 2 3 2" xfId="1586"/>
    <cellStyle name="20% - Accent1 9 3 4 2 4" xfId="1587"/>
    <cellStyle name="20% - Accent1 9 3 4 3" xfId="1588"/>
    <cellStyle name="20% - Accent1 9 3 4 3 2" xfId="1589"/>
    <cellStyle name="20% - Accent1 9 3 4 4" xfId="1590"/>
    <cellStyle name="20% - Accent1 9 3 4 4 2" xfId="1591"/>
    <cellStyle name="20% - Accent1 9 3 4 5" xfId="1592"/>
    <cellStyle name="20% - Accent1 9 3 5" xfId="1593"/>
    <cellStyle name="20% - Accent1 9 3 5 2" xfId="1594"/>
    <cellStyle name="20% - Accent1 9 3 5 2 2" xfId="1595"/>
    <cellStyle name="20% - Accent1 9 3 5 3" xfId="1596"/>
    <cellStyle name="20% - Accent1 9 3 5 3 2" xfId="1597"/>
    <cellStyle name="20% - Accent1 9 3 5 4" xfId="1598"/>
    <cellStyle name="20% - Accent1 9 3 6" xfId="1599"/>
    <cellStyle name="20% - Accent1 9 3 6 2" xfId="1600"/>
    <cellStyle name="20% - Accent1 9 3 7" xfId="1601"/>
    <cellStyle name="20% - Accent1 9 3 7 2" xfId="1602"/>
    <cellStyle name="20% - Accent1 9 3 8" xfId="1603"/>
    <cellStyle name="20% - Accent1 9 4" xfId="1604"/>
    <cellStyle name="20% - Accent1 9 4 2" xfId="1605"/>
    <cellStyle name="20% - Accent1 9 4 2 2" xfId="1606"/>
    <cellStyle name="20% - Accent1 9 4 2 2 2" xfId="1607"/>
    <cellStyle name="20% - Accent1 9 4 2 2 2 2" xfId="1608"/>
    <cellStyle name="20% - Accent1 9 4 2 2 3" xfId="1609"/>
    <cellStyle name="20% - Accent1 9 4 2 2 3 2" xfId="1610"/>
    <cellStyle name="20% - Accent1 9 4 2 2 4" xfId="1611"/>
    <cellStyle name="20% - Accent1 9 4 2 3" xfId="1612"/>
    <cellStyle name="20% - Accent1 9 4 2 3 2" xfId="1613"/>
    <cellStyle name="20% - Accent1 9 4 2 4" xfId="1614"/>
    <cellStyle name="20% - Accent1 9 4 2 4 2" xfId="1615"/>
    <cellStyle name="20% - Accent1 9 4 2 5" xfId="1616"/>
    <cellStyle name="20% - Accent1 9 4 3" xfId="1617"/>
    <cellStyle name="20% - Accent1 9 4 3 2" xfId="1618"/>
    <cellStyle name="20% - Accent1 9 4 3 2 2" xfId="1619"/>
    <cellStyle name="20% - Accent1 9 4 3 3" xfId="1620"/>
    <cellStyle name="20% - Accent1 9 4 3 3 2" xfId="1621"/>
    <cellStyle name="20% - Accent1 9 4 3 4" xfId="1622"/>
    <cellStyle name="20% - Accent1 9 4 4" xfId="1623"/>
    <cellStyle name="20% - Accent1 9 4 4 2" xfId="1624"/>
    <cellStyle name="20% - Accent1 9 4 5" xfId="1625"/>
    <cellStyle name="20% - Accent1 9 4 5 2" xfId="1626"/>
    <cellStyle name="20% - Accent1 9 4 6" xfId="1627"/>
    <cellStyle name="20% - Accent1 9 5" xfId="1628"/>
    <cellStyle name="20% - Accent1 9 5 2" xfId="1629"/>
    <cellStyle name="20% - Accent1 9 5 2 2" xfId="1630"/>
    <cellStyle name="20% - Accent1 9 5 2 2 2" xfId="1631"/>
    <cellStyle name="20% - Accent1 9 5 2 2 2 2" xfId="1632"/>
    <cellStyle name="20% - Accent1 9 5 2 2 3" xfId="1633"/>
    <cellStyle name="20% - Accent1 9 5 2 2 3 2" xfId="1634"/>
    <cellStyle name="20% - Accent1 9 5 2 2 4" xfId="1635"/>
    <cellStyle name="20% - Accent1 9 5 2 3" xfId="1636"/>
    <cellStyle name="20% - Accent1 9 5 2 3 2" xfId="1637"/>
    <cellStyle name="20% - Accent1 9 5 2 4" xfId="1638"/>
    <cellStyle name="20% - Accent1 9 5 2 4 2" xfId="1639"/>
    <cellStyle name="20% - Accent1 9 5 2 5" xfId="1640"/>
    <cellStyle name="20% - Accent1 9 5 3" xfId="1641"/>
    <cellStyle name="20% - Accent1 9 5 3 2" xfId="1642"/>
    <cellStyle name="20% - Accent1 9 5 3 2 2" xfId="1643"/>
    <cellStyle name="20% - Accent1 9 5 3 3" xfId="1644"/>
    <cellStyle name="20% - Accent1 9 5 3 3 2" xfId="1645"/>
    <cellStyle name="20% - Accent1 9 5 3 4" xfId="1646"/>
    <cellStyle name="20% - Accent1 9 5 4" xfId="1647"/>
    <cellStyle name="20% - Accent1 9 5 4 2" xfId="1648"/>
    <cellStyle name="20% - Accent1 9 5 5" xfId="1649"/>
    <cellStyle name="20% - Accent1 9 5 5 2" xfId="1650"/>
    <cellStyle name="20% - Accent1 9 5 6" xfId="1651"/>
    <cellStyle name="20% - Accent1 9 6" xfId="1652"/>
    <cellStyle name="20% - Accent1 9 6 2" xfId="1653"/>
    <cellStyle name="20% - Accent1 9 6 2 2" xfId="1654"/>
    <cellStyle name="20% - Accent1 9 6 2 2 2" xfId="1655"/>
    <cellStyle name="20% - Accent1 9 6 2 3" xfId="1656"/>
    <cellStyle name="20% - Accent1 9 6 2 3 2" xfId="1657"/>
    <cellStyle name="20% - Accent1 9 6 2 4" xfId="1658"/>
    <cellStyle name="20% - Accent1 9 6 3" xfId="1659"/>
    <cellStyle name="20% - Accent1 9 6 3 2" xfId="1660"/>
    <cellStyle name="20% - Accent1 9 6 4" xfId="1661"/>
    <cellStyle name="20% - Accent1 9 6 4 2" xfId="1662"/>
    <cellStyle name="20% - Accent1 9 6 5" xfId="1663"/>
    <cellStyle name="20% - Accent1 9 7" xfId="1664"/>
    <cellStyle name="20% - Accent1 9 7 2" xfId="1665"/>
    <cellStyle name="20% - Accent1 9 7 2 2" xfId="1666"/>
    <cellStyle name="20% - Accent1 9 7 3" xfId="1667"/>
    <cellStyle name="20% - Accent1 9 7 3 2" xfId="1668"/>
    <cellStyle name="20% - Accent1 9 7 4" xfId="1669"/>
    <cellStyle name="20% - Accent1 9 8" xfId="1670"/>
    <cellStyle name="20% - Accent1 9 8 2" xfId="1671"/>
    <cellStyle name="20% - Accent1 9 9" xfId="1672"/>
    <cellStyle name="20% - Accent1 9 9 2" xfId="1673"/>
    <cellStyle name="20% - Accent2 10" xfId="1674"/>
    <cellStyle name="20% - Accent2 10 2" xfId="1675"/>
    <cellStyle name="20% - Accent2 10 2 2" xfId="1676"/>
    <cellStyle name="20% - Accent2 10 2 2 2" xfId="1677"/>
    <cellStyle name="20% - Accent2 10 2 2 2 2" xfId="1678"/>
    <cellStyle name="20% - Accent2 10 2 2 2 2 2" xfId="1679"/>
    <cellStyle name="20% - Accent2 10 2 2 2 2 2 2" xfId="1680"/>
    <cellStyle name="20% - Accent2 10 2 2 2 2 3" xfId="1681"/>
    <cellStyle name="20% - Accent2 10 2 2 2 2 3 2" xfId="1682"/>
    <cellStyle name="20% - Accent2 10 2 2 2 2 4" xfId="1683"/>
    <cellStyle name="20% - Accent2 10 2 2 2 3" xfId="1684"/>
    <cellStyle name="20% - Accent2 10 2 2 2 3 2" xfId="1685"/>
    <cellStyle name="20% - Accent2 10 2 2 2 4" xfId="1686"/>
    <cellStyle name="20% - Accent2 10 2 2 2 4 2" xfId="1687"/>
    <cellStyle name="20% - Accent2 10 2 2 2 5" xfId="1688"/>
    <cellStyle name="20% - Accent2 10 2 2 3" xfId="1689"/>
    <cellStyle name="20% - Accent2 10 2 2 3 2" xfId="1690"/>
    <cellStyle name="20% - Accent2 10 2 2 3 2 2" xfId="1691"/>
    <cellStyle name="20% - Accent2 10 2 2 3 3" xfId="1692"/>
    <cellStyle name="20% - Accent2 10 2 2 3 3 2" xfId="1693"/>
    <cellStyle name="20% - Accent2 10 2 2 3 4" xfId="1694"/>
    <cellStyle name="20% - Accent2 10 2 2 4" xfId="1695"/>
    <cellStyle name="20% - Accent2 10 2 2 4 2" xfId="1696"/>
    <cellStyle name="20% - Accent2 10 2 2 5" xfId="1697"/>
    <cellStyle name="20% - Accent2 10 2 2 5 2" xfId="1698"/>
    <cellStyle name="20% - Accent2 10 2 2 6" xfId="1699"/>
    <cellStyle name="20% - Accent2 10 2 3" xfId="1700"/>
    <cellStyle name="20% - Accent2 10 2 3 2" xfId="1701"/>
    <cellStyle name="20% - Accent2 10 2 3 2 2" xfId="1702"/>
    <cellStyle name="20% - Accent2 10 2 3 2 2 2" xfId="1703"/>
    <cellStyle name="20% - Accent2 10 2 3 2 2 2 2" xfId="1704"/>
    <cellStyle name="20% - Accent2 10 2 3 2 2 3" xfId="1705"/>
    <cellStyle name="20% - Accent2 10 2 3 2 2 3 2" xfId="1706"/>
    <cellStyle name="20% - Accent2 10 2 3 2 2 4" xfId="1707"/>
    <cellStyle name="20% - Accent2 10 2 3 2 3" xfId="1708"/>
    <cellStyle name="20% - Accent2 10 2 3 2 3 2" xfId="1709"/>
    <cellStyle name="20% - Accent2 10 2 3 2 4" xfId="1710"/>
    <cellStyle name="20% - Accent2 10 2 3 2 4 2" xfId="1711"/>
    <cellStyle name="20% - Accent2 10 2 3 2 5" xfId="1712"/>
    <cellStyle name="20% - Accent2 10 2 3 3" xfId="1713"/>
    <cellStyle name="20% - Accent2 10 2 3 3 2" xfId="1714"/>
    <cellStyle name="20% - Accent2 10 2 3 3 2 2" xfId="1715"/>
    <cellStyle name="20% - Accent2 10 2 3 3 3" xfId="1716"/>
    <cellStyle name="20% - Accent2 10 2 3 3 3 2" xfId="1717"/>
    <cellStyle name="20% - Accent2 10 2 3 3 4" xfId="1718"/>
    <cellStyle name="20% - Accent2 10 2 3 4" xfId="1719"/>
    <cellStyle name="20% - Accent2 10 2 3 4 2" xfId="1720"/>
    <cellStyle name="20% - Accent2 10 2 3 5" xfId="1721"/>
    <cellStyle name="20% - Accent2 10 2 3 5 2" xfId="1722"/>
    <cellStyle name="20% - Accent2 10 2 3 6" xfId="1723"/>
    <cellStyle name="20% - Accent2 10 2 4" xfId="1724"/>
    <cellStyle name="20% - Accent2 10 2 4 2" xfId="1725"/>
    <cellStyle name="20% - Accent2 10 2 4 2 2" xfId="1726"/>
    <cellStyle name="20% - Accent2 10 2 4 2 2 2" xfId="1727"/>
    <cellStyle name="20% - Accent2 10 2 4 2 3" xfId="1728"/>
    <cellStyle name="20% - Accent2 10 2 4 2 3 2" xfId="1729"/>
    <cellStyle name="20% - Accent2 10 2 4 2 4" xfId="1730"/>
    <cellStyle name="20% - Accent2 10 2 4 3" xfId="1731"/>
    <cellStyle name="20% - Accent2 10 2 4 3 2" xfId="1732"/>
    <cellStyle name="20% - Accent2 10 2 4 4" xfId="1733"/>
    <cellStyle name="20% - Accent2 10 2 4 4 2" xfId="1734"/>
    <cellStyle name="20% - Accent2 10 2 4 5" xfId="1735"/>
    <cellStyle name="20% - Accent2 10 2 5" xfId="1736"/>
    <cellStyle name="20% - Accent2 10 2 5 2" xfId="1737"/>
    <cellStyle name="20% - Accent2 10 2 5 2 2" xfId="1738"/>
    <cellStyle name="20% - Accent2 10 2 5 3" xfId="1739"/>
    <cellStyle name="20% - Accent2 10 2 5 3 2" xfId="1740"/>
    <cellStyle name="20% - Accent2 10 2 5 4" xfId="1741"/>
    <cellStyle name="20% - Accent2 10 2 6" xfId="1742"/>
    <cellStyle name="20% - Accent2 10 2 6 2" xfId="1743"/>
    <cellStyle name="20% - Accent2 10 2 7" xfId="1744"/>
    <cellStyle name="20% - Accent2 10 2 7 2" xfId="1745"/>
    <cellStyle name="20% - Accent2 10 2 8" xfId="1746"/>
    <cellStyle name="20% - Accent2 10 3" xfId="1747"/>
    <cellStyle name="20% - Accent2 10 3 2" xfId="1748"/>
    <cellStyle name="20% - Accent2 10 3 2 2" xfId="1749"/>
    <cellStyle name="20% - Accent2 10 3 2 2 2" xfId="1750"/>
    <cellStyle name="20% - Accent2 10 3 2 2 2 2" xfId="1751"/>
    <cellStyle name="20% - Accent2 10 3 2 2 3" xfId="1752"/>
    <cellStyle name="20% - Accent2 10 3 2 2 3 2" xfId="1753"/>
    <cellStyle name="20% - Accent2 10 3 2 2 4" xfId="1754"/>
    <cellStyle name="20% - Accent2 10 3 2 3" xfId="1755"/>
    <cellStyle name="20% - Accent2 10 3 2 3 2" xfId="1756"/>
    <cellStyle name="20% - Accent2 10 3 2 4" xfId="1757"/>
    <cellStyle name="20% - Accent2 10 3 2 4 2" xfId="1758"/>
    <cellStyle name="20% - Accent2 10 3 2 5" xfId="1759"/>
    <cellStyle name="20% - Accent2 10 3 3" xfId="1760"/>
    <cellStyle name="20% - Accent2 10 3 3 2" xfId="1761"/>
    <cellStyle name="20% - Accent2 10 3 3 2 2" xfId="1762"/>
    <cellStyle name="20% - Accent2 10 3 3 3" xfId="1763"/>
    <cellStyle name="20% - Accent2 10 3 3 3 2" xfId="1764"/>
    <cellStyle name="20% - Accent2 10 3 3 4" xfId="1765"/>
    <cellStyle name="20% - Accent2 10 3 4" xfId="1766"/>
    <cellStyle name="20% - Accent2 10 3 4 2" xfId="1767"/>
    <cellStyle name="20% - Accent2 10 3 5" xfId="1768"/>
    <cellStyle name="20% - Accent2 10 3 5 2" xfId="1769"/>
    <cellStyle name="20% - Accent2 10 3 6" xfId="1770"/>
    <cellStyle name="20% - Accent2 10 4" xfId="1771"/>
    <cellStyle name="20% - Accent2 10 4 2" xfId="1772"/>
    <cellStyle name="20% - Accent2 10 4 2 2" xfId="1773"/>
    <cellStyle name="20% - Accent2 10 4 2 2 2" xfId="1774"/>
    <cellStyle name="20% - Accent2 10 4 2 2 2 2" xfId="1775"/>
    <cellStyle name="20% - Accent2 10 4 2 2 3" xfId="1776"/>
    <cellStyle name="20% - Accent2 10 4 2 2 3 2" xfId="1777"/>
    <cellStyle name="20% - Accent2 10 4 2 2 4" xfId="1778"/>
    <cellStyle name="20% - Accent2 10 4 2 3" xfId="1779"/>
    <cellStyle name="20% - Accent2 10 4 2 3 2" xfId="1780"/>
    <cellStyle name="20% - Accent2 10 4 2 4" xfId="1781"/>
    <cellStyle name="20% - Accent2 10 4 2 4 2" xfId="1782"/>
    <cellStyle name="20% - Accent2 10 4 2 5" xfId="1783"/>
    <cellStyle name="20% - Accent2 10 4 3" xfId="1784"/>
    <cellStyle name="20% - Accent2 10 4 3 2" xfId="1785"/>
    <cellStyle name="20% - Accent2 10 4 3 2 2" xfId="1786"/>
    <cellStyle name="20% - Accent2 10 4 3 3" xfId="1787"/>
    <cellStyle name="20% - Accent2 10 4 3 3 2" xfId="1788"/>
    <cellStyle name="20% - Accent2 10 4 3 4" xfId="1789"/>
    <cellStyle name="20% - Accent2 10 4 4" xfId="1790"/>
    <cellStyle name="20% - Accent2 10 4 4 2" xfId="1791"/>
    <cellStyle name="20% - Accent2 10 4 5" xfId="1792"/>
    <cellStyle name="20% - Accent2 10 4 5 2" xfId="1793"/>
    <cellStyle name="20% - Accent2 10 4 6" xfId="1794"/>
    <cellStyle name="20% - Accent2 10 5" xfId="1795"/>
    <cellStyle name="20% - Accent2 10 5 2" xfId="1796"/>
    <cellStyle name="20% - Accent2 10 5 2 2" xfId="1797"/>
    <cellStyle name="20% - Accent2 10 5 2 2 2" xfId="1798"/>
    <cellStyle name="20% - Accent2 10 5 2 3" xfId="1799"/>
    <cellStyle name="20% - Accent2 10 5 2 3 2" xfId="1800"/>
    <cellStyle name="20% - Accent2 10 5 2 4" xfId="1801"/>
    <cellStyle name="20% - Accent2 10 5 3" xfId="1802"/>
    <cellStyle name="20% - Accent2 10 5 3 2" xfId="1803"/>
    <cellStyle name="20% - Accent2 10 5 4" xfId="1804"/>
    <cellStyle name="20% - Accent2 10 5 4 2" xfId="1805"/>
    <cellStyle name="20% - Accent2 10 5 5" xfId="1806"/>
    <cellStyle name="20% - Accent2 10 6" xfId="1807"/>
    <cellStyle name="20% - Accent2 10 6 2" xfId="1808"/>
    <cellStyle name="20% - Accent2 10 6 2 2" xfId="1809"/>
    <cellStyle name="20% - Accent2 10 6 3" xfId="1810"/>
    <cellStyle name="20% - Accent2 10 6 3 2" xfId="1811"/>
    <cellStyle name="20% - Accent2 10 6 4" xfId="1812"/>
    <cellStyle name="20% - Accent2 10 7" xfId="1813"/>
    <cellStyle name="20% - Accent2 10 7 2" xfId="1814"/>
    <cellStyle name="20% - Accent2 10 8" xfId="1815"/>
    <cellStyle name="20% - Accent2 10 8 2" xfId="1816"/>
    <cellStyle name="20% - Accent2 10 9" xfId="1817"/>
    <cellStyle name="20% - Accent2 11" xfId="1818"/>
    <cellStyle name="20% - Accent2 11 2" xfId="1819"/>
    <cellStyle name="20% - Accent2 11 2 2" xfId="1820"/>
    <cellStyle name="20% - Accent2 11 2 2 2" xfId="1821"/>
    <cellStyle name="20% - Accent2 11 2 2 2 2" xfId="1822"/>
    <cellStyle name="20% - Accent2 11 2 2 2 2 2" xfId="1823"/>
    <cellStyle name="20% - Accent2 11 2 2 2 3" xfId="1824"/>
    <cellStyle name="20% - Accent2 11 2 2 2 3 2" xfId="1825"/>
    <cellStyle name="20% - Accent2 11 2 2 2 4" xfId="1826"/>
    <cellStyle name="20% - Accent2 11 2 2 3" xfId="1827"/>
    <cellStyle name="20% - Accent2 11 2 2 3 2" xfId="1828"/>
    <cellStyle name="20% - Accent2 11 2 2 4" xfId="1829"/>
    <cellStyle name="20% - Accent2 11 2 2 4 2" xfId="1830"/>
    <cellStyle name="20% - Accent2 11 2 2 5" xfId="1831"/>
    <cellStyle name="20% - Accent2 11 2 3" xfId="1832"/>
    <cellStyle name="20% - Accent2 11 2 3 2" xfId="1833"/>
    <cellStyle name="20% - Accent2 11 2 3 2 2" xfId="1834"/>
    <cellStyle name="20% - Accent2 11 2 3 3" xfId="1835"/>
    <cellStyle name="20% - Accent2 11 2 3 3 2" xfId="1836"/>
    <cellStyle name="20% - Accent2 11 2 3 4" xfId="1837"/>
    <cellStyle name="20% - Accent2 11 2 4" xfId="1838"/>
    <cellStyle name="20% - Accent2 11 2 4 2" xfId="1839"/>
    <cellStyle name="20% - Accent2 11 2 5" xfId="1840"/>
    <cellStyle name="20% - Accent2 11 2 5 2" xfId="1841"/>
    <cellStyle name="20% - Accent2 11 2 6" xfId="1842"/>
    <cellStyle name="20% - Accent2 11 3" xfId="1843"/>
    <cellStyle name="20% - Accent2 11 3 2" xfId="1844"/>
    <cellStyle name="20% - Accent2 11 3 2 2" xfId="1845"/>
    <cellStyle name="20% - Accent2 11 3 2 2 2" xfId="1846"/>
    <cellStyle name="20% - Accent2 11 3 2 2 2 2" xfId="1847"/>
    <cellStyle name="20% - Accent2 11 3 2 2 3" xfId="1848"/>
    <cellStyle name="20% - Accent2 11 3 2 2 3 2" xfId="1849"/>
    <cellStyle name="20% - Accent2 11 3 2 2 4" xfId="1850"/>
    <cellStyle name="20% - Accent2 11 3 2 3" xfId="1851"/>
    <cellStyle name="20% - Accent2 11 3 2 3 2" xfId="1852"/>
    <cellStyle name="20% - Accent2 11 3 2 4" xfId="1853"/>
    <cellStyle name="20% - Accent2 11 3 2 4 2" xfId="1854"/>
    <cellStyle name="20% - Accent2 11 3 2 5" xfId="1855"/>
    <cellStyle name="20% - Accent2 11 3 3" xfId="1856"/>
    <cellStyle name="20% - Accent2 11 3 3 2" xfId="1857"/>
    <cellStyle name="20% - Accent2 11 3 3 2 2" xfId="1858"/>
    <cellStyle name="20% - Accent2 11 3 3 3" xfId="1859"/>
    <cellStyle name="20% - Accent2 11 3 3 3 2" xfId="1860"/>
    <cellStyle name="20% - Accent2 11 3 3 4" xfId="1861"/>
    <cellStyle name="20% - Accent2 11 3 4" xfId="1862"/>
    <cellStyle name="20% - Accent2 11 3 4 2" xfId="1863"/>
    <cellStyle name="20% - Accent2 11 3 5" xfId="1864"/>
    <cellStyle name="20% - Accent2 11 3 5 2" xfId="1865"/>
    <cellStyle name="20% - Accent2 11 3 6" xfId="1866"/>
    <cellStyle name="20% - Accent2 11 4" xfId="1867"/>
    <cellStyle name="20% - Accent2 11 4 2" xfId="1868"/>
    <cellStyle name="20% - Accent2 11 4 2 2" xfId="1869"/>
    <cellStyle name="20% - Accent2 11 4 2 2 2" xfId="1870"/>
    <cellStyle name="20% - Accent2 11 4 2 3" xfId="1871"/>
    <cellStyle name="20% - Accent2 11 4 2 3 2" xfId="1872"/>
    <cellStyle name="20% - Accent2 11 4 2 4" xfId="1873"/>
    <cellStyle name="20% - Accent2 11 4 3" xfId="1874"/>
    <cellStyle name="20% - Accent2 11 4 3 2" xfId="1875"/>
    <cellStyle name="20% - Accent2 11 4 4" xfId="1876"/>
    <cellStyle name="20% - Accent2 11 4 4 2" xfId="1877"/>
    <cellStyle name="20% - Accent2 11 4 5" xfId="1878"/>
    <cellStyle name="20% - Accent2 11 5" xfId="1879"/>
    <cellStyle name="20% - Accent2 11 5 2" xfId="1880"/>
    <cellStyle name="20% - Accent2 11 5 2 2" xfId="1881"/>
    <cellStyle name="20% - Accent2 11 5 3" xfId="1882"/>
    <cellStyle name="20% - Accent2 11 5 3 2" xfId="1883"/>
    <cellStyle name="20% - Accent2 11 5 4" xfId="1884"/>
    <cellStyle name="20% - Accent2 11 6" xfId="1885"/>
    <cellStyle name="20% - Accent2 11 6 2" xfId="1886"/>
    <cellStyle name="20% - Accent2 11 7" xfId="1887"/>
    <cellStyle name="20% - Accent2 11 7 2" xfId="1888"/>
    <cellStyle name="20% - Accent2 11 8" xfId="1889"/>
    <cellStyle name="20% - Accent2 12" xfId="1890"/>
    <cellStyle name="20% - Accent2 12 2" xfId="1891"/>
    <cellStyle name="20% - Accent2 12 2 2" xfId="1892"/>
    <cellStyle name="20% - Accent2 12 2 2 2" xfId="1893"/>
    <cellStyle name="20% - Accent2 12 2 2 2 2" xfId="1894"/>
    <cellStyle name="20% - Accent2 12 2 2 3" xfId="1895"/>
    <cellStyle name="20% - Accent2 12 2 2 3 2" xfId="1896"/>
    <cellStyle name="20% - Accent2 12 2 2 4" xfId="1897"/>
    <cellStyle name="20% - Accent2 12 2 3" xfId="1898"/>
    <cellStyle name="20% - Accent2 12 2 3 2" xfId="1899"/>
    <cellStyle name="20% - Accent2 12 2 4" xfId="1900"/>
    <cellStyle name="20% - Accent2 12 2 4 2" xfId="1901"/>
    <cellStyle name="20% - Accent2 12 2 5" xfId="1902"/>
    <cellStyle name="20% - Accent2 12 3" xfId="1903"/>
    <cellStyle name="20% - Accent2 12 3 2" xfId="1904"/>
    <cellStyle name="20% - Accent2 12 3 2 2" xfId="1905"/>
    <cellStyle name="20% - Accent2 12 3 3" xfId="1906"/>
    <cellStyle name="20% - Accent2 12 3 3 2" xfId="1907"/>
    <cellStyle name="20% - Accent2 12 3 4" xfId="1908"/>
    <cellStyle name="20% - Accent2 12 4" xfId="1909"/>
    <cellStyle name="20% - Accent2 12 4 2" xfId="1910"/>
    <cellStyle name="20% - Accent2 12 5" xfId="1911"/>
    <cellStyle name="20% - Accent2 12 5 2" xfId="1912"/>
    <cellStyle name="20% - Accent2 12 6" xfId="1913"/>
    <cellStyle name="20% - Accent2 13" xfId="1914"/>
    <cellStyle name="20% - Accent2 14" xfId="1915"/>
    <cellStyle name="20% - Accent2 14 2" xfId="1916"/>
    <cellStyle name="20% - Accent2 14 2 2" xfId="1917"/>
    <cellStyle name="20% - Accent2 14 2 2 2" xfId="1918"/>
    <cellStyle name="20% - Accent2 14 2 2 2 2" xfId="1919"/>
    <cellStyle name="20% - Accent2 14 2 2 3" xfId="1920"/>
    <cellStyle name="20% - Accent2 14 2 2 3 2" xfId="1921"/>
    <cellStyle name="20% - Accent2 14 2 2 4" xfId="1922"/>
    <cellStyle name="20% - Accent2 14 2 3" xfId="1923"/>
    <cellStyle name="20% - Accent2 14 2 3 2" xfId="1924"/>
    <cellStyle name="20% - Accent2 14 2 4" xfId="1925"/>
    <cellStyle name="20% - Accent2 14 2 4 2" xfId="1926"/>
    <cellStyle name="20% - Accent2 14 2 5" xfId="1927"/>
    <cellStyle name="20% - Accent2 14 3" xfId="1928"/>
    <cellStyle name="20% - Accent2 14 3 2" xfId="1929"/>
    <cellStyle name="20% - Accent2 14 3 2 2" xfId="1930"/>
    <cellStyle name="20% - Accent2 14 3 3" xfId="1931"/>
    <cellStyle name="20% - Accent2 14 3 3 2" xfId="1932"/>
    <cellStyle name="20% - Accent2 14 3 4" xfId="1933"/>
    <cellStyle name="20% - Accent2 14 4" xfId="1934"/>
    <cellStyle name="20% - Accent2 14 4 2" xfId="1935"/>
    <cellStyle name="20% - Accent2 14 5" xfId="1936"/>
    <cellStyle name="20% - Accent2 14 5 2" xfId="1937"/>
    <cellStyle name="20% - Accent2 14 6" xfId="1938"/>
    <cellStyle name="20% - Accent2 15" xfId="1939"/>
    <cellStyle name="20% - Accent2 15 2" xfId="1940"/>
    <cellStyle name="20% - Accent2 15 2 2" xfId="1941"/>
    <cellStyle name="20% - Accent2 15 2 2 2" xfId="1942"/>
    <cellStyle name="20% - Accent2 15 2 3" xfId="1943"/>
    <cellStyle name="20% - Accent2 15 2 3 2" xfId="1944"/>
    <cellStyle name="20% - Accent2 15 2 4" xfId="1945"/>
    <cellStyle name="20% - Accent2 15 3" xfId="1946"/>
    <cellStyle name="20% - Accent2 15 3 2" xfId="1947"/>
    <cellStyle name="20% - Accent2 15 4" xfId="1948"/>
    <cellStyle name="20% - Accent2 15 4 2" xfId="1949"/>
    <cellStyle name="20% - Accent2 15 5" xfId="1950"/>
    <cellStyle name="20% - Accent2 16" xfId="1951"/>
    <cellStyle name="20% - Accent2 16 2" xfId="1952"/>
    <cellStyle name="20% - Accent2 16 2 2" xfId="1953"/>
    <cellStyle name="20% - Accent2 16 3" xfId="1954"/>
    <cellStyle name="20% - Accent2 16 3 2" xfId="1955"/>
    <cellStyle name="20% - Accent2 16 4" xfId="1956"/>
    <cellStyle name="20% - Accent2 17" xfId="1957"/>
    <cellStyle name="20% - Accent2 17 2" xfId="1958"/>
    <cellStyle name="20% - Accent2 18" xfId="1959"/>
    <cellStyle name="20% - Accent2 18 2" xfId="1960"/>
    <cellStyle name="20% - Accent2 2" xfId="1961"/>
    <cellStyle name="20% - Accent2 2 2" xfId="1962"/>
    <cellStyle name="20% - Accent2 2 3" xfId="1963"/>
    <cellStyle name="20% - Accent2 2 3 2" xfId="1964"/>
    <cellStyle name="20% - Accent2 2 3 2 10" xfId="1965"/>
    <cellStyle name="20% - Accent2 2 3 2 10 2" xfId="1966"/>
    <cellStyle name="20% - Accent2 2 3 2 11" xfId="1967"/>
    <cellStyle name="20% - Accent2 2 3 2 2" xfId="1968"/>
    <cellStyle name="20% - Accent2 2 3 2 2 10" xfId="1969"/>
    <cellStyle name="20% - Accent2 2 3 2 2 2" xfId="1970"/>
    <cellStyle name="20% - Accent2 2 3 2 2 2 2" xfId="1971"/>
    <cellStyle name="20% - Accent2 2 3 2 2 2 2 2" xfId="1972"/>
    <cellStyle name="20% - Accent2 2 3 2 2 2 2 2 2" xfId="1973"/>
    <cellStyle name="20% - Accent2 2 3 2 2 2 2 2 2 2" xfId="1974"/>
    <cellStyle name="20% - Accent2 2 3 2 2 2 2 2 3" xfId="1975"/>
    <cellStyle name="20% - Accent2 2 3 2 2 2 2 2 3 2" xfId="1976"/>
    <cellStyle name="20% - Accent2 2 3 2 2 2 2 2 4" xfId="1977"/>
    <cellStyle name="20% - Accent2 2 3 2 2 2 2 3" xfId="1978"/>
    <cellStyle name="20% - Accent2 2 3 2 2 2 2 3 2" xfId="1979"/>
    <cellStyle name="20% - Accent2 2 3 2 2 2 2 4" xfId="1980"/>
    <cellStyle name="20% - Accent2 2 3 2 2 2 2 4 2" xfId="1981"/>
    <cellStyle name="20% - Accent2 2 3 2 2 2 2 5" xfId="1982"/>
    <cellStyle name="20% - Accent2 2 3 2 2 2 3" xfId="1983"/>
    <cellStyle name="20% - Accent2 2 3 2 2 2 3 2" xfId="1984"/>
    <cellStyle name="20% - Accent2 2 3 2 2 2 3 2 2" xfId="1985"/>
    <cellStyle name="20% - Accent2 2 3 2 2 2 3 3" xfId="1986"/>
    <cellStyle name="20% - Accent2 2 3 2 2 2 3 3 2" xfId="1987"/>
    <cellStyle name="20% - Accent2 2 3 2 2 2 3 4" xfId="1988"/>
    <cellStyle name="20% - Accent2 2 3 2 2 2 4" xfId="1989"/>
    <cellStyle name="20% - Accent2 2 3 2 2 2 4 2" xfId="1990"/>
    <cellStyle name="20% - Accent2 2 3 2 2 2 5" xfId="1991"/>
    <cellStyle name="20% - Accent2 2 3 2 2 2 5 2" xfId="1992"/>
    <cellStyle name="20% - Accent2 2 3 2 2 2 6" xfId="1993"/>
    <cellStyle name="20% - Accent2 2 3 2 2 3" xfId="1994"/>
    <cellStyle name="20% - Accent2 2 3 2 2 3 2" xfId="1995"/>
    <cellStyle name="20% - Accent2 2 3 2 2 3 2 2" xfId="1996"/>
    <cellStyle name="20% - Accent2 2 3 2 2 3 2 2 2" xfId="1997"/>
    <cellStyle name="20% - Accent2 2 3 2 2 3 2 2 2 2" xfId="1998"/>
    <cellStyle name="20% - Accent2 2 3 2 2 3 2 2 3" xfId="1999"/>
    <cellStyle name="20% - Accent2 2 3 2 2 3 2 2 3 2" xfId="2000"/>
    <cellStyle name="20% - Accent2 2 3 2 2 3 2 2 4" xfId="2001"/>
    <cellStyle name="20% - Accent2 2 3 2 2 3 2 3" xfId="2002"/>
    <cellStyle name="20% - Accent2 2 3 2 2 3 2 3 2" xfId="2003"/>
    <cellStyle name="20% - Accent2 2 3 2 2 3 2 4" xfId="2004"/>
    <cellStyle name="20% - Accent2 2 3 2 2 3 2 4 2" xfId="2005"/>
    <cellStyle name="20% - Accent2 2 3 2 2 3 2 5" xfId="2006"/>
    <cellStyle name="20% - Accent2 2 3 2 2 3 3" xfId="2007"/>
    <cellStyle name="20% - Accent2 2 3 2 2 3 3 2" xfId="2008"/>
    <cellStyle name="20% - Accent2 2 3 2 2 3 3 2 2" xfId="2009"/>
    <cellStyle name="20% - Accent2 2 3 2 2 3 3 3" xfId="2010"/>
    <cellStyle name="20% - Accent2 2 3 2 2 3 3 3 2" xfId="2011"/>
    <cellStyle name="20% - Accent2 2 3 2 2 3 3 4" xfId="2012"/>
    <cellStyle name="20% - Accent2 2 3 2 2 3 4" xfId="2013"/>
    <cellStyle name="20% - Accent2 2 3 2 2 3 4 2" xfId="2014"/>
    <cellStyle name="20% - Accent2 2 3 2 2 3 5" xfId="2015"/>
    <cellStyle name="20% - Accent2 2 3 2 2 3 5 2" xfId="2016"/>
    <cellStyle name="20% - Accent2 2 3 2 2 3 6" xfId="2017"/>
    <cellStyle name="20% - Accent2 2 3 2 2 4" xfId="2018"/>
    <cellStyle name="20% - Accent2 2 3 2 2 4 2" xfId="2019"/>
    <cellStyle name="20% - Accent2 2 3 2 2 4 2 2" xfId="2020"/>
    <cellStyle name="20% - Accent2 2 3 2 2 4 2 2 2" xfId="2021"/>
    <cellStyle name="20% - Accent2 2 3 2 2 4 2 2 2 2" xfId="2022"/>
    <cellStyle name="20% - Accent2 2 3 2 2 4 2 2 3" xfId="2023"/>
    <cellStyle name="20% - Accent2 2 3 2 2 4 2 2 3 2" xfId="2024"/>
    <cellStyle name="20% - Accent2 2 3 2 2 4 2 2 4" xfId="2025"/>
    <cellStyle name="20% - Accent2 2 3 2 2 4 2 3" xfId="2026"/>
    <cellStyle name="20% - Accent2 2 3 2 2 4 2 3 2" xfId="2027"/>
    <cellStyle name="20% - Accent2 2 3 2 2 4 2 4" xfId="2028"/>
    <cellStyle name="20% - Accent2 2 3 2 2 4 2 4 2" xfId="2029"/>
    <cellStyle name="20% - Accent2 2 3 2 2 4 2 5" xfId="2030"/>
    <cellStyle name="20% - Accent2 2 3 2 2 4 3" xfId="2031"/>
    <cellStyle name="20% - Accent2 2 3 2 2 4 3 2" xfId="2032"/>
    <cellStyle name="20% - Accent2 2 3 2 2 4 3 2 2" xfId="2033"/>
    <cellStyle name="20% - Accent2 2 3 2 2 4 3 3" xfId="2034"/>
    <cellStyle name="20% - Accent2 2 3 2 2 4 3 3 2" xfId="2035"/>
    <cellStyle name="20% - Accent2 2 3 2 2 4 3 4" xfId="2036"/>
    <cellStyle name="20% - Accent2 2 3 2 2 4 4" xfId="2037"/>
    <cellStyle name="20% - Accent2 2 3 2 2 4 4 2" xfId="2038"/>
    <cellStyle name="20% - Accent2 2 3 2 2 4 5" xfId="2039"/>
    <cellStyle name="20% - Accent2 2 3 2 2 4 5 2" xfId="2040"/>
    <cellStyle name="20% - Accent2 2 3 2 2 4 6" xfId="2041"/>
    <cellStyle name="20% - Accent2 2 3 2 2 5" xfId="2042"/>
    <cellStyle name="20% - Accent2 2 3 2 2 5 2" xfId="2043"/>
    <cellStyle name="20% - Accent2 2 3 2 2 5 2 2" xfId="2044"/>
    <cellStyle name="20% - Accent2 2 3 2 2 5 2 2 2" xfId="2045"/>
    <cellStyle name="20% - Accent2 2 3 2 2 5 2 2 2 2" xfId="2046"/>
    <cellStyle name="20% - Accent2 2 3 2 2 5 2 2 3" xfId="2047"/>
    <cellStyle name="20% - Accent2 2 3 2 2 5 2 2 3 2" xfId="2048"/>
    <cellStyle name="20% - Accent2 2 3 2 2 5 2 2 4" xfId="2049"/>
    <cellStyle name="20% - Accent2 2 3 2 2 5 2 3" xfId="2050"/>
    <cellStyle name="20% - Accent2 2 3 2 2 5 2 3 2" xfId="2051"/>
    <cellStyle name="20% - Accent2 2 3 2 2 5 2 4" xfId="2052"/>
    <cellStyle name="20% - Accent2 2 3 2 2 5 2 4 2" xfId="2053"/>
    <cellStyle name="20% - Accent2 2 3 2 2 5 2 5" xfId="2054"/>
    <cellStyle name="20% - Accent2 2 3 2 2 5 3" xfId="2055"/>
    <cellStyle name="20% - Accent2 2 3 2 2 5 3 2" xfId="2056"/>
    <cellStyle name="20% - Accent2 2 3 2 2 5 3 2 2" xfId="2057"/>
    <cellStyle name="20% - Accent2 2 3 2 2 5 3 3" xfId="2058"/>
    <cellStyle name="20% - Accent2 2 3 2 2 5 3 3 2" xfId="2059"/>
    <cellStyle name="20% - Accent2 2 3 2 2 5 3 4" xfId="2060"/>
    <cellStyle name="20% - Accent2 2 3 2 2 5 4" xfId="2061"/>
    <cellStyle name="20% - Accent2 2 3 2 2 5 4 2" xfId="2062"/>
    <cellStyle name="20% - Accent2 2 3 2 2 5 5" xfId="2063"/>
    <cellStyle name="20% - Accent2 2 3 2 2 5 5 2" xfId="2064"/>
    <cellStyle name="20% - Accent2 2 3 2 2 5 6" xfId="2065"/>
    <cellStyle name="20% - Accent2 2 3 2 2 6" xfId="2066"/>
    <cellStyle name="20% - Accent2 2 3 2 2 6 2" xfId="2067"/>
    <cellStyle name="20% - Accent2 2 3 2 2 6 2 2" xfId="2068"/>
    <cellStyle name="20% - Accent2 2 3 2 2 6 2 2 2" xfId="2069"/>
    <cellStyle name="20% - Accent2 2 3 2 2 6 2 3" xfId="2070"/>
    <cellStyle name="20% - Accent2 2 3 2 2 6 2 3 2" xfId="2071"/>
    <cellStyle name="20% - Accent2 2 3 2 2 6 2 4" xfId="2072"/>
    <cellStyle name="20% - Accent2 2 3 2 2 6 3" xfId="2073"/>
    <cellStyle name="20% - Accent2 2 3 2 2 6 3 2" xfId="2074"/>
    <cellStyle name="20% - Accent2 2 3 2 2 6 4" xfId="2075"/>
    <cellStyle name="20% - Accent2 2 3 2 2 6 4 2" xfId="2076"/>
    <cellStyle name="20% - Accent2 2 3 2 2 6 5" xfId="2077"/>
    <cellStyle name="20% - Accent2 2 3 2 2 7" xfId="2078"/>
    <cellStyle name="20% - Accent2 2 3 2 2 7 2" xfId="2079"/>
    <cellStyle name="20% - Accent2 2 3 2 2 7 2 2" xfId="2080"/>
    <cellStyle name="20% - Accent2 2 3 2 2 7 3" xfId="2081"/>
    <cellStyle name="20% - Accent2 2 3 2 2 7 3 2" xfId="2082"/>
    <cellStyle name="20% - Accent2 2 3 2 2 7 4" xfId="2083"/>
    <cellStyle name="20% - Accent2 2 3 2 2 8" xfId="2084"/>
    <cellStyle name="20% - Accent2 2 3 2 2 8 2" xfId="2085"/>
    <cellStyle name="20% - Accent2 2 3 2 2 9" xfId="2086"/>
    <cellStyle name="20% - Accent2 2 3 2 2 9 2" xfId="2087"/>
    <cellStyle name="20% - Accent2 2 3 2 3" xfId="2088"/>
    <cellStyle name="20% - Accent2 2 3 2 3 2" xfId="2089"/>
    <cellStyle name="20% - Accent2 2 3 2 3 2 2" xfId="2090"/>
    <cellStyle name="20% - Accent2 2 3 2 3 2 2 2" xfId="2091"/>
    <cellStyle name="20% - Accent2 2 3 2 3 2 2 2 2" xfId="2092"/>
    <cellStyle name="20% - Accent2 2 3 2 3 2 2 3" xfId="2093"/>
    <cellStyle name="20% - Accent2 2 3 2 3 2 2 3 2" xfId="2094"/>
    <cellStyle name="20% - Accent2 2 3 2 3 2 2 4" xfId="2095"/>
    <cellStyle name="20% - Accent2 2 3 2 3 2 3" xfId="2096"/>
    <cellStyle name="20% - Accent2 2 3 2 3 2 3 2" xfId="2097"/>
    <cellStyle name="20% - Accent2 2 3 2 3 2 4" xfId="2098"/>
    <cellStyle name="20% - Accent2 2 3 2 3 2 4 2" xfId="2099"/>
    <cellStyle name="20% - Accent2 2 3 2 3 2 5" xfId="2100"/>
    <cellStyle name="20% - Accent2 2 3 2 3 3" xfId="2101"/>
    <cellStyle name="20% - Accent2 2 3 2 3 3 2" xfId="2102"/>
    <cellStyle name="20% - Accent2 2 3 2 3 3 2 2" xfId="2103"/>
    <cellStyle name="20% - Accent2 2 3 2 3 3 3" xfId="2104"/>
    <cellStyle name="20% - Accent2 2 3 2 3 3 3 2" xfId="2105"/>
    <cellStyle name="20% - Accent2 2 3 2 3 3 4" xfId="2106"/>
    <cellStyle name="20% - Accent2 2 3 2 3 4" xfId="2107"/>
    <cellStyle name="20% - Accent2 2 3 2 3 4 2" xfId="2108"/>
    <cellStyle name="20% - Accent2 2 3 2 3 5" xfId="2109"/>
    <cellStyle name="20% - Accent2 2 3 2 3 5 2" xfId="2110"/>
    <cellStyle name="20% - Accent2 2 3 2 3 6" xfId="2111"/>
    <cellStyle name="20% - Accent2 2 3 2 4" xfId="2112"/>
    <cellStyle name="20% - Accent2 2 3 2 4 2" xfId="2113"/>
    <cellStyle name="20% - Accent2 2 3 2 4 2 2" xfId="2114"/>
    <cellStyle name="20% - Accent2 2 3 2 4 2 2 2" xfId="2115"/>
    <cellStyle name="20% - Accent2 2 3 2 4 2 2 2 2" xfId="2116"/>
    <cellStyle name="20% - Accent2 2 3 2 4 2 2 3" xfId="2117"/>
    <cellStyle name="20% - Accent2 2 3 2 4 2 2 3 2" xfId="2118"/>
    <cellStyle name="20% - Accent2 2 3 2 4 2 2 4" xfId="2119"/>
    <cellStyle name="20% - Accent2 2 3 2 4 2 3" xfId="2120"/>
    <cellStyle name="20% - Accent2 2 3 2 4 2 3 2" xfId="2121"/>
    <cellStyle name="20% - Accent2 2 3 2 4 2 4" xfId="2122"/>
    <cellStyle name="20% - Accent2 2 3 2 4 2 4 2" xfId="2123"/>
    <cellStyle name="20% - Accent2 2 3 2 4 2 5" xfId="2124"/>
    <cellStyle name="20% - Accent2 2 3 2 4 3" xfId="2125"/>
    <cellStyle name="20% - Accent2 2 3 2 4 3 2" xfId="2126"/>
    <cellStyle name="20% - Accent2 2 3 2 4 3 2 2" xfId="2127"/>
    <cellStyle name="20% - Accent2 2 3 2 4 3 3" xfId="2128"/>
    <cellStyle name="20% - Accent2 2 3 2 4 3 3 2" xfId="2129"/>
    <cellStyle name="20% - Accent2 2 3 2 4 3 4" xfId="2130"/>
    <cellStyle name="20% - Accent2 2 3 2 4 4" xfId="2131"/>
    <cellStyle name="20% - Accent2 2 3 2 4 4 2" xfId="2132"/>
    <cellStyle name="20% - Accent2 2 3 2 4 5" xfId="2133"/>
    <cellStyle name="20% - Accent2 2 3 2 4 5 2" xfId="2134"/>
    <cellStyle name="20% - Accent2 2 3 2 4 6" xfId="2135"/>
    <cellStyle name="20% - Accent2 2 3 2 5" xfId="2136"/>
    <cellStyle name="20% - Accent2 2 3 2 5 2" xfId="2137"/>
    <cellStyle name="20% - Accent2 2 3 2 5 2 2" xfId="2138"/>
    <cellStyle name="20% - Accent2 2 3 2 5 2 2 2" xfId="2139"/>
    <cellStyle name="20% - Accent2 2 3 2 5 2 2 2 2" xfId="2140"/>
    <cellStyle name="20% - Accent2 2 3 2 5 2 2 3" xfId="2141"/>
    <cellStyle name="20% - Accent2 2 3 2 5 2 2 3 2" xfId="2142"/>
    <cellStyle name="20% - Accent2 2 3 2 5 2 2 4" xfId="2143"/>
    <cellStyle name="20% - Accent2 2 3 2 5 2 3" xfId="2144"/>
    <cellStyle name="20% - Accent2 2 3 2 5 2 3 2" xfId="2145"/>
    <cellStyle name="20% - Accent2 2 3 2 5 2 4" xfId="2146"/>
    <cellStyle name="20% - Accent2 2 3 2 5 2 4 2" xfId="2147"/>
    <cellStyle name="20% - Accent2 2 3 2 5 2 5" xfId="2148"/>
    <cellStyle name="20% - Accent2 2 3 2 5 3" xfId="2149"/>
    <cellStyle name="20% - Accent2 2 3 2 5 3 2" xfId="2150"/>
    <cellStyle name="20% - Accent2 2 3 2 5 3 2 2" xfId="2151"/>
    <cellStyle name="20% - Accent2 2 3 2 5 3 3" xfId="2152"/>
    <cellStyle name="20% - Accent2 2 3 2 5 3 3 2" xfId="2153"/>
    <cellStyle name="20% - Accent2 2 3 2 5 3 4" xfId="2154"/>
    <cellStyle name="20% - Accent2 2 3 2 5 4" xfId="2155"/>
    <cellStyle name="20% - Accent2 2 3 2 5 4 2" xfId="2156"/>
    <cellStyle name="20% - Accent2 2 3 2 5 5" xfId="2157"/>
    <cellStyle name="20% - Accent2 2 3 2 5 5 2" xfId="2158"/>
    <cellStyle name="20% - Accent2 2 3 2 5 6" xfId="2159"/>
    <cellStyle name="20% - Accent2 2 3 2 6" xfId="2160"/>
    <cellStyle name="20% - Accent2 2 3 2 6 2" xfId="2161"/>
    <cellStyle name="20% - Accent2 2 3 2 6 2 2" xfId="2162"/>
    <cellStyle name="20% - Accent2 2 3 2 6 2 2 2" xfId="2163"/>
    <cellStyle name="20% - Accent2 2 3 2 6 2 2 2 2" xfId="2164"/>
    <cellStyle name="20% - Accent2 2 3 2 6 2 2 3" xfId="2165"/>
    <cellStyle name="20% - Accent2 2 3 2 6 2 2 3 2" xfId="2166"/>
    <cellStyle name="20% - Accent2 2 3 2 6 2 2 4" xfId="2167"/>
    <cellStyle name="20% - Accent2 2 3 2 6 2 3" xfId="2168"/>
    <cellStyle name="20% - Accent2 2 3 2 6 2 3 2" xfId="2169"/>
    <cellStyle name="20% - Accent2 2 3 2 6 2 4" xfId="2170"/>
    <cellStyle name="20% - Accent2 2 3 2 6 2 4 2" xfId="2171"/>
    <cellStyle name="20% - Accent2 2 3 2 6 2 5" xfId="2172"/>
    <cellStyle name="20% - Accent2 2 3 2 6 3" xfId="2173"/>
    <cellStyle name="20% - Accent2 2 3 2 6 3 2" xfId="2174"/>
    <cellStyle name="20% - Accent2 2 3 2 6 3 2 2" xfId="2175"/>
    <cellStyle name="20% - Accent2 2 3 2 6 3 3" xfId="2176"/>
    <cellStyle name="20% - Accent2 2 3 2 6 3 3 2" xfId="2177"/>
    <cellStyle name="20% - Accent2 2 3 2 6 3 4" xfId="2178"/>
    <cellStyle name="20% - Accent2 2 3 2 6 4" xfId="2179"/>
    <cellStyle name="20% - Accent2 2 3 2 6 4 2" xfId="2180"/>
    <cellStyle name="20% - Accent2 2 3 2 6 5" xfId="2181"/>
    <cellStyle name="20% - Accent2 2 3 2 6 5 2" xfId="2182"/>
    <cellStyle name="20% - Accent2 2 3 2 6 6" xfId="2183"/>
    <cellStyle name="20% - Accent2 2 3 2 7" xfId="2184"/>
    <cellStyle name="20% - Accent2 2 3 2 7 2" xfId="2185"/>
    <cellStyle name="20% - Accent2 2 3 2 7 2 2" xfId="2186"/>
    <cellStyle name="20% - Accent2 2 3 2 7 2 2 2" xfId="2187"/>
    <cellStyle name="20% - Accent2 2 3 2 7 2 3" xfId="2188"/>
    <cellStyle name="20% - Accent2 2 3 2 7 2 3 2" xfId="2189"/>
    <cellStyle name="20% - Accent2 2 3 2 7 2 4" xfId="2190"/>
    <cellStyle name="20% - Accent2 2 3 2 7 3" xfId="2191"/>
    <cellStyle name="20% - Accent2 2 3 2 7 3 2" xfId="2192"/>
    <cellStyle name="20% - Accent2 2 3 2 7 4" xfId="2193"/>
    <cellStyle name="20% - Accent2 2 3 2 7 4 2" xfId="2194"/>
    <cellStyle name="20% - Accent2 2 3 2 7 5" xfId="2195"/>
    <cellStyle name="20% - Accent2 2 3 2 8" xfId="2196"/>
    <cellStyle name="20% - Accent2 2 3 2 8 2" xfId="2197"/>
    <cellStyle name="20% - Accent2 2 3 2 8 2 2" xfId="2198"/>
    <cellStyle name="20% - Accent2 2 3 2 8 3" xfId="2199"/>
    <cellStyle name="20% - Accent2 2 3 2 8 3 2" xfId="2200"/>
    <cellStyle name="20% - Accent2 2 3 2 8 4" xfId="2201"/>
    <cellStyle name="20% - Accent2 2 3 2 9" xfId="2202"/>
    <cellStyle name="20% - Accent2 2 3 2 9 2" xfId="2203"/>
    <cellStyle name="20% - Accent2 2 3 3" xfId="2204"/>
    <cellStyle name="20% - Accent2 2 3 3 10" xfId="2205"/>
    <cellStyle name="20% - Accent2 2 3 3 10 2" xfId="2206"/>
    <cellStyle name="20% - Accent2 2 3 3 11" xfId="2207"/>
    <cellStyle name="20% - Accent2 2 3 3 2" xfId="2208"/>
    <cellStyle name="20% - Accent2 2 3 3 2 10" xfId="2209"/>
    <cellStyle name="20% - Accent2 2 3 3 2 2" xfId="2210"/>
    <cellStyle name="20% - Accent2 2 3 3 2 2 2" xfId="2211"/>
    <cellStyle name="20% - Accent2 2 3 3 2 2 2 2" xfId="2212"/>
    <cellStyle name="20% - Accent2 2 3 3 2 2 2 2 2" xfId="2213"/>
    <cellStyle name="20% - Accent2 2 3 3 2 2 2 2 2 2" xfId="2214"/>
    <cellStyle name="20% - Accent2 2 3 3 2 2 2 2 3" xfId="2215"/>
    <cellStyle name="20% - Accent2 2 3 3 2 2 2 2 3 2" xfId="2216"/>
    <cellStyle name="20% - Accent2 2 3 3 2 2 2 2 4" xfId="2217"/>
    <cellStyle name="20% - Accent2 2 3 3 2 2 2 3" xfId="2218"/>
    <cellStyle name="20% - Accent2 2 3 3 2 2 2 3 2" xfId="2219"/>
    <cellStyle name="20% - Accent2 2 3 3 2 2 2 4" xfId="2220"/>
    <cellStyle name="20% - Accent2 2 3 3 2 2 2 4 2" xfId="2221"/>
    <cellStyle name="20% - Accent2 2 3 3 2 2 2 5" xfId="2222"/>
    <cellStyle name="20% - Accent2 2 3 3 2 2 3" xfId="2223"/>
    <cellStyle name="20% - Accent2 2 3 3 2 2 3 2" xfId="2224"/>
    <cellStyle name="20% - Accent2 2 3 3 2 2 3 2 2" xfId="2225"/>
    <cellStyle name="20% - Accent2 2 3 3 2 2 3 3" xfId="2226"/>
    <cellStyle name="20% - Accent2 2 3 3 2 2 3 3 2" xfId="2227"/>
    <cellStyle name="20% - Accent2 2 3 3 2 2 3 4" xfId="2228"/>
    <cellStyle name="20% - Accent2 2 3 3 2 2 4" xfId="2229"/>
    <cellStyle name="20% - Accent2 2 3 3 2 2 4 2" xfId="2230"/>
    <cellStyle name="20% - Accent2 2 3 3 2 2 5" xfId="2231"/>
    <cellStyle name="20% - Accent2 2 3 3 2 2 5 2" xfId="2232"/>
    <cellStyle name="20% - Accent2 2 3 3 2 2 6" xfId="2233"/>
    <cellStyle name="20% - Accent2 2 3 3 2 3" xfId="2234"/>
    <cellStyle name="20% - Accent2 2 3 3 2 3 2" xfId="2235"/>
    <cellStyle name="20% - Accent2 2 3 3 2 3 2 2" xfId="2236"/>
    <cellStyle name="20% - Accent2 2 3 3 2 3 2 2 2" xfId="2237"/>
    <cellStyle name="20% - Accent2 2 3 3 2 3 2 2 2 2" xfId="2238"/>
    <cellStyle name="20% - Accent2 2 3 3 2 3 2 2 3" xfId="2239"/>
    <cellStyle name="20% - Accent2 2 3 3 2 3 2 2 3 2" xfId="2240"/>
    <cellStyle name="20% - Accent2 2 3 3 2 3 2 2 4" xfId="2241"/>
    <cellStyle name="20% - Accent2 2 3 3 2 3 2 3" xfId="2242"/>
    <cellStyle name="20% - Accent2 2 3 3 2 3 2 3 2" xfId="2243"/>
    <cellStyle name="20% - Accent2 2 3 3 2 3 2 4" xfId="2244"/>
    <cellStyle name="20% - Accent2 2 3 3 2 3 2 4 2" xfId="2245"/>
    <cellStyle name="20% - Accent2 2 3 3 2 3 2 5" xfId="2246"/>
    <cellStyle name="20% - Accent2 2 3 3 2 3 3" xfId="2247"/>
    <cellStyle name="20% - Accent2 2 3 3 2 3 3 2" xfId="2248"/>
    <cellStyle name="20% - Accent2 2 3 3 2 3 3 2 2" xfId="2249"/>
    <cellStyle name="20% - Accent2 2 3 3 2 3 3 3" xfId="2250"/>
    <cellStyle name="20% - Accent2 2 3 3 2 3 3 3 2" xfId="2251"/>
    <cellStyle name="20% - Accent2 2 3 3 2 3 3 4" xfId="2252"/>
    <cellStyle name="20% - Accent2 2 3 3 2 3 4" xfId="2253"/>
    <cellStyle name="20% - Accent2 2 3 3 2 3 4 2" xfId="2254"/>
    <cellStyle name="20% - Accent2 2 3 3 2 3 5" xfId="2255"/>
    <cellStyle name="20% - Accent2 2 3 3 2 3 5 2" xfId="2256"/>
    <cellStyle name="20% - Accent2 2 3 3 2 3 6" xfId="2257"/>
    <cellStyle name="20% - Accent2 2 3 3 2 4" xfId="2258"/>
    <cellStyle name="20% - Accent2 2 3 3 2 4 2" xfId="2259"/>
    <cellStyle name="20% - Accent2 2 3 3 2 4 2 2" xfId="2260"/>
    <cellStyle name="20% - Accent2 2 3 3 2 4 2 2 2" xfId="2261"/>
    <cellStyle name="20% - Accent2 2 3 3 2 4 2 2 2 2" xfId="2262"/>
    <cellStyle name="20% - Accent2 2 3 3 2 4 2 2 3" xfId="2263"/>
    <cellStyle name="20% - Accent2 2 3 3 2 4 2 2 3 2" xfId="2264"/>
    <cellStyle name="20% - Accent2 2 3 3 2 4 2 2 4" xfId="2265"/>
    <cellStyle name="20% - Accent2 2 3 3 2 4 2 3" xfId="2266"/>
    <cellStyle name="20% - Accent2 2 3 3 2 4 2 3 2" xfId="2267"/>
    <cellStyle name="20% - Accent2 2 3 3 2 4 2 4" xfId="2268"/>
    <cellStyle name="20% - Accent2 2 3 3 2 4 2 4 2" xfId="2269"/>
    <cellStyle name="20% - Accent2 2 3 3 2 4 2 5" xfId="2270"/>
    <cellStyle name="20% - Accent2 2 3 3 2 4 3" xfId="2271"/>
    <cellStyle name="20% - Accent2 2 3 3 2 4 3 2" xfId="2272"/>
    <cellStyle name="20% - Accent2 2 3 3 2 4 3 2 2" xfId="2273"/>
    <cellStyle name="20% - Accent2 2 3 3 2 4 3 3" xfId="2274"/>
    <cellStyle name="20% - Accent2 2 3 3 2 4 3 3 2" xfId="2275"/>
    <cellStyle name="20% - Accent2 2 3 3 2 4 3 4" xfId="2276"/>
    <cellStyle name="20% - Accent2 2 3 3 2 4 4" xfId="2277"/>
    <cellStyle name="20% - Accent2 2 3 3 2 4 4 2" xfId="2278"/>
    <cellStyle name="20% - Accent2 2 3 3 2 4 5" xfId="2279"/>
    <cellStyle name="20% - Accent2 2 3 3 2 4 5 2" xfId="2280"/>
    <cellStyle name="20% - Accent2 2 3 3 2 4 6" xfId="2281"/>
    <cellStyle name="20% - Accent2 2 3 3 2 5" xfId="2282"/>
    <cellStyle name="20% - Accent2 2 3 3 2 5 2" xfId="2283"/>
    <cellStyle name="20% - Accent2 2 3 3 2 5 2 2" xfId="2284"/>
    <cellStyle name="20% - Accent2 2 3 3 2 5 2 2 2" xfId="2285"/>
    <cellStyle name="20% - Accent2 2 3 3 2 5 2 2 2 2" xfId="2286"/>
    <cellStyle name="20% - Accent2 2 3 3 2 5 2 2 3" xfId="2287"/>
    <cellStyle name="20% - Accent2 2 3 3 2 5 2 2 3 2" xfId="2288"/>
    <cellStyle name="20% - Accent2 2 3 3 2 5 2 2 4" xfId="2289"/>
    <cellStyle name="20% - Accent2 2 3 3 2 5 2 3" xfId="2290"/>
    <cellStyle name="20% - Accent2 2 3 3 2 5 2 3 2" xfId="2291"/>
    <cellStyle name="20% - Accent2 2 3 3 2 5 2 4" xfId="2292"/>
    <cellStyle name="20% - Accent2 2 3 3 2 5 2 4 2" xfId="2293"/>
    <cellStyle name="20% - Accent2 2 3 3 2 5 2 5" xfId="2294"/>
    <cellStyle name="20% - Accent2 2 3 3 2 5 3" xfId="2295"/>
    <cellStyle name="20% - Accent2 2 3 3 2 5 3 2" xfId="2296"/>
    <cellStyle name="20% - Accent2 2 3 3 2 5 3 2 2" xfId="2297"/>
    <cellStyle name="20% - Accent2 2 3 3 2 5 3 3" xfId="2298"/>
    <cellStyle name="20% - Accent2 2 3 3 2 5 3 3 2" xfId="2299"/>
    <cellStyle name="20% - Accent2 2 3 3 2 5 3 4" xfId="2300"/>
    <cellStyle name="20% - Accent2 2 3 3 2 5 4" xfId="2301"/>
    <cellStyle name="20% - Accent2 2 3 3 2 5 4 2" xfId="2302"/>
    <cellStyle name="20% - Accent2 2 3 3 2 5 5" xfId="2303"/>
    <cellStyle name="20% - Accent2 2 3 3 2 5 5 2" xfId="2304"/>
    <cellStyle name="20% - Accent2 2 3 3 2 5 6" xfId="2305"/>
    <cellStyle name="20% - Accent2 2 3 3 2 6" xfId="2306"/>
    <cellStyle name="20% - Accent2 2 3 3 2 6 2" xfId="2307"/>
    <cellStyle name="20% - Accent2 2 3 3 2 6 2 2" xfId="2308"/>
    <cellStyle name="20% - Accent2 2 3 3 2 6 2 2 2" xfId="2309"/>
    <cellStyle name="20% - Accent2 2 3 3 2 6 2 3" xfId="2310"/>
    <cellStyle name="20% - Accent2 2 3 3 2 6 2 3 2" xfId="2311"/>
    <cellStyle name="20% - Accent2 2 3 3 2 6 2 4" xfId="2312"/>
    <cellStyle name="20% - Accent2 2 3 3 2 6 3" xfId="2313"/>
    <cellStyle name="20% - Accent2 2 3 3 2 6 3 2" xfId="2314"/>
    <cellStyle name="20% - Accent2 2 3 3 2 6 4" xfId="2315"/>
    <cellStyle name="20% - Accent2 2 3 3 2 6 4 2" xfId="2316"/>
    <cellStyle name="20% - Accent2 2 3 3 2 6 5" xfId="2317"/>
    <cellStyle name="20% - Accent2 2 3 3 2 7" xfId="2318"/>
    <cellStyle name="20% - Accent2 2 3 3 2 7 2" xfId="2319"/>
    <cellStyle name="20% - Accent2 2 3 3 2 7 2 2" xfId="2320"/>
    <cellStyle name="20% - Accent2 2 3 3 2 7 3" xfId="2321"/>
    <cellStyle name="20% - Accent2 2 3 3 2 7 3 2" xfId="2322"/>
    <cellStyle name="20% - Accent2 2 3 3 2 7 4" xfId="2323"/>
    <cellStyle name="20% - Accent2 2 3 3 2 8" xfId="2324"/>
    <cellStyle name="20% - Accent2 2 3 3 2 8 2" xfId="2325"/>
    <cellStyle name="20% - Accent2 2 3 3 2 9" xfId="2326"/>
    <cellStyle name="20% - Accent2 2 3 3 2 9 2" xfId="2327"/>
    <cellStyle name="20% - Accent2 2 3 3 3" xfId="2328"/>
    <cellStyle name="20% - Accent2 2 3 3 3 2" xfId="2329"/>
    <cellStyle name="20% - Accent2 2 3 3 3 2 2" xfId="2330"/>
    <cellStyle name="20% - Accent2 2 3 3 3 2 2 2" xfId="2331"/>
    <cellStyle name="20% - Accent2 2 3 3 3 2 2 2 2" xfId="2332"/>
    <cellStyle name="20% - Accent2 2 3 3 3 2 2 3" xfId="2333"/>
    <cellStyle name="20% - Accent2 2 3 3 3 2 2 3 2" xfId="2334"/>
    <cellStyle name="20% - Accent2 2 3 3 3 2 2 4" xfId="2335"/>
    <cellStyle name="20% - Accent2 2 3 3 3 2 3" xfId="2336"/>
    <cellStyle name="20% - Accent2 2 3 3 3 2 3 2" xfId="2337"/>
    <cellStyle name="20% - Accent2 2 3 3 3 2 4" xfId="2338"/>
    <cellStyle name="20% - Accent2 2 3 3 3 2 4 2" xfId="2339"/>
    <cellStyle name="20% - Accent2 2 3 3 3 2 5" xfId="2340"/>
    <cellStyle name="20% - Accent2 2 3 3 3 3" xfId="2341"/>
    <cellStyle name="20% - Accent2 2 3 3 3 3 2" xfId="2342"/>
    <cellStyle name="20% - Accent2 2 3 3 3 3 2 2" xfId="2343"/>
    <cellStyle name="20% - Accent2 2 3 3 3 3 3" xfId="2344"/>
    <cellStyle name="20% - Accent2 2 3 3 3 3 3 2" xfId="2345"/>
    <cellStyle name="20% - Accent2 2 3 3 3 3 4" xfId="2346"/>
    <cellStyle name="20% - Accent2 2 3 3 3 4" xfId="2347"/>
    <cellStyle name="20% - Accent2 2 3 3 3 4 2" xfId="2348"/>
    <cellStyle name="20% - Accent2 2 3 3 3 5" xfId="2349"/>
    <cellStyle name="20% - Accent2 2 3 3 3 5 2" xfId="2350"/>
    <cellStyle name="20% - Accent2 2 3 3 3 6" xfId="2351"/>
    <cellStyle name="20% - Accent2 2 3 3 4" xfId="2352"/>
    <cellStyle name="20% - Accent2 2 3 3 4 2" xfId="2353"/>
    <cellStyle name="20% - Accent2 2 3 3 4 2 2" xfId="2354"/>
    <cellStyle name="20% - Accent2 2 3 3 4 2 2 2" xfId="2355"/>
    <cellStyle name="20% - Accent2 2 3 3 4 2 2 2 2" xfId="2356"/>
    <cellStyle name="20% - Accent2 2 3 3 4 2 2 3" xfId="2357"/>
    <cellStyle name="20% - Accent2 2 3 3 4 2 2 3 2" xfId="2358"/>
    <cellStyle name="20% - Accent2 2 3 3 4 2 2 4" xfId="2359"/>
    <cellStyle name="20% - Accent2 2 3 3 4 2 3" xfId="2360"/>
    <cellStyle name="20% - Accent2 2 3 3 4 2 3 2" xfId="2361"/>
    <cellStyle name="20% - Accent2 2 3 3 4 2 4" xfId="2362"/>
    <cellStyle name="20% - Accent2 2 3 3 4 2 4 2" xfId="2363"/>
    <cellStyle name="20% - Accent2 2 3 3 4 2 5" xfId="2364"/>
    <cellStyle name="20% - Accent2 2 3 3 4 3" xfId="2365"/>
    <cellStyle name="20% - Accent2 2 3 3 4 3 2" xfId="2366"/>
    <cellStyle name="20% - Accent2 2 3 3 4 3 2 2" xfId="2367"/>
    <cellStyle name="20% - Accent2 2 3 3 4 3 3" xfId="2368"/>
    <cellStyle name="20% - Accent2 2 3 3 4 3 3 2" xfId="2369"/>
    <cellStyle name="20% - Accent2 2 3 3 4 3 4" xfId="2370"/>
    <cellStyle name="20% - Accent2 2 3 3 4 4" xfId="2371"/>
    <cellStyle name="20% - Accent2 2 3 3 4 4 2" xfId="2372"/>
    <cellStyle name="20% - Accent2 2 3 3 4 5" xfId="2373"/>
    <cellStyle name="20% - Accent2 2 3 3 4 5 2" xfId="2374"/>
    <cellStyle name="20% - Accent2 2 3 3 4 6" xfId="2375"/>
    <cellStyle name="20% - Accent2 2 3 3 5" xfId="2376"/>
    <cellStyle name="20% - Accent2 2 3 3 5 2" xfId="2377"/>
    <cellStyle name="20% - Accent2 2 3 3 5 2 2" xfId="2378"/>
    <cellStyle name="20% - Accent2 2 3 3 5 2 2 2" xfId="2379"/>
    <cellStyle name="20% - Accent2 2 3 3 5 2 2 2 2" xfId="2380"/>
    <cellStyle name="20% - Accent2 2 3 3 5 2 2 3" xfId="2381"/>
    <cellStyle name="20% - Accent2 2 3 3 5 2 2 3 2" xfId="2382"/>
    <cellStyle name="20% - Accent2 2 3 3 5 2 2 4" xfId="2383"/>
    <cellStyle name="20% - Accent2 2 3 3 5 2 3" xfId="2384"/>
    <cellStyle name="20% - Accent2 2 3 3 5 2 3 2" xfId="2385"/>
    <cellStyle name="20% - Accent2 2 3 3 5 2 4" xfId="2386"/>
    <cellStyle name="20% - Accent2 2 3 3 5 2 4 2" xfId="2387"/>
    <cellStyle name="20% - Accent2 2 3 3 5 2 5" xfId="2388"/>
    <cellStyle name="20% - Accent2 2 3 3 5 3" xfId="2389"/>
    <cellStyle name="20% - Accent2 2 3 3 5 3 2" xfId="2390"/>
    <cellStyle name="20% - Accent2 2 3 3 5 3 2 2" xfId="2391"/>
    <cellStyle name="20% - Accent2 2 3 3 5 3 3" xfId="2392"/>
    <cellStyle name="20% - Accent2 2 3 3 5 3 3 2" xfId="2393"/>
    <cellStyle name="20% - Accent2 2 3 3 5 3 4" xfId="2394"/>
    <cellStyle name="20% - Accent2 2 3 3 5 4" xfId="2395"/>
    <cellStyle name="20% - Accent2 2 3 3 5 4 2" xfId="2396"/>
    <cellStyle name="20% - Accent2 2 3 3 5 5" xfId="2397"/>
    <cellStyle name="20% - Accent2 2 3 3 5 5 2" xfId="2398"/>
    <cellStyle name="20% - Accent2 2 3 3 5 6" xfId="2399"/>
    <cellStyle name="20% - Accent2 2 3 3 6" xfId="2400"/>
    <cellStyle name="20% - Accent2 2 3 3 6 2" xfId="2401"/>
    <cellStyle name="20% - Accent2 2 3 3 6 2 2" xfId="2402"/>
    <cellStyle name="20% - Accent2 2 3 3 6 2 2 2" xfId="2403"/>
    <cellStyle name="20% - Accent2 2 3 3 6 2 2 2 2" xfId="2404"/>
    <cellStyle name="20% - Accent2 2 3 3 6 2 2 3" xfId="2405"/>
    <cellStyle name="20% - Accent2 2 3 3 6 2 2 3 2" xfId="2406"/>
    <cellStyle name="20% - Accent2 2 3 3 6 2 2 4" xfId="2407"/>
    <cellStyle name="20% - Accent2 2 3 3 6 2 3" xfId="2408"/>
    <cellStyle name="20% - Accent2 2 3 3 6 2 3 2" xfId="2409"/>
    <cellStyle name="20% - Accent2 2 3 3 6 2 4" xfId="2410"/>
    <cellStyle name="20% - Accent2 2 3 3 6 2 4 2" xfId="2411"/>
    <cellStyle name="20% - Accent2 2 3 3 6 2 5" xfId="2412"/>
    <cellStyle name="20% - Accent2 2 3 3 6 3" xfId="2413"/>
    <cellStyle name="20% - Accent2 2 3 3 6 3 2" xfId="2414"/>
    <cellStyle name="20% - Accent2 2 3 3 6 3 2 2" xfId="2415"/>
    <cellStyle name="20% - Accent2 2 3 3 6 3 3" xfId="2416"/>
    <cellStyle name="20% - Accent2 2 3 3 6 3 3 2" xfId="2417"/>
    <cellStyle name="20% - Accent2 2 3 3 6 3 4" xfId="2418"/>
    <cellStyle name="20% - Accent2 2 3 3 6 4" xfId="2419"/>
    <cellStyle name="20% - Accent2 2 3 3 6 4 2" xfId="2420"/>
    <cellStyle name="20% - Accent2 2 3 3 6 5" xfId="2421"/>
    <cellStyle name="20% - Accent2 2 3 3 6 5 2" xfId="2422"/>
    <cellStyle name="20% - Accent2 2 3 3 6 6" xfId="2423"/>
    <cellStyle name="20% - Accent2 2 3 3 7" xfId="2424"/>
    <cellStyle name="20% - Accent2 2 3 3 7 2" xfId="2425"/>
    <cellStyle name="20% - Accent2 2 3 3 7 2 2" xfId="2426"/>
    <cellStyle name="20% - Accent2 2 3 3 7 2 2 2" xfId="2427"/>
    <cellStyle name="20% - Accent2 2 3 3 7 2 3" xfId="2428"/>
    <cellStyle name="20% - Accent2 2 3 3 7 2 3 2" xfId="2429"/>
    <cellStyle name="20% - Accent2 2 3 3 7 2 4" xfId="2430"/>
    <cellStyle name="20% - Accent2 2 3 3 7 3" xfId="2431"/>
    <cellStyle name="20% - Accent2 2 3 3 7 3 2" xfId="2432"/>
    <cellStyle name="20% - Accent2 2 3 3 7 4" xfId="2433"/>
    <cellStyle name="20% - Accent2 2 3 3 7 4 2" xfId="2434"/>
    <cellStyle name="20% - Accent2 2 3 3 7 5" xfId="2435"/>
    <cellStyle name="20% - Accent2 2 3 3 8" xfId="2436"/>
    <cellStyle name="20% - Accent2 2 3 3 8 2" xfId="2437"/>
    <cellStyle name="20% - Accent2 2 3 3 8 2 2" xfId="2438"/>
    <cellStyle name="20% - Accent2 2 3 3 8 3" xfId="2439"/>
    <cellStyle name="20% - Accent2 2 3 3 8 3 2" xfId="2440"/>
    <cellStyle name="20% - Accent2 2 3 3 8 4" xfId="2441"/>
    <cellStyle name="20% - Accent2 2 3 3 9" xfId="2442"/>
    <cellStyle name="20% - Accent2 2 3 3 9 2" xfId="2443"/>
    <cellStyle name="20% - Accent2 2 4" xfId="2444"/>
    <cellStyle name="20% - Accent2 3" xfId="2445"/>
    <cellStyle name="20% - Accent2 3 2" xfId="2446"/>
    <cellStyle name="20% - Accent2 3 2 2" xfId="2447"/>
    <cellStyle name="20% - Accent2 3 2 2 2" xfId="2448"/>
    <cellStyle name="20% - Accent2 3 2 2 2 2" xfId="2449"/>
    <cellStyle name="20% - Accent2 3 2 2 2 2 2" xfId="2450"/>
    <cellStyle name="20% - Accent2 3 2 2 2 2 2 2" xfId="2451"/>
    <cellStyle name="20% - Accent2 3 2 2 2 2 3" xfId="2452"/>
    <cellStyle name="20% - Accent2 3 2 2 2 2 3 2" xfId="2453"/>
    <cellStyle name="20% - Accent2 3 2 2 2 2 4" xfId="2454"/>
    <cellStyle name="20% - Accent2 3 2 2 2 3" xfId="2455"/>
    <cellStyle name="20% - Accent2 3 2 2 2 3 2" xfId="2456"/>
    <cellStyle name="20% - Accent2 3 2 2 2 4" xfId="2457"/>
    <cellStyle name="20% - Accent2 3 2 2 2 4 2" xfId="2458"/>
    <cellStyle name="20% - Accent2 3 2 2 2 5" xfId="2459"/>
    <cellStyle name="20% - Accent2 3 2 2 3" xfId="2460"/>
    <cellStyle name="20% - Accent2 3 2 2 3 2" xfId="2461"/>
    <cellStyle name="20% - Accent2 3 2 2 3 2 2" xfId="2462"/>
    <cellStyle name="20% - Accent2 3 2 2 3 3" xfId="2463"/>
    <cellStyle name="20% - Accent2 3 2 2 3 3 2" xfId="2464"/>
    <cellStyle name="20% - Accent2 3 2 2 3 4" xfId="2465"/>
    <cellStyle name="20% - Accent2 3 2 2 4" xfId="2466"/>
    <cellStyle name="20% - Accent2 3 2 2 4 2" xfId="2467"/>
    <cellStyle name="20% - Accent2 3 2 2 5" xfId="2468"/>
    <cellStyle name="20% - Accent2 3 2 2 5 2" xfId="2469"/>
    <cellStyle name="20% - Accent2 3 2 2 6" xfId="2470"/>
    <cellStyle name="20% - Accent2 3 2 3" xfId="2471"/>
    <cellStyle name="20% - Accent2 3 2 3 2" xfId="2472"/>
    <cellStyle name="20% - Accent2 3 2 3 2 2" xfId="2473"/>
    <cellStyle name="20% - Accent2 3 2 3 2 2 2" xfId="2474"/>
    <cellStyle name="20% - Accent2 3 2 3 2 2 2 2" xfId="2475"/>
    <cellStyle name="20% - Accent2 3 2 3 2 2 3" xfId="2476"/>
    <cellStyle name="20% - Accent2 3 2 3 2 2 3 2" xfId="2477"/>
    <cellStyle name="20% - Accent2 3 2 3 2 2 4" xfId="2478"/>
    <cellStyle name="20% - Accent2 3 2 3 2 3" xfId="2479"/>
    <cellStyle name="20% - Accent2 3 2 3 2 3 2" xfId="2480"/>
    <cellStyle name="20% - Accent2 3 2 3 2 4" xfId="2481"/>
    <cellStyle name="20% - Accent2 3 2 3 2 4 2" xfId="2482"/>
    <cellStyle name="20% - Accent2 3 2 3 2 5" xfId="2483"/>
    <cellStyle name="20% - Accent2 3 2 3 3" xfId="2484"/>
    <cellStyle name="20% - Accent2 3 2 3 3 2" xfId="2485"/>
    <cellStyle name="20% - Accent2 3 2 3 3 2 2" xfId="2486"/>
    <cellStyle name="20% - Accent2 3 2 3 3 3" xfId="2487"/>
    <cellStyle name="20% - Accent2 3 2 3 3 3 2" xfId="2488"/>
    <cellStyle name="20% - Accent2 3 2 3 3 4" xfId="2489"/>
    <cellStyle name="20% - Accent2 3 2 3 4" xfId="2490"/>
    <cellStyle name="20% - Accent2 3 2 3 4 2" xfId="2491"/>
    <cellStyle name="20% - Accent2 3 2 3 5" xfId="2492"/>
    <cellStyle name="20% - Accent2 3 2 3 5 2" xfId="2493"/>
    <cellStyle name="20% - Accent2 3 2 3 6" xfId="2494"/>
    <cellStyle name="20% - Accent2 3 3" xfId="2495"/>
    <cellStyle name="20% - Accent2 3 3 2" xfId="2496"/>
    <cellStyle name="20% - Accent2 3 3 2 2" xfId="2497"/>
    <cellStyle name="20% - Accent2 3 3 2 2 2" xfId="2498"/>
    <cellStyle name="20% - Accent2 3 3 2 2 2 2" xfId="2499"/>
    <cellStyle name="20% - Accent2 3 3 2 2 2 2 2" xfId="2500"/>
    <cellStyle name="20% - Accent2 3 3 2 2 2 3" xfId="2501"/>
    <cellStyle name="20% - Accent2 3 3 2 2 2 3 2" xfId="2502"/>
    <cellStyle name="20% - Accent2 3 3 2 2 2 4" xfId="2503"/>
    <cellStyle name="20% - Accent2 3 3 2 2 3" xfId="2504"/>
    <cellStyle name="20% - Accent2 3 3 2 2 3 2" xfId="2505"/>
    <cellStyle name="20% - Accent2 3 3 2 2 4" xfId="2506"/>
    <cellStyle name="20% - Accent2 3 3 2 2 4 2" xfId="2507"/>
    <cellStyle name="20% - Accent2 3 3 2 2 5" xfId="2508"/>
    <cellStyle name="20% - Accent2 3 3 2 3" xfId="2509"/>
    <cellStyle name="20% - Accent2 3 3 2 3 2" xfId="2510"/>
    <cellStyle name="20% - Accent2 3 3 2 3 2 2" xfId="2511"/>
    <cellStyle name="20% - Accent2 3 3 2 3 3" xfId="2512"/>
    <cellStyle name="20% - Accent2 3 3 2 3 3 2" xfId="2513"/>
    <cellStyle name="20% - Accent2 3 3 2 3 4" xfId="2514"/>
    <cellStyle name="20% - Accent2 3 3 2 4" xfId="2515"/>
    <cellStyle name="20% - Accent2 3 3 2 4 2" xfId="2516"/>
    <cellStyle name="20% - Accent2 3 3 2 5" xfId="2517"/>
    <cellStyle name="20% - Accent2 3 3 2 5 2" xfId="2518"/>
    <cellStyle name="20% - Accent2 3 3 2 6" xfId="2519"/>
    <cellStyle name="20% - Accent2 3 3 3" xfId="2520"/>
    <cellStyle name="20% - Accent2 3 3 3 2" xfId="2521"/>
    <cellStyle name="20% - Accent2 3 3 3 2 2" xfId="2522"/>
    <cellStyle name="20% - Accent2 3 3 3 2 2 2" xfId="2523"/>
    <cellStyle name="20% - Accent2 3 3 3 2 3" xfId="2524"/>
    <cellStyle name="20% - Accent2 3 3 3 2 3 2" xfId="2525"/>
    <cellStyle name="20% - Accent2 3 3 3 2 4" xfId="2526"/>
    <cellStyle name="20% - Accent2 3 3 3 3" xfId="2527"/>
    <cellStyle name="20% - Accent2 3 3 3 3 2" xfId="2528"/>
    <cellStyle name="20% - Accent2 3 3 3 4" xfId="2529"/>
    <cellStyle name="20% - Accent2 3 3 3 4 2" xfId="2530"/>
    <cellStyle name="20% - Accent2 3 3 3 5" xfId="2531"/>
    <cellStyle name="20% - Accent2 3 3 4" xfId="2532"/>
    <cellStyle name="20% - Accent2 3 3 4 2" xfId="2533"/>
    <cellStyle name="20% - Accent2 3 3 4 2 2" xfId="2534"/>
    <cellStyle name="20% - Accent2 3 3 4 3" xfId="2535"/>
    <cellStyle name="20% - Accent2 3 3 4 3 2" xfId="2536"/>
    <cellStyle name="20% - Accent2 3 3 4 4" xfId="2537"/>
    <cellStyle name="20% - Accent2 3 3 5" xfId="2538"/>
    <cellStyle name="20% - Accent2 3 3 5 2" xfId="2539"/>
    <cellStyle name="20% - Accent2 3 3 6" xfId="2540"/>
    <cellStyle name="20% - Accent2 3 3 6 2" xfId="2541"/>
    <cellStyle name="20% - Accent2 3 3 7" xfId="2542"/>
    <cellStyle name="20% - Accent2 3 4" xfId="2543"/>
    <cellStyle name="20% - Accent2 3 4 2" xfId="2544"/>
    <cellStyle name="20% - Accent2 3 4 2 2" xfId="2545"/>
    <cellStyle name="20% - Accent2 3 4 2 2 2" xfId="2546"/>
    <cellStyle name="20% - Accent2 3 4 2 2 2 2" xfId="2547"/>
    <cellStyle name="20% - Accent2 3 4 2 2 3" xfId="2548"/>
    <cellStyle name="20% - Accent2 3 4 2 2 3 2" xfId="2549"/>
    <cellStyle name="20% - Accent2 3 4 2 2 4" xfId="2550"/>
    <cellStyle name="20% - Accent2 3 4 2 3" xfId="2551"/>
    <cellStyle name="20% - Accent2 3 4 2 3 2" xfId="2552"/>
    <cellStyle name="20% - Accent2 3 4 2 4" xfId="2553"/>
    <cellStyle name="20% - Accent2 3 4 2 4 2" xfId="2554"/>
    <cellStyle name="20% - Accent2 3 4 2 5" xfId="2555"/>
    <cellStyle name="20% - Accent2 3 4 3" xfId="2556"/>
    <cellStyle name="20% - Accent2 3 4 3 2" xfId="2557"/>
    <cellStyle name="20% - Accent2 3 4 3 2 2" xfId="2558"/>
    <cellStyle name="20% - Accent2 3 4 3 3" xfId="2559"/>
    <cellStyle name="20% - Accent2 3 4 3 3 2" xfId="2560"/>
    <cellStyle name="20% - Accent2 3 4 3 4" xfId="2561"/>
    <cellStyle name="20% - Accent2 3 4 4" xfId="2562"/>
    <cellStyle name="20% - Accent2 3 4 4 2" xfId="2563"/>
    <cellStyle name="20% - Accent2 3 4 5" xfId="2564"/>
    <cellStyle name="20% - Accent2 3 4 5 2" xfId="2565"/>
    <cellStyle name="20% - Accent2 3 4 6" xfId="2566"/>
    <cellStyle name="20% - Accent2 3 5" xfId="2567"/>
    <cellStyle name="20% - Accent2 3 5 2" xfId="2568"/>
    <cellStyle name="20% - Accent2 3 5 2 2" xfId="2569"/>
    <cellStyle name="20% - Accent2 3 5 2 2 2" xfId="2570"/>
    <cellStyle name="20% - Accent2 3 5 2 2 2 2" xfId="2571"/>
    <cellStyle name="20% - Accent2 3 5 2 2 3" xfId="2572"/>
    <cellStyle name="20% - Accent2 3 5 2 2 3 2" xfId="2573"/>
    <cellStyle name="20% - Accent2 3 5 2 2 4" xfId="2574"/>
    <cellStyle name="20% - Accent2 3 5 2 3" xfId="2575"/>
    <cellStyle name="20% - Accent2 3 5 2 3 2" xfId="2576"/>
    <cellStyle name="20% - Accent2 3 5 2 4" xfId="2577"/>
    <cellStyle name="20% - Accent2 3 5 2 4 2" xfId="2578"/>
    <cellStyle name="20% - Accent2 3 5 2 5" xfId="2579"/>
    <cellStyle name="20% - Accent2 3 5 3" xfId="2580"/>
    <cellStyle name="20% - Accent2 3 5 3 2" xfId="2581"/>
    <cellStyle name="20% - Accent2 3 5 3 2 2" xfId="2582"/>
    <cellStyle name="20% - Accent2 3 5 3 3" xfId="2583"/>
    <cellStyle name="20% - Accent2 3 5 3 3 2" xfId="2584"/>
    <cellStyle name="20% - Accent2 3 5 3 4" xfId="2585"/>
    <cellStyle name="20% - Accent2 3 5 4" xfId="2586"/>
    <cellStyle name="20% - Accent2 3 5 4 2" xfId="2587"/>
    <cellStyle name="20% - Accent2 3 5 5" xfId="2588"/>
    <cellStyle name="20% - Accent2 3 5 5 2" xfId="2589"/>
    <cellStyle name="20% - Accent2 3 5 6" xfId="2590"/>
    <cellStyle name="20% - Accent2 3 6" xfId="2591"/>
    <cellStyle name="20% - Accent2 3 6 2" xfId="2592"/>
    <cellStyle name="20% - Accent2 3 6 2 2" xfId="2593"/>
    <cellStyle name="20% - Accent2 3 6 2 2 2" xfId="2594"/>
    <cellStyle name="20% - Accent2 3 6 2 2 2 2" xfId="2595"/>
    <cellStyle name="20% - Accent2 3 6 2 2 3" xfId="2596"/>
    <cellStyle name="20% - Accent2 3 6 2 2 3 2" xfId="2597"/>
    <cellStyle name="20% - Accent2 3 6 2 2 4" xfId="2598"/>
    <cellStyle name="20% - Accent2 3 6 2 3" xfId="2599"/>
    <cellStyle name="20% - Accent2 3 6 2 3 2" xfId="2600"/>
    <cellStyle name="20% - Accent2 3 6 2 4" xfId="2601"/>
    <cellStyle name="20% - Accent2 3 6 2 4 2" xfId="2602"/>
    <cellStyle name="20% - Accent2 3 6 2 5" xfId="2603"/>
    <cellStyle name="20% - Accent2 3 6 3" xfId="2604"/>
    <cellStyle name="20% - Accent2 3 6 3 2" xfId="2605"/>
    <cellStyle name="20% - Accent2 3 6 3 2 2" xfId="2606"/>
    <cellStyle name="20% - Accent2 3 6 3 3" xfId="2607"/>
    <cellStyle name="20% - Accent2 3 6 3 3 2" xfId="2608"/>
    <cellStyle name="20% - Accent2 3 6 3 4" xfId="2609"/>
    <cellStyle name="20% - Accent2 3 6 4" xfId="2610"/>
    <cellStyle name="20% - Accent2 3 6 4 2" xfId="2611"/>
    <cellStyle name="20% - Accent2 3 6 5" xfId="2612"/>
    <cellStyle name="20% - Accent2 3 6 5 2" xfId="2613"/>
    <cellStyle name="20% - Accent2 3 6 6" xfId="2614"/>
    <cellStyle name="20% - Accent2 4" xfId="2615"/>
    <cellStyle name="20% - Accent2 5" xfId="2616"/>
    <cellStyle name="20% - Accent2 6" xfId="2617"/>
    <cellStyle name="20% - Accent2 7" xfId="2618"/>
    <cellStyle name="20% - Accent2 8" xfId="2619"/>
    <cellStyle name="20% - Accent2 8 10" xfId="2620"/>
    <cellStyle name="20% - Accent2 8 2" xfId="2621"/>
    <cellStyle name="20% - Accent2 8 2 2" xfId="2622"/>
    <cellStyle name="20% - Accent2 8 2 2 2" xfId="2623"/>
    <cellStyle name="20% - Accent2 8 2 2 2 2" xfId="2624"/>
    <cellStyle name="20% - Accent2 8 2 2 2 2 2" xfId="2625"/>
    <cellStyle name="20% - Accent2 8 2 2 2 2 2 2" xfId="2626"/>
    <cellStyle name="20% - Accent2 8 2 2 2 2 2 2 2" xfId="2627"/>
    <cellStyle name="20% - Accent2 8 2 2 2 2 2 3" xfId="2628"/>
    <cellStyle name="20% - Accent2 8 2 2 2 2 2 3 2" xfId="2629"/>
    <cellStyle name="20% - Accent2 8 2 2 2 2 2 4" xfId="2630"/>
    <cellStyle name="20% - Accent2 8 2 2 2 2 3" xfId="2631"/>
    <cellStyle name="20% - Accent2 8 2 2 2 2 3 2" xfId="2632"/>
    <cellStyle name="20% - Accent2 8 2 2 2 2 4" xfId="2633"/>
    <cellStyle name="20% - Accent2 8 2 2 2 2 4 2" xfId="2634"/>
    <cellStyle name="20% - Accent2 8 2 2 2 2 5" xfId="2635"/>
    <cellStyle name="20% - Accent2 8 2 2 2 3" xfId="2636"/>
    <cellStyle name="20% - Accent2 8 2 2 2 3 2" xfId="2637"/>
    <cellStyle name="20% - Accent2 8 2 2 2 3 2 2" xfId="2638"/>
    <cellStyle name="20% - Accent2 8 2 2 2 3 3" xfId="2639"/>
    <cellStyle name="20% - Accent2 8 2 2 2 3 3 2" xfId="2640"/>
    <cellStyle name="20% - Accent2 8 2 2 2 3 4" xfId="2641"/>
    <cellStyle name="20% - Accent2 8 2 2 2 4" xfId="2642"/>
    <cellStyle name="20% - Accent2 8 2 2 2 4 2" xfId="2643"/>
    <cellStyle name="20% - Accent2 8 2 2 2 5" xfId="2644"/>
    <cellStyle name="20% - Accent2 8 2 2 2 5 2" xfId="2645"/>
    <cellStyle name="20% - Accent2 8 2 2 2 6" xfId="2646"/>
    <cellStyle name="20% - Accent2 8 2 2 3" xfId="2647"/>
    <cellStyle name="20% - Accent2 8 2 2 3 2" xfId="2648"/>
    <cellStyle name="20% - Accent2 8 2 2 3 2 2" xfId="2649"/>
    <cellStyle name="20% - Accent2 8 2 2 3 2 2 2" xfId="2650"/>
    <cellStyle name="20% - Accent2 8 2 2 3 2 2 2 2" xfId="2651"/>
    <cellStyle name="20% - Accent2 8 2 2 3 2 2 3" xfId="2652"/>
    <cellStyle name="20% - Accent2 8 2 2 3 2 2 3 2" xfId="2653"/>
    <cellStyle name="20% - Accent2 8 2 2 3 2 2 4" xfId="2654"/>
    <cellStyle name="20% - Accent2 8 2 2 3 2 3" xfId="2655"/>
    <cellStyle name="20% - Accent2 8 2 2 3 2 3 2" xfId="2656"/>
    <cellStyle name="20% - Accent2 8 2 2 3 2 4" xfId="2657"/>
    <cellStyle name="20% - Accent2 8 2 2 3 2 4 2" xfId="2658"/>
    <cellStyle name="20% - Accent2 8 2 2 3 2 5" xfId="2659"/>
    <cellStyle name="20% - Accent2 8 2 2 3 3" xfId="2660"/>
    <cellStyle name="20% - Accent2 8 2 2 3 3 2" xfId="2661"/>
    <cellStyle name="20% - Accent2 8 2 2 3 3 2 2" xfId="2662"/>
    <cellStyle name="20% - Accent2 8 2 2 3 3 3" xfId="2663"/>
    <cellStyle name="20% - Accent2 8 2 2 3 3 3 2" xfId="2664"/>
    <cellStyle name="20% - Accent2 8 2 2 3 3 4" xfId="2665"/>
    <cellStyle name="20% - Accent2 8 2 2 3 4" xfId="2666"/>
    <cellStyle name="20% - Accent2 8 2 2 3 4 2" xfId="2667"/>
    <cellStyle name="20% - Accent2 8 2 2 3 5" xfId="2668"/>
    <cellStyle name="20% - Accent2 8 2 2 3 5 2" xfId="2669"/>
    <cellStyle name="20% - Accent2 8 2 2 3 6" xfId="2670"/>
    <cellStyle name="20% - Accent2 8 2 2 4" xfId="2671"/>
    <cellStyle name="20% - Accent2 8 2 2 4 2" xfId="2672"/>
    <cellStyle name="20% - Accent2 8 2 2 4 2 2" xfId="2673"/>
    <cellStyle name="20% - Accent2 8 2 2 4 2 2 2" xfId="2674"/>
    <cellStyle name="20% - Accent2 8 2 2 4 2 3" xfId="2675"/>
    <cellStyle name="20% - Accent2 8 2 2 4 2 3 2" xfId="2676"/>
    <cellStyle name="20% - Accent2 8 2 2 4 2 4" xfId="2677"/>
    <cellStyle name="20% - Accent2 8 2 2 4 3" xfId="2678"/>
    <cellStyle name="20% - Accent2 8 2 2 4 3 2" xfId="2679"/>
    <cellStyle name="20% - Accent2 8 2 2 4 4" xfId="2680"/>
    <cellStyle name="20% - Accent2 8 2 2 4 4 2" xfId="2681"/>
    <cellStyle name="20% - Accent2 8 2 2 4 5" xfId="2682"/>
    <cellStyle name="20% - Accent2 8 2 2 5" xfId="2683"/>
    <cellStyle name="20% - Accent2 8 2 2 5 2" xfId="2684"/>
    <cellStyle name="20% - Accent2 8 2 2 5 2 2" xfId="2685"/>
    <cellStyle name="20% - Accent2 8 2 2 5 3" xfId="2686"/>
    <cellStyle name="20% - Accent2 8 2 2 5 3 2" xfId="2687"/>
    <cellStyle name="20% - Accent2 8 2 2 5 4" xfId="2688"/>
    <cellStyle name="20% - Accent2 8 2 2 6" xfId="2689"/>
    <cellStyle name="20% - Accent2 8 2 2 6 2" xfId="2690"/>
    <cellStyle name="20% - Accent2 8 2 2 7" xfId="2691"/>
    <cellStyle name="20% - Accent2 8 2 2 7 2" xfId="2692"/>
    <cellStyle name="20% - Accent2 8 2 2 8" xfId="2693"/>
    <cellStyle name="20% - Accent2 8 2 3" xfId="2694"/>
    <cellStyle name="20% - Accent2 8 2 3 2" xfId="2695"/>
    <cellStyle name="20% - Accent2 8 2 3 2 2" xfId="2696"/>
    <cellStyle name="20% - Accent2 8 2 3 2 2 2" xfId="2697"/>
    <cellStyle name="20% - Accent2 8 2 3 2 2 2 2" xfId="2698"/>
    <cellStyle name="20% - Accent2 8 2 3 2 2 3" xfId="2699"/>
    <cellStyle name="20% - Accent2 8 2 3 2 2 3 2" xfId="2700"/>
    <cellStyle name="20% - Accent2 8 2 3 2 2 4" xfId="2701"/>
    <cellStyle name="20% - Accent2 8 2 3 2 3" xfId="2702"/>
    <cellStyle name="20% - Accent2 8 2 3 2 3 2" xfId="2703"/>
    <cellStyle name="20% - Accent2 8 2 3 2 4" xfId="2704"/>
    <cellStyle name="20% - Accent2 8 2 3 2 4 2" xfId="2705"/>
    <cellStyle name="20% - Accent2 8 2 3 2 5" xfId="2706"/>
    <cellStyle name="20% - Accent2 8 2 3 3" xfId="2707"/>
    <cellStyle name="20% - Accent2 8 2 3 3 2" xfId="2708"/>
    <cellStyle name="20% - Accent2 8 2 3 3 2 2" xfId="2709"/>
    <cellStyle name="20% - Accent2 8 2 3 3 3" xfId="2710"/>
    <cellStyle name="20% - Accent2 8 2 3 3 3 2" xfId="2711"/>
    <cellStyle name="20% - Accent2 8 2 3 3 4" xfId="2712"/>
    <cellStyle name="20% - Accent2 8 2 3 4" xfId="2713"/>
    <cellStyle name="20% - Accent2 8 2 3 4 2" xfId="2714"/>
    <cellStyle name="20% - Accent2 8 2 3 5" xfId="2715"/>
    <cellStyle name="20% - Accent2 8 2 3 5 2" xfId="2716"/>
    <cellStyle name="20% - Accent2 8 2 3 6" xfId="2717"/>
    <cellStyle name="20% - Accent2 8 2 4" xfId="2718"/>
    <cellStyle name="20% - Accent2 8 2 4 2" xfId="2719"/>
    <cellStyle name="20% - Accent2 8 2 4 2 2" xfId="2720"/>
    <cellStyle name="20% - Accent2 8 2 4 2 2 2" xfId="2721"/>
    <cellStyle name="20% - Accent2 8 2 4 2 2 2 2" xfId="2722"/>
    <cellStyle name="20% - Accent2 8 2 4 2 2 3" xfId="2723"/>
    <cellStyle name="20% - Accent2 8 2 4 2 2 3 2" xfId="2724"/>
    <cellStyle name="20% - Accent2 8 2 4 2 2 4" xfId="2725"/>
    <cellStyle name="20% - Accent2 8 2 4 2 3" xfId="2726"/>
    <cellStyle name="20% - Accent2 8 2 4 2 3 2" xfId="2727"/>
    <cellStyle name="20% - Accent2 8 2 4 2 4" xfId="2728"/>
    <cellStyle name="20% - Accent2 8 2 4 2 4 2" xfId="2729"/>
    <cellStyle name="20% - Accent2 8 2 4 2 5" xfId="2730"/>
    <cellStyle name="20% - Accent2 8 2 4 3" xfId="2731"/>
    <cellStyle name="20% - Accent2 8 2 4 3 2" xfId="2732"/>
    <cellStyle name="20% - Accent2 8 2 4 3 2 2" xfId="2733"/>
    <cellStyle name="20% - Accent2 8 2 4 3 3" xfId="2734"/>
    <cellStyle name="20% - Accent2 8 2 4 3 3 2" xfId="2735"/>
    <cellStyle name="20% - Accent2 8 2 4 3 4" xfId="2736"/>
    <cellStyle name="20% - Accent2 8 2 4 4" xfId="2737"/>
    <cellStyle name="20% - Accent2 8 2 4 4 2" xfId="2738"/>
    <cellStyle name="20% - Accent2 8 2 4 5" xfId="2739"/>
    <cellStyle name="20% - Accent2 8 2 4 5 2" xfId="2740"/>
    <cellStyle name="20% - Accent2 8 2 4 6" xfId="2741"/>
    <cellStyle name="20% - Accent2 8 2 5" xfId="2742"/>
    <cellStyle name="20% - Accent2 8 2 5 2" xfId="2743"/>
    <cellStyle name="20% - Accent2 8 2 5 2 2" xfId="2744"/>
    <cellStyle name="20% - Accent2 8 2 5 2 2 2" xfId="2745"/>
    <cellStyle name="20% - Accent2 8 2 5 2 3" xfId="2746"/>
    <cellStyle name="20% - Accent2 8 2 5 2 3 2" xfId="2747"/>
    <cellStyle name="20% - Accent2 8 2 5 2 4" xfId="2748"/>
    <cellStyle name="20% - Accent2 8 2 5 3" xfId="2749"/>
    <cellStyle name="20% - Accent2 8 2 5 3 2" xfId="2750"/>
    <cellStyle name="20% - Accent2 8 2 5 4" xfId="2751"/>
    <cellStyle name="20% - Accent2 8 2 5 4 2" xfId="2752"/>
    <cellStyle name="20% - Accent2 8 2 5 5" xfId="2753"/>
    <cellStyle name="20% - Accent2 8 2 6" xfId="2754"/>
    <cellStyle name="20% - Accent2 8 2 6 2" xfId="2755"/>
    <cellStyle name="20% - Accent2 8 2 6 2 2" xfId="2756"/>
    <cellStyle name="20% - Accent2 8 2 6 3" xfId="2757"/>
    <cellStyle name="20% - Accent2 8 2 6 3 2" xfId="2758"/>
    <cellStyle name="20% - Accent2 8 2 6 4" xfId="2759"/>
    <cellStyle name="20% - Accent2 8 2 7" xfId="2760"/>
    <cellStyle name="20% - Accent2 8 2 7 2" xfId="2761"/>
    <cellStyle name="20% - Accent2 8 2 8" xfId="2762"/>
    <cellStyle name="20% - Accent2 8 2 8 2" xfId="2763"/>
    <cellStyle name="20% - Accent2 8 2 9" xfId="2764"/>
    <cellStyle name="20% - Accent2 8 3" xfId="2765"/>
    <cellStyle name="20% - Accent2 8 3 2" xfId="2766"/>
    <cellStyle name="20% - Accent2 8 3 2 2" xfId="2767"/>
    <cellStyle name="20% - Accent2 8 3 2 2 2" xfId="2768"/>
    <cellStyle name="20% - Accent2 8 3 2 2 2 2" xfId="2769"/>
    <cellStyle name="20% - Accent2 8 3 2 2 2 2 2" xfId="2770"/>
    <cellStyle name="20% - Accent2 8 3 2 2 2 3" xfId="2771"/>
    <cellStyle name="20% - Accent2 8 3 2 2 2 3 2" xfId="2772"/>
    <cellStyle name="20% - Accent2 8 3 2 2 2 4" xfId="2773"/>
    <cellStyle name="20% - Accent2 8 3 2 2 3" xfId="2774"/>
    <cellStyle name="20% - Accent2 8 3 2 2 3 2" xfId="2775"/>
    <cellStyle name="20% - Accent2 8 3 2 2 4" xfId="2776"/>
    <cellStyle name="20% - Accent2 8 3 2 2 4 2" xfId="2777"/>
    <cellStyle name="20% - Accent2 8 3 2 2 5" xfId="2778"/>
    <cellStyle name="20% - Accent2 8 3 2 3" xfId="2779"/>
    <cellStyle name="20% - Accent2 8 3 2 3 2" xfId="2780"/>
    <cellStyle name="20% - Accent2 8 3 2 3 2 2" xfId="2781"/>
    <cellStyle name="20% - Accent2 8 3 2 3 3" xfId="2782"/>
    <cellStyle name="20% - Accent2 8 3 2 3 3 2" xfId="2783"/>
    <cellStyle name="20% - Accent2 8 3 2 3 4" xfId="2784"/>
    <cellStyle name="20% - Accent2 8 3 2 4" xfId="2785"/>
    <cellStyle name="20% - Accent2 8 3 2 4 2" xfId="2786"/>
    <cellStyle name="20% - Accent2 8 3 2 5" xfId="2787"/>
    <cellStyle name="20% - Accent2 8 3 2 5 2" xfId="2788"/>
    <cellStyle name="20% - Accent2 8 3 2 6" xfId="2789"/>
    <cellStyle name="20% - Accent2 8 3 3" xfId="2790"/>
    <cellStyle name="20% - Accent2 8 3 3 2" xfId="2791"/>
    <cellStyle name="20% - Accent2 8 3 3 2 2" xfId="2792"/>
    <cellStyle name="20% - Accent2 8 3 3 2 2 2" xfId="2793"/>
    <cellStyle name="20% - Accent2 8 3 3 2 2 2 2" xfId="2794"/>
    <cellStyle name="20% - Accent2 8 3 3 2 2 3" xfId="2795"/>
    <cellStyle name="20% - Accent2 8 3 3 2 2 3 2" xfId="2796"/>
    <cellStyle name="20% - Accent2 8 3 3 2 2 4" xfId="2797"/>
    <cellStyle name="20% - Accent2 8 3 3 2 3" xfId="2798"/>
    <cellStyle name="20% - Accent2 8 3 3 2 3 2" xfId="2799"/>
    <cellStyle name="20% - Accent2 8 3 3 2 4" xfId="2800"/>
    <cellStyle name="20% - Accent2 8 3 3 2 4 2" xfId="2801"/>
    <cellStyle name="20% - Accent2 8 3 3 2 5" xfId="2802"/>
    <cellStyle name="20% - Accent2 8 3 3 3" xfId="2803"/>
    <cellStyle name="20% - Accent2 8 3 3 3 2" xfId="2804"/>
    <cellStyle name="20% - Accent2 8 3 3 3 2 2" xfId="2805"/>
    <cellStyle name="20% - Accent2 8 3 3 3 3" xfId="2806"/>
    <cellStyle name="20% - Accent2 8 3 3 3 3 2" xfId="2807"/>
    <cellStyle name="20% - Accent2 8 3 3 3 4" xfId="2808"/>
    <cellStyle name="20% - Accent2 8 3 3 4" xfId="2809"/>
    <cellStyle name="20% - Accent2 8 3 3 4 2" xfId="2810"/>
    <cellStyle name="20% - Accent2 8 3 3 5" xfId="2811"/>
    <cellStyle name="20% - Accent2 8 3 3 5 2" xfId="2812"/>
    <cellStyle name="20% - Accent2 8 3 3 6" xfId="2813"/>
    <cellStyle name="20% - Accent2 8 3 4" xfId="2814"/>
    <cellStyle name="20% - Accent2 8 3 4 2" xfId="2815"/>
    <cellStyle name="20% - Accent2 8 3 4 2 2" xfId="2816"/>
    <cellStyle name="20% - Accent2 8 3 4 2 2 2" xfId="2817"/>
    <cellStyle name="20% - Accent2 8 3 4 2 3" xfId="2818"/>
    <cellStyle name="20% - Accent2 8 3 4 2 3 2" xfId="2819"/>
    <cellStyle name="20% - Accent2 8 3 4 2 4" xfId="2820"/>
    <cellStyle name="20% - Accent2 8 3 4 3" xfId="2821"/>
    <cellStyle name="20% - Accent2 8 3 4 3 2" xfId="2822"/>
    <cellStyle name="20% - Accent2 8 3 4 4" xfId="2823"/>
    <cellStyle name="20% - Accent2 8 3 4 4 2" xfId="2824"/>
    <cellStyle name="20% - Accent2 8 3 4 5" xfId="2825"/>
    <cellStyle name="20% - Accent2 8 3 5" xfId="2826"/>
    <cellStyle name="20% - Accent2 8 3 5 2" xfId="2827"/>
    <cellStyle name="20% - Accent2 8 3 5 2 2" xfId="2828"/>
    <cellStyle name="20% - Accent2 8 3 5 3" xfId="2829"/>
    <cellStyle name="20% - Accent2 8 3 5 3 2" xfId="2830"/>
    <cellStyle name="20% - Accent2 8 3 5 4" xfId="2831"/>
    <cellStyle name="20% - Accent2 8 3 6" xfId="2832"/>
    <cellStyle name="20% - Accent2 8 3 6 2" xfId="2833"/>
    <cellStyle name="20% - Accent2 8 3 7" xfId="2834"/>
    <cellStyle name="20% - Accent2 8 3 7 2" xfId="2835"/>
    <cellStyle name="20% - Accent2 8 3 8" xfId="2836"/>
    <cellStyle name="20% - Accent2 8 4" xfId="2837"/>
    <cellStyle name="20% - Accent2 8 4 2" xfId="2838"/>
    <cellStyle name="20% - Accent2 8 4 2 2" xfId="2839"/>
    <cellStyle name="20% - Accent2 8 4 2 2 2" xfId="2840"/>
    <cellStyle name="20% - Accent2 8 4 2 2 2 2" xfId="2841"/>
    <cellStyle name="20% - Accent2 8 4 2 2 3" xfId="2842"/>
    <cellStyle name="20% - Accent2 8 4 2 2 3 2" xfId="2843"/>
    <cellStyle name="20% - Accent2 8 4 2 2 4" xfId="2844"/>
    <cellStyle name="20% - Accent2 8 4 2 3" xfId="2845"/>
    <cellStyle name="20% - Accent2 8 4 2 3 2" xfId="2846"/>
    <cellStyle name="20% - Accent2 8 4 2 4" xfId="2847"/>
    <cellStyle name="20% - Accent2 8 4 2 4 2" xfId="2848"/>
    <cellStyle name="20% - Accent2 8 4 2 5" xfId="2849"/>
    <cellStyle name="20% - Accent2 8 4 3" xfId="2850"/>
    <cellStyle name="20% - Accent2 8 4 3 2" xfId="2851"/>
    <cellStyle name="20% - Accent2 8 4 3 2 2" xfId="2852"/>
    <cellStyle name="20% - Accent2 8 4 3 3" xfId="2853"/>
    <cellStyle name="20% - Accent2 8 4 3 3 2" xfId="2854"/>
    <cellStyle name="20% - Accent2 8 4 3 4" xfId="2855"/>
    <cellStyle name="20% - Accent2 8 4 4" xfId="2856"/>
    <cellStyle name="20% - Accent2 8 4 4 2" xfId="2857"/>
    <cellStyle name="20% - Accent2 8 4 5" xfId="2858"/>
    <cellStyle name="20% - Accent2 8 4 5 2" xfId="2859"/>
    <cellStyle name="20% - Accent2 8 4 6" xfId="2860"/>
    <cellStyle name="20% - Accent2 8 5" xfId="2861"/>
    <cellStyle name="20% - Accent2 8 5 2" xfId="2862"/>
    <cellStyle name="20% - Accent2 8 5 2 2" xfId="2863"/>
    <cellStyle name="20% - Accent2 8 5 2 2 2" xfId="2864"/>
    <cellStyle name="20% - Accent2 8 5 2 2 2 2" xfId="2865"/>
    <cellStyle name="20% - Accent2 8 5 2 2 3" xfId="2866"/>
    <cellStyle name="20% - Accent2 8 5 2 2 3 2" xfId="2867"/>
    <cellStyle name="20% - Accent2 8 5 2 2 4" xfId="2868"/>
    <cellStyle name="20% - Accent2 8 5 2 3" xfId="2869"/>
    <cellStyle name="20% - Accent2 8 5 2 3 2" xfId="2870"/>
    <cellStyle name="20% - Accent2 8 5 2 4" xfId="2871"/>
    <cellStyle name="20% - Accent2 8 5 2 4 2" xfId="2872"/>
    <cellStyle name="20% - Accent2 8 5 2 5" xfId="2873"/>
    <cellStyle name="20% - Accent2 8 5 3" xfId="2874"/>
    <cellStyle name="20% - Accent2 8 5 3 2" xfId="2875"/>
    <cellStyle name="20% - Accent2 8 5 3 2 2" xfId="2876"/>
    <cellStyle name="20% - Accent2 8 5 3 3" xfId="2877"/>
    <cellStyle name="20% - Accent2 8 5 3 3 2" xfId="2878"/>
    <cellStyle name="20% - Accent2 8 5 3 4" xfId="2879"/>
    <cellStyle name="20% - Accent2 8 5 4" xfId="2880"/>
    <cellStyle name="20% - Accent2 8 5 4 2" xfId="2881"/>
    <cellStyle name="20% - Accent2 8 5 5" xfId="2882"/>
    <cellStyle name="20% - Accent2 8 5 5 2" xfId="2883"/>
    <cellStyle name="20% - Accent2 8 5 6" xfId="2884"/>
    <cellStyle name="20% - Accent2 8 6" xfId="2885"/>
    <cellStyle name="20% - Accent2 8 6 2" xfId="2886"/>
    <cellStyle name="20% - Accent2 8 6 2 2" xfId="2887"/>
    <cellStyle name="20% - Accent2 8 6 2 2 2" xfId="2888"/>
    <cellStyle name="20% - Accent2 8 6 2 3" xfId="2889"/>
    <cellStyle name="20% - Accent2 8 6 2 3 2" xfId="2890"/>
    <cellStyle name="20% - Accent2 8 6 2 4" xfId="2891"/>
    <cellStyle name="20% - Accent2 8 6 3" xfId="2892"/>
    <cellStyle name="20% - Accent2 8 6 3 2" xfId="2893"/>
    <cellStyle name="20% - Accent2 8 6 4" xfId="2894"/>
    <cellStyle name="20% - Accent2 8 6 4 2" xfId="2895"/>
    <cellStyle name="20% - Accent2 8 6 5" xfId="2896"/>
    <cellStyle name="20% - Accent2 8 7" xfId="2897"/>
    <cellStyle name="20% - Accent2 8 7 2" xfId="2898"/>
    <cellStyle name="20% - Accent2 8 7 2 2" xfId="2899"/>
    <cellStyle name="20% - Accent2 8 7 3" xfId="2900"/>
    <cellStyle name="20% - Accent2 8 7 3 2" xfId="2901"/>
    <cellStyle name="20% - Accent2 8 7 4" xfId="2902"/>
    <cellStyle name="20% - Accent2 8 8" xfId="2903"/>
    <cellStyle name="20% - Accent2 8 8 2" xfId="2904"/>
    <cellStyle name="20% - Accent2 8 9" xfId="2905"/>
    <cellStyle name="20% - Accent2 8 9 2" xfId="2906"/>
    <cellStyle name="20% - Accent2 9" xfId="2907"/>
    <cellStyle name="20% - Accent2 9 10" xfId="2908"/>
    <cellStyle name="20% - Accent2 9 2" xfId="2909"/>
    <cellStyle name="20% - Accent2 9 2 2" xfId="2910"/>
    <cellStyle name="20% - Accent2 9 2 2 2" xfId="2911"/>
    <cellStyle name="20% - Accent2 9 2 2 2 2" xfId="2912"/>
    <cellStyle name="20% - Accent2 9 2 2 2 2 2" xfId="2913"/>
    <cellStyle name="20% - Accent2 9 2 2 2 2 2 2" xfId="2914"/>
    <cellStyle name="20% - Accent2 9 2 2 2 2 2 2 2" xfId="2915"/>
    <cellStyle name="20% - Accent2 9 2 2 2 2 2 3" xfId="2916"/>
    <cellStyle name="20% - Accent2 9 2 2 2 2 2 3 2" xfId="2917"/>
    <cellStyle name="20% - Accent2 9 2 2 2 2 2 4" xfId="2918"/>
    <cellStyle name="20% - Accent2 9 2 2 2 2 3" xfId="2919"/>
    <cellStyle name="20% - Accent2 9 2 2 2 2 3 2" xfId="2920"/>
    <cellStyle name="20% - Accent2 9 2 2 2 2 4" xfId="2921"/>
    <cellStyle name="20% - Accent2 9 2 2 2 2 4 2" xfId="2922"/>
    <cellStyle name="20% - Accent2 9 2 2 2 2 5" xfId="2923"/>
    <cellStyle name="20% - Accent2 9 2 2 2 3" xfId="2924"/>
    <cellStyle name="20% - Accent2 9 2 2 2 3 2" xfId="2925"/>
    <cellStyle name="20% - Accent2 9 2 2 2 3 2 2" xfId="2926"/>
    <cellStyle name="20% - Accent2 9 2 2 2 3 3" xfId="2927"/>
    <cellStyle name="20% - Accent2 9 2 2 2 3 3 2" xfId="2928"/>
    <cellStyle name="20% - Accent2 9 2 2 2 3 4" xfId="2929"/>
    <cellStyle name="20% - Accent2 9 2 2 2 4" xfId="2930"/>
    <cellStyle name="20% - Accent2 9 2 2 2 4 2" xfId="2931"/>
    <cellStyle name="20% - Accent2 9 2 2 2 5" xfId="2932"/>
    <cellStyle name="20% - Accent2 9 2 2 2 5 2" xfId="2933"/>
    <cellStyle name="20% - Accent2 9 2 2 2 6" xfId="2934"/>
    <cellStyle name="20% - Accent2 9 2 2 3" xfId="2935"/>
    <cellStyle name="20% - Accent2 9 2 2 3 2" xfId="2936"/>
    <cellStyle name="20% - Accent2 9 2 2 3 2 2" xfId="2937"/>
    <cellStyle name="20% - Accent2 9 2 2 3 2 2 2" xfId="2938"/>
    <cellStyle name="20% - Accent2 9 2 2 3 2 2 2 2" xfId="2939"/>
    <cellStyle name="20% - Accent2 9 2 2 3 2 2 3" xfId="2940"/>
    <cellStyle name="20% - Accent2 9 2 2 3 2 2 3 2" xfId="2941"/>
    <cellStyle name="20% - Accent2 9 2 2 3 2 2 4" xfId="2942"/>
    <cellStyle name="20% - Accent2 9 2 2 3 2 3" xfId="2943"/>
    <cellStyle name="20% - Accent2 9 2 2 3 2 3 2" xfId="2944"/>
    <cellStyle name="20% - Accent2 9 2 2 3 2 4" xfId="2945"/>
    <cellStyle name="20% - Accent2 9 2 2 3 2 4 2" xfId="2946"/>
    <cellStyle name="20% - Accent2 9 2 2 3 2 5" xfId="2947"/>
    <cellStyle name="20% - Accent2 9 2 2 3 3" xfId="2948"/>
    <cellStyle name="20% - Accent2 9 2 2 3 3 2" xfId="2949"/>
    <cellStyle name="20% - Accent2 9 2 2 3 3 2 2" xfId="2950"/>
    <cellStyle name="20% - Accent2 9 2 2 3 3 3" xfId="2951"/>
    <cellStyle name="20% - Accent2 9 2 2 3 3 3 2" xfId="2952"/>
    <cellStyle name="20% - Accent2 9 2 2 3 3 4" xfId="2953"/>
    <cellStyle name="20% - Accent2 9 2 2 3 4" xfId="2954"/>
    <cellStyle name="20% - Accent2 9 2 2 3 4 2" xfId="2955"/>
    <cellStyle name="20% - Accent2 9 2 2 3 5" xfId="2956"/>
    <cellStyle name="20% - Accent2 9 2 2 3 5 2" xfId="2957"/>
    <cellStyle name="20% - Accent2 9 2 2 3 6" xfId="2958"/>
    <cellStyle name="20% - Accent2 9 2 2 4" xfId="2959"/>
    <cellStyle name="20% - Accent2 9 2 2 4 2" xfId="2960"/>
    <cellStyle name="20% - Accent2 9 2 2 4 2 2" xfId="2961"/>
    <cellStyle name="20% - Accent2 9 2 2 4 2 2 2" xfId="2962"/>
    <cellStyle name="20% - Accent2 9 2 2 4 2 3" xfId="2963"/>
    <cellStyle name="20% - Accent2 9 2 2 4 2 3 2" xfId="2964"/>
    <cellStyle name="20% - Accent2 9 2 2 4 2 4" xfId="2965"/>
    <cellStyle name="20% - Accent2 9 2 2 4 3" xfId="2966"/>
    <cellStyle name="20% - Accent2 9 2 2 4 3 2" xfId="2967"/>
    <cellStyle name="20% - Accent2 9 2 2 4 4" xfId="2968"/>
    <cellStyle name="20% - Accent2 9 2 2 4 4 2" xfId="2969"/>
    <cellStyle name="20% - Accent2 9 2 2 4 5" xfId="2970"/>
    <cellStyle name="20% - Accent2 9 2 2 5" xfId="2971"/>
    <cellStyle name="20% - Accent2 9 2 2 5 2" xfId="2972"/>
    <cellStyle name="20% - Accent2 9 2 2 5 2 2" xfId="2973"/>
    <cellStyle name="20% - Accent2 9 2 2 5 3" xfId="2974"/>
    <cellStyle name="20% - Accent2 9 2 2 5 3 2" xfId="2975"/>
    <cellStyle name="20% - Accent2 9 2 2 5 4" xfId="2976"/>
    <cellStyle name="20% - Accent2 9 2 2 6" xfId="2977"/>
    <cellStyle name="20% - Accent2 9 2 2 6 2" xfId="2978"/>
    <cellStyle name="20% - Accent2 9 2 2 7" xfId="2979"/>
    <cellStyle name="20% - Accent2 9 2 2 7 2" xfId="2980"/>
    <cellStyle name="20% - Accent2 9 2 2 8" xfId="2981"/>
    <cellStyle name="20% - Accent2 9 2 3" xfId="2982"/>
    <cellStyle name="20% - Accent2 9 2 3 2" xfId="2983"/>
    <cellStyle name="20% - Accent2 9 2 3 2 2" xfId="2984"/>
    <cellStyle name="20% - Accent2 9 2 3 2 2 2" xfId="2985"/>
    <cellStyle name="20% - Accent2 9 2 3 2 2 2 2" xfId="2986"/>
    <cellStyle name="20% - Accent2 9 2 3 2 2 3" xfId="2987"/>
    <cellStyle name="20% - Accent2 9 2 3 2 2 3 2" xfId="2988"/>
    <cellStyle name="20% - Accent2 9 2 3 2 2 4" xfId="2989"/>
    <cellStyle name="20% - Accent2 9 2 3 2 3" xfId="2990"/>
    <cellStyle name="20% - Accent2 9 2 3 2 3 2" xfId="2991"/>
    <cellStyle name="20% - Accent2 9 2 3 2 4" xfId="2992"/>
    <cellStyle name="20% - Accent2 9 2 3 2 4 2" xfId="2993"/>
    <cellStyle name="20% - Accent2 9 2 3 2 5" xfId="2994"/>
    <cellStyle name="20% - Accent2 9 2 3 3" xfId="2995"/>
    <cellStyle name="20% - Accent2 9 2 3 3 2" xfId="2996"/>
    <cellStyle name="20% - Accent2 9 2 3 3 2 2" xfId="2997"/>
    <cellStyle name="20% - Accent2 9 2 3 3 3" xfId="2998"/>
    <cellStyle name="20% - Accent2 9 2 3 3 3 2" xfId="2999"/>
    <cellStyle name="20% - Accent2 9 2 3 3 4" xfId="3000"/>
    <cellStyle name="20% - Accent2 9 2 3 4" xfId="3001"/>
    <cellStyle name="20% - Accent2 9 2 3 4 2" xfId="3002"/>
    <cellStyle name="20% - Accent2 9 2 3 5" xfId="3003"/>
    <cellStyle name="20% - Accent2 9 2 3 5 2" xfId="3004"/>
    <cellStyle name="20% - Accent2 9 2 3 6" xfId="3005"/>
    <cellStyle name="20% - Accent2 9 2 4" xfId="3006"/>
    <cellStyle name="20% - Accent2 9 2 4 2" xfId="3007"/>
    <cellStyle name="20% - Accent2 9 2 4 2 2" xfId="3008"/>
    <cellStyle name="20% - Accent2 9 2 4 2 2 2" xfId="3009"/>
    <cellStyle name="20% - Accent2 9 2 4 2 2 2 2" xfId="3010"/>
    <cellStyle name="20% - Accent2 9 2 4 2 2 3" xfId="3011"/>
    <cellStyle name="20% - Accent2 9 2 4 2 2 3 2" xfId="3012"/>
    <cellStyle name="20% - Accent2 9 2 4 2 2 4" xfId="3013"/>
    <cellStyle name="20% - Accent2 9 2 4 2 3" xfId="3014"/>
    <cellStyle name="20% - Accent2 9 2 4 2 3 2" xfId="3015"/>
    <cellStyle name="20% - Accent2 9 2 4 2 4" xfId="3016"/>
    <cellStyle name="20% - Accent2 9 2 4 2 4 2" xfId="3017"/>
    <cellStyle name="20% - Accent2 9 2 4 2 5" xfId="3018"/>
    <cellStyle name="20% - Accent2 9 2 4 3" xfId="3019"/>
    <cellStyle name="20% - Accent2 9 2 4 3 2" xfId="3020"/>
    <cellStyle name="20% - Accent2 9 2 4 3 2 2" xfId="3021"/>
    <cellStyle name="20% - Accent2 9 2 4 3 3" xfId="3022"/>
    <cellStyle name="20% - Accent2 9 2 4 3 3 2" xfId="3023"/>
    <cellStyle name="20% - Accent2 9 2 4 3 4" xfId="3024"/>
    <cellStyle name="20% - Accent2 9 2 4 4" xfId="3025"/>
    <cellStyle name="20% - Accent2 9 2 4 4 2" xfId="3026"/>
    <cellStyle name="20% - Accent2 9 2 4 5" xfId="3027"/>
    <cellStyle name="20% - Accent2 9 2 4 5 2" xfId="3028"/>
    <cellStyle name="20% - Accent2 9 2 4 6" xfId="3029"/>
    <cellStyle name="20% - Accent2 9 2 5" xfId="3030"/>
    <cellStyle name="20% - Accent2 9 2 5 2" xfId="3031"/>
    <cellStyle name="20% - Accent2 9 2 5 2 2" xfId="3032"/>
    <cellStyle name="20% - Accent2 9 2 5 2 2 2" xfId="3033"/>
    <cellStyle name="20% - Accent2 9 2 5 2 3" xfId="3034"/>
    <cellStyle name="20% - Accent2 9 2 5 2 3 2" xfId="3035"/>
    <cellStyle name="20% - Accent2 9 2 5 2 4" xfId="3036"/>
    <cellStyle name="20% - Accent2 9 2 5 3" xfId="3037"/>
    <cellStyle name="20% - Accent2 9 2 5 3 2" xfId="3038"/>
    <cellStyle name="20% - Accent2 9 2 5 4" xfId="3039"/>
    <cellStyle name="20% - Accent2 9 2 5 4 2" xfId="3040"/>
    <cellStyle name="20% - Accent2 9 2 5 5" xfId="3041"/>
    <cellStyle name="20% - Accent2 9 2 6" xfId="3042"/>
    <cellStyle name="20% - Accent2 9 2 6 2" xfId="3043"/>
    <cellStyle name="20% - Accent2 9 2 6 2 2" xfId="3044"/>
    <cellStyle name="20% - Accent2 9 2 6 3" xfId="3045"/>
    <cellStyle name="20% - Accent2 9 2 6 3 2" xfId="3046"/>
    <cellStyle name="20% - Accent2 9 2 6 4" xfId="3047"/>
    <cellStyle name="20% - Accent2 9 2 7" xfId="3048"/>
    <cellStyle name="20% - Accent2 9 2 7 2" xfId="3049"/>
    <cellStyle name="20% - Accent2 9 2 8" xfId="3050"/>
    <cellStyle name="20% - Accent2 9 2 8 2" xfId="3051"/>
    <cellStyle name="20% - Accent2 9 2 9" xfId="3052"/>
    <cellStyle name="20% - Accent2 9 3" xfId="3053"/>
    <cellStyle name="20% - Accent2 9 3 2" xfId="3054"/>
    <cellStyle name="20% - Accent2 9 3 2 2" xfId="3055"/>
    <cellStyle name="20% - Accent2 9 3 2 2 2" xfId="3056"/>
    <cellStyle name="20% - Accent2 9 3 2 2 2 2" xfId="3057"/>
    <cellStyle name="20% - Accent2 9 3 2 2 2 2 2" xfId="3058"/>
    <cellStyle name="20% - Accent2 9 3 2 2 2 3" xfId="3059"/>
    <cellStyle name="20% - Accent2 9 3 2 2 2 3 2" xfId="3060"/>
    <cellStyle name="20% - Accent2 9 3 2 2 2 4" xfId="3061"/>
    <cellStyle name="20% - Accent2 9 3 2 2 3" xfId="3062"/>
    <cellStyle name="20% - Accent2 9 3 2 2 3 2" xfId="3063"/>
    <cellStyle name="20% - Accent2 9 3 2 2 4" xfId="3064"/>
    <cellStyle name="20% - Accent2 9 3 2 2 4 2" xfId="3065"/>
    <cellStyle name="20% - Accent2 9 3 2 2 5" xfId="3066"/>
    <cellStyle name="20% - Accent2 9 3 2 3" xfId="3067"/>
    <cellStyle name="20% - Accent2 9 3 2 3 2" xfId="3068"/>
    <cellStyle name="20% - Accent2 9 3 2 3 2 2" xfId="3069"/>
    <cellStyle name="20% - Accent2 9 3 2 3 3" xfId="3070"/>
    <cellStyle name="20% - Accent2 9 3 2 3 3 2" xfId="3071"/>
    <cellStyle name="20% - Accent2 9 3 2 3 4" xfId="3072"/>
    <cellStyle name="20% - Accent2 9 3 2 4" xfId="3073"/>
    <cellStyle name="20% - Accent2 9 3 2 4 2" xfId="3074"/>
    <cellStyle name="20% - Accent2 9 3 2 5" xfId="3075"/>
    <cellStyle name="20% - Accent2 9 3 2 5 2" xfId="3076"/>
    <cellStyle name="20% - Accent2 9 3 2 6" xfId="3077"/>
    <cellStyle name="20% - Accent2 9 3 3" xfId="3078"/>
    <cellStyle name="20% - Accent2 9 3 3 2" xfId="3079"/>
    <cellStyle name="20% - Accent2 9 3 3 2 2" xfId="3080"/>
    <cellStyle name="20% - Accent2 9 3 3 2 2 2" xfId="3081"/>
    <cellStyle name="20% - Accent2 9 3 3 2 2 2 2" xfId="3082"/>
    <cellStyle name="20% - Accent2 9 3 3 2 2 3" xfId="3083"/>
    <cellStyle name="20% - Accent2 9 3 3 2 2 3 2" xfId="3084"/>
    <cellStyle name="20% - Accent2 9 3 3 2 2 4" xfId="3085"/>
    <cellStyle name="20% - Accent2 9 3 3 2 3" xfId="3086"/>
    <cellStyle name="20% - Accent2 9 3 3 2 3 2" xfId="3087"/>
    <cellStyle name="20% - Accent2 9 3 3 2 4" xfId="3088"/>
    <cellStyle name="20% - Accent2 9 3 3 2 4 2" xfId="3089"/>
    <cellStyle name="20% - Accent2 9 3 3 2 5" xfId="3090"/>
    <cellStyle name="20% - Accent2 9 3 3 3" xfId="3091"/>
    <cellStyle name="20% - Accent2 9 3 3 3 2" xfId="3092"/>
    <cellStyle name="20% - Accent2 9 3 3 3 2 2" xfId="3093"/>
    <cellStyle name="20% - Accent2 9 3 3 3 3" xfId="3094"/>
    <cellStyle name="20% - Accent2 9 3 3 3 3 2" xfId="3095"/>
    <cellStyle name="20% - Accent2 9 3 3 3 4" xfId="3096"/>
    <cellStyle name="20% - Accent2 9 3 3 4" xfId="3097"/>
    <cellStyle name="20% - Accent2 9 3 3 4 2" xfId="3098"/>
    <cellStyle name="20% - Accent2 9 3 3 5" xfId="3099"/>
    <cellStyle name="20% - Accent2 9 3 3 5 2" xfId="3100"/>
    <cellStyle name="20% - Accent2 9 3 3 6" xfId="3101"/>
    <cellStyle name="20% - Accent2 9 3 4" xfId="3102"/>
    <cellStyle name="20% - Accent2 9 3 4 2" xfId="3103"/>
    <cellStyle name="20% - Accent2 9 3 4 2 2" xfId="3104"/>
    <cellStyle name="20% - Accent2 9 3 4 2 2 2" xfId="3105"/>
    <cellStyle name="20% - Accent2 9 3 4 2 3" xfId="3106"/>
    <cellStyle name="20% - Accent2 9 3 4 2 3 2" xfId="3107"/>
    <cellStyle name="20% - Accent2 9 3 4 2 4" xfId="3108"/>
    <cellStyle name="20% - Accent2 9 3 4 3" xfId="3109"/>
    <cellStyle name="20% - Accent2 9 3 4 3 2" xfId="3110"/>
    <cellStyle name="20% - Accent2 9 3 4 4" xfId="3111"/>
    <cellStyle name="20% - Accent2 9 3 4 4 2" xfId="3112"/>
    <cellStyle name="20% - Accent2 9 3 4 5" xfId="3113"/>
    <cellStyle name="20% - Accent2 9 3 5" xfId="3114"/>
    <cellStyle name="20% - Accent2 9 3 5 2" xfId="3115"/>
    <cellStyle name="20% - Accent2 9 3 5 2 2" xfId="3116"/>
    <cellStyle name="20% - Accent2 9 3 5 3" xfId="3117"/>
    <cellStyle name="20% - Accent2 9 3 5 3 2" xfId="3118"/>
    <cellStyle name="20% - Accent2 9 3 5 4" xfId="3119"/>
    <cellStyle name="20% - Accent2 9 3 6" xfId="3120"/>
    <cellStyle name="20% - Accent2 9 3 6 2" xfId="3121"/>
    <cellStyle name="20% - Accent2 9 3 7" xfId="3122"/>
    <cellStyle name="20% - Accent2 9 3 7 2" xfId="3123"/>
    <cellStyle name="20% - Accent2 9 3 8" xfId="3124"/>
    <cellStyle name="20% - Accent2 9 4" xfId="3125"/>
    <cellStyle name="20% - Accent2 9 4 2" xfId="3126"/>
    <cellStyle name="20% - Accent2 9 4 2 2" xfId="3127"/>
    <cellStyle name="20% - Accent2 9 4 2 2 2" xfId="3128"/>
    <cellStyle name="20% - Accent2 9 4 2 2 2 2" xfId="3129"/>
    <cellStyle name="20% - Accent2 9 4 2 2 3" xfId="3130"/>
    <cellStyle name="20% - Accent2 9 4 2 2 3 2" xfId="3131"/>
    <cellStyle name="20% - Accent2 9 4 2 2 4" xfId="3132"/>
    <cellStyle name="20% - Accent2 9 4 2 3" xfId="3133"/>
    <cellStyle name="20% - Accent2 9 4 2 3 2" xfId="3134"/>
    <cellStyle name="20% - Accent2 9 4 2 4" xfId="3135"/>
    <cellStyle name="20% - Accent2 9 4 2 4 2" xfId="3136"/>
    <cellStyle name="20% - Accent2 9 4 2 5" xfId="3137"/>
    <cellStyle name="20% - Accent2 9 4 3" xfId="3138"/>
    <cellStyle name="20% - Accent2 9 4 3 2" xfId="3139"/>
    <cellStyle name="20% - Accent2 9 4 3 2 2" xfId="3140"/>
    <cellStyle name="20% - Accent2 9 4 3 3" xfId="3141"/>
    <cellStyle name="20% - Accent2 9 4 3 3 2" xfId="3142"/>
    <cellStyle name="20% - Accent2 9 4 3 4" xfId="3143"/>
    <cellStyle name="20% - Accent2 9 4 4" xfId="3144"/>
    <cellStyle name="20% - Accent2 9 4 4 2" xfId="3145"/>
    <cellStyle name="20% - Accent2 9 4 5" xfId="3146"/>
    <cellStyle name="20% - Accent2 9 4 5 2" xfId="3147"/>
    <cellStyle name="20% - Accent2 9 4 6" xfId="3148"/>
    <cellStyle name="20% - Accent2 9 5" xfId="3149"/>
    <cellStyle name="20% - Accent2 9 5 2" xfId="3150"/>
    <cellStyle name="20% - Accent2 9 5 2 2" xfId="3151"/>
    <cellStyle name="20% - Accent2 9 5 2 2 2" xfId="3152"/>
    <cellStyle name="20% - Accent2 9 5 2 2 2 2" xfId="3153"/>
    <cellStyle name="20% - Accent2 9 5 2 2 3" xfId="3154"/>
    <cellStyle name="20% - Accent2 9 5 2 2 3 2" xfId="3155"/>
    <cellStyle name="20% - Accent2 9 5 2 2 4" xfId="3156"/>
    <cellStyle name="20% - Accent2 9 5 2 3" xfId="3157"/>
    <cellStyle name="20% - Accent2 9 5 2 3 2" xfId="3158"/>
    <cellStyle name="20% - Accent2 9 5 2 4" xfId="3159"/>
    <cellStyle name="20% - Accent2 9 5 2 4 2" xfId="3160"/>
    <cellStyle name="20% - Accent2 9 5 2 5" xfId="3161"/>
    <cellStyle name="20% - Accent2 9 5 3" xfId="3162"/>
    <cellStyle name="20% - Accent2 9 5 3 2" xfId="3163"/>
    <cellStyle name="20% - Accent2 9 5 3 2 2" xfId="3164"/>
    <cellStyle name="20% - Accent2 9 5 3 3" xfId="3165"/>
    <cellStyle name="20% - Accent2 9 5 3 3 2" xfId="3166"/>
    <cellStyle name="20% - Accent2 9 5 3 4" xfId="3167"/>
    <cellStyle name="20% - Accent2 9 5 4" xfId="3168"/>
    <cellStyle name="20% - Accent2 9 5 4 2" xfId="3169"/>
    <cellStyle name="20% - Accent2 9 5 5" xfId="3170"/>
    <cellStyle name="20% - Accent2 9 5 5 2" xfId="3171"/>
    <cellStyle name="20% - Accent2 9 5 6" xfId="3172"/>
    <cellStyle name="20% - Accent2 9 6" xfId="3173"/>
    <cellStyle name="20% - Accent2 9 6 2" xfId="3174"/>
    <cellStyle name="20% - Accent2 9 6 2 2" xfId="3175"/>
    <cellStyle name="20% - Accent2 9 6 2 2 2" xfId="3176"/>
    <cellStyle name="20% - Accent2 9 6 2 3" xfId="3177"/>
    <cellStyle name="20% - Accent2 9 6 2 3 2" xfId="3178"/>
    <cellStyle name="20% - Accent2 9 6 2 4" xfId="3179"/>
    <cellStyle name="20% - Accent2 9 6 3" xfId="3180"/>
    <cellStyle name="20% - Accent2 9 6 3 2" xfId="3181"/>
    <cellStyle name="20% - Accent2 9 6 4" xfId="3182"/>
    <cellStyle name="20% - Accent2 9 6 4 2" xfId="3183"/>
    <cellStyle name="20% - Accent2 9 6 5" xfId="3184"/>
    <cellStyle name="20% - Accent2 9 7" xfId="3185"/>
    <cellStyle name="20% - Accent2 9 7 2" xfId="3186"/>
    <cellStyle name="20% - Accent2 9 7 2 2" xfId="3187"/>
    <cellStyle name="20% - Accent2 9 7 3" xfId="3188"/>
    <cellStyle name="20% - Accent2 9 7 3 2" xfId="3189"/>
    <cellStyle name="20% - Accent2 9 7 4" xfId="3190"/>
    <cellStyle name="20% - Accent2 9 8" xfId="3191"/>
    <cellStyle name="20% - Accent2 9 8 2" xfId="3192"/>
    <cellStyle name="20% - Accent2 9 9" xfId="3193"/>
    <cellStyle name="20% - Accent2 9 9 2" xfId="3194"/>
    <cellStyle name="20% - Accent3 10" xfId="3195"/>
    <cellStyle name="20% - Accent3 10 2" xfId="3196"/>
    <cellStyle name="20% - Accent3 10 2 2" xfId="3197"/>
    <cellStyle name="20% - Accent3 10 2 2 2" xfId="3198"/>
    <cellStyle name="20% - Accent3 10 2 2 2 2" xfId="3199"/>
    <cellStyle name="20% - Accent3 10 2 2 2 2 2" xfId="3200"/>
    <cellStyle name="20% - Accent3 10 2 2 2 2 2 2" xfId="3201"/>
    <cellStyle name="20% - Accent3 10 2 2 2 2 3" xfId="3202"/>
    <cellStyle name="20% - Accent3 10 2 2 2 2 3 2" xfId="3203"/>
    <cellStyle name="20% - Accent3 10 2 2 2 2 4" xfId="3204"/>
    <cellStyle name="20% - Accent3 10 2 2 2 3" xfId="3205"/>
    <cellStyle name="20% - Accent3 10 2 2 2 3 2" xfId="3206"/>
    <cellStyle name="20% - Accent3 10 2 2 2 4" xfId="3207"/>
    <cellStyle name="20% - Accent3 10 2 2 2 4 2" xfId="3208"/>
    <cellStyle name="20% - Accent3 10 2 2 2 5" xfId="3209"/>
    <cellStyle name="20% - Accent3 10 2 2 3" xfId="3210"/>
    <cellStyle name="20% - Accent3 10 2 2 3 2" xfId="3211"/>
    <cellStyle name="20% - Accent3 10 2 2 3 2 2" xfId="3212"/>
    <cellStyle name="20% - Accent3 10 2 2 3 3" xfId="3213"/>
    <cellStyle name="20% - Accent3 10 2 2 3 3 2" xfId="3214"/>
    <cellStyle name="20% - Accent3 10 2 2 3 4" xfId="3215"/>
    <cellStyle name="20% - Accent3 10 2 2 4" xfId="3216"/>
    <cellStyle name="20% - Accent3 10 2 2 4 2" xfId="3217"/>
    <cellStyle name="20% - Accent3 10 2 2 5" xfId="3218"/>
    <cellStyle name="20% - Accent3 10 2 2 5 2" xfId="3219"/>
    <cellStyle name="20% - Accent3 10 2 2 6" xfId="3220"/>
    <cellStyle name="20% - Accent3 10 2 3" xfId="3221"/>
    <cellStyle name="20% - Accent3 10 2 3 2" xfId="3222"/>
    <cellStyle name="20% - Accent3 10 2 3 2 2" xfId="3223"/>
    <cellStyle name="20% - Accent3 10 2 3 2 2 2" xfId="3224"/>
    <cellStyle name="20% - Accent3 10 2 3 2 2 2 2" xfId="3225"/>
    <cellStyle name="20% - Accent3 10 2 3 2 2 3" xfId="3226"/>
    <cellStyle name="20% - Accent3 10 2 3 2 2 3 2" xfId="3227"/>
    <cellStyle name="20% - Accent3 10 2 3 2 2 4" xfId="3228"/>
    <cellStyle name="20% - Accent3 10 2 3 2 3" xfId="3229"/>
    <cellStyle name="20% - Accent3 10 2 3 2 3 2" xfId="3230"/>
    <cellStyle name="20% - Accent3 10 2 3 2 4" xfId="3231"/>
    <cellStyle name="20% - Accent3 10 2 3 2 4 2" xfId="3232"/>
    <cellStyle name="20% - Accent3 10 2 3 2 5" xfId="3233"/>
    <cellStyle name="20% - Accent3 10 2 3 3" xfId="3234"/>
    <cellStyle name="20% - Accent3 10 2 3 3 2" xfId="3235"/>
    <cellStyle name="20% - Accent3 10 2 3 3 2 2" xfId="3236"/>
    <cellStyle name="20% - Accent3 10 2 3 3 3" xfId="3237"/>
    <cellStyle name="20% - Accent3 10 2 3 3 3 2" xfId="3238"/>
    <cellStyle name="20% - Accent3 10 2 3 3 4" xfId="3239"/>
    <cellStyle name="20% - Accent3 10 2 3 4" xfId="3240"/>
    <cellStyle name="20% - Accent3 10 2 3 4 2" xfId="3241"/>
    <cellStyle name="20% - Accent3 10 2 3 5" xfId="3242"/>
    <cellStyle name="20% - Accent3 10 2 3 5 2" xfId="3243"/>
    <cellStyle name="20% - Accent3 10 2 3 6" xfId="3244"/>
    <cellStyle name="20% - Accent3 10 2 4" xfId="3245"/>
    <cellStyle name="20% - Accent3 10 2 4 2" xfId="3246"/>
    <cellStyle name="20% - Accent3 10 2 4 2 2" xfId="3247"/>
    <cellStyle name="20% - Accent3 10 2 4 2 2 2" xfId="3248"/>
    <cellStyle name="20% - Accent3 10 2 4 2 3" xfId="3249"/>
    <cellStyle name="20% - Accent3 10 2 4 2 3 2" xfId="3250"/>
    <cellStyle name="20% - Accent3 10 2 4 2 4" xfId="3251"/>
    <cellStyle name="20% - Accent3 10 2 4 3" xfId="3252"/>
    <cellStyle name="20% - Accent3 10 2 4 3 2" xfId="3253"/>
    <cellStyle name="20% - Accent3 10 2 4 4" xfId="3254"/>
    <cellStyle name="20% - Accent3 10 2 4 4 2" xfId="3255"/>
    <cellStyle name="20% - Accent3 10 2 4 5" xfId="3256"/>
    <cellStyle name="20% - Accent3 10 2 5" xfId="3257"/>
    <cellStyle name="20% - Accent3 10 2 5 2" xfId="3258"/>
    <cellStyle name="20% - Accent3 10 2 5 2 2" xfId="3259"/>
    <cellStyle name="20% - Accent3 10 2 5 3" xfId="3260"/>
    <cellStyle name="20% - Accent3 10 2 5 3 2" xfId="3261"/>
    <cellStyle name="20% - Accent3 10 2 5 4" xfId="3262"/>
    <cellStyle name="20% - Accent3 10 2 6" xfId="3263"/>
    <cellStyle name="20% - Accent3 10 2 6 2" xfId="3264"/>
    <cellStyle name="20% - Accent3 10 2 7" xfId="3265"/>
    <cellStyle name="20% - Accent3 10 2 7 2" xfId="3266"/>
    <cellStyle name="20% - Accent3 10 2 8" xfId="3267"/>
    <cellStyle name="20% - Accent3 10 3" xfId="3268"/>
    <cellStyle name="20% - Accent3 10 3 2" xfId="3269"/>
    <cellStyle name="20% - Accent3 10 3 2 2" xfId="3270"/>
    <cellStyle name="20% - Accent3 10 3 2 2 2" xfId="3271"/>
    <cellStyle name="20% - Accent3 10 3 2 2 2 2" xfId="3272"/>
    <cellStyle name="20% - Accent3 10 3 2 2 3" xfId="3273"/>
    <cellStyle name="20% - Accent3 10 3 2 2 3 2" xfId="3274"/>
    <cellStyle name="20% - Accent3 10 3 2 2 4" xfId="3275"/>
    <cellStyle name="20% - Accent3 10 3 2 3" xfId="3276"/>
    <cellStyle name="20% - Accent3 10 3 2 3 2" xfId="3277"/>
    <cellStyle name="20% - Accent3 10 3 2 4" xfId="3278"/>
    <cellStyle name="20% - Accent3 10 3 2 4 2" xfId="3279"/>
    <cellStyle name="20% - Accent3 10 3 2 5" xfId="3280"/>
    <cellStyle name="20% - Accent3 10 3 3" xfId="3281"/>
    <cellStyle name="20% - Accent3 10 3 3 2" xfId="3282"/>
    <cellStyle name="20% - Accent3 10 3 3 2 2" xfId="3283"/>
    <cellStyle name="20% - Accent3 10 3 3 3" xfId="3284"/>
    <cellStyle name="20% - Accent3 10 3 3 3 2" xfId="3285"/>
    <cellStyle name="20% - Accent3 10 3 3 4" xfId="3286"/>
    <cellStyle name="20% - Accent3 10 3 4" xfId="3287"/>
    <cellStyle name="20% - Accent3 10 3 4 2" xfId="3288"/>
    <cellStyle name="20% - Accent3 10 3 5" xfId="3289"/>
    <cellStyle name="20% - Accent3 10 3 5 2" xfId="3290"/>
    <cellStyle name="20% - Accent3 10 3 6" xfId="3291"/>
    <cellStyle name="20% - Accent3 10 4" xfId="3292"/>
    <cellStyle name="20% - Accent3 10 4 2" xfId="3293"/>
    <cellStyle name="20% - Accent3 10 4 2 2" xfId="3294"/>
    <cellStyle name="20% - Accent3 10 4 2 2 2" xfId="3295"/>
    <cellStyle name="20% - Accent3 10 4 2 2 2 2" xfId="3296"/>
    <cellStyle name="20% - Accent3 10 4 2 2 3" xfId="3297"/>
    <cellStyle name="20% - Accent3 10 4 2 2 3 2" xfId="3298"/>
    <cellStyle name="20% - Accent3 10 4 2 2 4" xfId="3299"/>
    <cellStyle name="20% - Accent3 10 4 2 3" xfId="3300"/>
    <cellStyle name="20% - Accent3 10 4 2 3 2" xfId="3301"/>
    <cellStyle name="20% - Accent3 10 4 2 4" xfId="3302"/>
    <cellStyle name="20% - Accent3 10 4 2 4 2" xfId="3303"/>
    <cellStyle name="20% - Accent3 10 4 2 5" xfId="3304"/>
    <cellStyle name="20% - Accent3 10 4 3" xfId="3305"/>
    <cellStyle name="20% - Accent3 10 4 3 2" xfId="3306"/>
    <cellStyle name="20% - Accent3 10 4 3 2 2" xfId="3307"/>
    <cellStyle name="20% - Accent3 10 4 3 3" xfId="3308"/>
    <cellStyle name="20% - Accent3 10 4 3 3 2" xfId="3309"/>
    <cellStyle name="20% - Accent3 10 4 3 4" xfId="3310"/>
    <cellStyle name="20% - Accent3 10 4 4" xfId="3311"/>
    <cellStyle name="20% - Accent3 10 4 4 2" xfId="3312"/>
    <cellStyle name="20% - Accent3 10 4 5" xfId="3313"/>
    <cellStyle name="20% - Accent3 10 4 5 2" xfId="3314"/>
    <cellStyle name="20% - Accent3 10 4 6" xfId="3315"/>
    <cellStyle name="20% - Accent3 10 5" xfId="3316"/>
    <cellStyle name="20% - Accent3 10 5 2" xfId="3317"/>
    <cellStyle name="20% - Accent3 10 5 2 2" xfId="3318"/>
    <cellStyle name="20% - Accent3 10 5 2 2 2" xfId="3319"/>
    <cellStyle name="20% - Accent3 10 5 2 3" xfId="3320"/>
    <cellStyle name="20% - Accent3 10 5 2 3 2" xfId="3321"/>
    <cellStyle name="20% - Accent3 10 5 2 4" xfId="3322"/>
    <cellStyle name="20% - Accent3 10 5 3" xfId="3323"/>
    <cellStyle name="20% - Accent3 10 5 3 2" xfId="3324"/>
    <cellStyle name="20% - Accent3 10 5 4" xfId="3325"/>
    <cellStyle name="20% - Accent3 10 5 4 2" xfId="3326"/>
    <cellStyle name="20% - Accent3 10 5 5" xfId="3327"/>
    <cellStyle name="20% - Accent3 10 6" xfId="3328"/>
    <cellStyle name="20% - Accent3 10 6 2" xfId="3329"/>
    <cellStyle name="20% - Accent3 10 6 2 2" xfId="3330"/>
    <cellStyle name="20% - Accent3 10 6 3" xfId="3331"/>
    <cellStyle name="20% - Accent3 10 6 3 2" xfId="3332"/>
    <cellStyle name="20% - Accent3 10 6 4" xfId="3333"/>
    <cellStyle name="20% - Accent3 10 7" xfId="3334"/>
    <cellStyle name="20% - Accent3 10 7 2" xfId="3335"/>
    <cellStyle name="20% - Accent3 10 8" xfId="3336"/>
    <cellStyle name="20% - Accent3 10 8 2" xfId="3337"/>
    <cellStyle name="20% - Accent3 10 9" xfId="3338"/>
    <cellStyle name="20% - Accent3 11" xfId="3339"/>
    <cellStyle name="20% - Accent3 11 2" xfId="3340"/>
    <cellStyle name="20% - Accent3 11 2 2" xfId="3341"/>
    <cellStyle name="20% - Accent3 11 2 2 2" xfId="3342"/>
    <cellStyle name="20% - Accent3 11 2 2 2 2" xfId="3343"/>
    <cellStyle name="20% - Accent3 11 2 2 2 2 2" xfId="3344"/>
    <cellStyle name="20% - Accent3 11 2 2 2 3" xfId="3345"/>
    <cellStyle name="20% - Accent3 11 2 2 2 3 2" xfId="3346"/>
    <cellStyle name="20% - Accent3 11 2 2 2 4" xfId="3347"/>
    <cellStyle name="20% - Accent3 11 2 2 3" xfId="3348"/>
    <cellStyle name="20% - Accent3 11 2 2 3 2" xfId="3349"/>
    <cellStyle name="20% - Accent3 11 2 2 4" xfId="3350"/>
    <cellStyle name="20% - Accent3 11 2 2 4 2" xfId="3351"/>
    <cellStyle name="20% - Accent3 11 2 2 5" xfId="3352"/>
    <cellStyle name="20% - Accent3 11 2 3" xfId="3353"/>
    <cellStyle name="20% - Accent3 11 2 3 2" xfId="3354"/>
    <cellStyle name="20% - Accent3 11 2 3 2 2" xfId="3355"/>
    <cellStyle name="20% - Accent3 11 2 3 3" xfId="3356"/>
    <cellStyle name="20% - Accent3 11 2 3 3 2" xfId="3357"/>
    <cellStyle name="20% - Accent3 11 2 3 4" xfId="3358"/>
    <cellStyle name="20% - Accent3 11 2 4" xfId="3359"/>
    <cellStyle name="20% - Accent3 11 2 4 2" xfId="3360"/>
    <cellStyle name="20% - Accent3 11 2 5" xfId="3361"/>
    <cellStyle name="20% - Accent3 11 2 5 2" xfId="3362"/>
    <cellStyle name="20% - Accent3 11 2 6" xfId="3363"/>
    <cellStyle name="20% - Accent3 11 3" xfId="3364"/>
    <cellStyle name="20% - Accent3 11 3 2" xfId="3365"/>
    <cellStyle name="20% - Accent3 11 3 2 2" xfId="3366"/>
    <cellStyle name="20% - Accent3 11 3 2 2 2" xfId="3367"/>
    <cellStyle name="20% - Accent3 11 3 2 2 2 2" xfId="3368"/>
    <cellStyle name="20% - Accent3 11 3 2 2 3" xfId="3369"/>
    <cellStyle name="20% - Accent3 11 3 2 2 3 2" xfId="3370"/>
    <cellStyle name="20% - Accent3 11 3 2 2 4" xfId="3371"/>
    <cellStyle name="20% - Accent3 11 3 2 3" xfId="3372"/>
    <cellStyle name="20% - Accent3 11 3 2 3 2" xfId="3373"/>
    <cellStyle name="20% - Accent3 11 3 2 4" xfId="3374"/>
    <cellStyle name="20% - Accent3 11 3 2 4 2" xfId="3375"/>
    <cellStyle name="20% - Accent3 11 3 2 5" xfId="3376"/>
    <cellStyle name="20% - Accent3 11 3 3" xfId="3377"/>
    <cellStyle name="20% - Accent3 11 3 3 2" xfId="3378"/>
    <cellStyle name="20% - Accent3 11 3 3 2 2" xfId="3379"/>
    <cellStyle name="20% - Accent3 11 3 3 3" xfId="3380"/>
    <cellStyle name="20% - Accent3 11 3 3 3 2" xfId="3381"/>
    <cellStyle name="20% - Accent3 11 3 3 4" xfId="3382"/>
    <cellStyle name="20% - Accent3 11 3 4" xfId="3383"/>
    <cellStyle name="20% - Accent3 11 3 4 2" xfId="3384"/>
    <cellStyle name="20% - Accent3 11 3 5" xfId="3385"/>
    <cellStyle name="20% - Accent3 11 3 5 2" xfId="3386"/>
    <cellStyle name="20% - Accent3 11 3 6" xfId="3387"/>
    <cellStyle name="20% - Accent3 11 4" xfId="3388"/>
    <cellStyle name="20% - Accent3 11 4 2" xfId="3389"/>
    <cellStyle name="20% - Accent3 11 4 2 2" xfId="3390"/>
    <cellStyle name="20% - Accent3 11 4 2 2 2" xfId="3391"/>
    <cellStyle name="20% - Accent3 11 4 2 3" xfId="3392"/>
    <cellStyle name="20% - Accent3 11 4 2 3 2" xfId="3393"/>
    <cellStyle name="20% - Accent3 11 4 2 4" xfId="3394"/>
    <cellStyle name="20% - Accent3 11 4 3" xfId="3395"/>
    <cellStyle name="20% - Accent3 11 4 3 2" xfId="3396"/>
    <cellStyle name="20% - Accent3 11 4 4" xfId="3397"/>
    <cellStyle name="20% - Accent3 11 4 4 2" xfId="3398"/>
    <cellStyle name="20% - Accent3 11 4 5" xfId="3399"/>
    <cellStyle name="20% - Accent3 11 5" xfId="3400"/>
    <cellStyle name="20% - Accent3 11 5 2" xfId="3401"/>
    <cellStyle name="20% - Accent3 11 5 2 2" xfId="3402"/>
    <cellStyle name="20% - Accent3 11 5 3" xfId="3403"/>
    <cellStyle name="20% - Accent3 11 5 3 2" xfId="3404"/>
    <cellStyle name="20% - Accent3 11 5 4" xfId="3405"/>
    <cellStyle name="20% - Accent3 11 6" xfId="3406"/>
    <cellStyle name="20% - Accent3 11 6 2" xfId="3407"/>
    <cellStyle name="20% - Accent3 11 7" xfId="3408"/>
    <cellStyle name="20% - Accent3 11 7 2" xfId="3409"/>
    <cellStyle name="20% - Accent3 11 8" xfId="3410"/>
    <cellStyle name="20% - Accent3 12" xfId="3411"/>
    <cellStyle name="20% - Accent3 12 2" xfId="3412"/>
    <cellStyle name="20% - Accent3 12 2 2" xfId="3413"/>
    <cellStyle name="20% - Accent3 12 2 2 2" xfId="3414"/>
    <cellStyle name="20% - Accent3 12 2 2 2 2" xfId="3415"/>
    <cellStyle name="20% - Accent3 12 2 2 3" xfId="3416"/>
    <cellStyle name="20% - Accent3 12 2 2 3 2" xfId="3417"/>
    <cellStyle name="20% - Accent3 12 2 2 4" xfId="3418"/>
    <cellStyle name="20% - Accent3 12 2 3" xfId="3419"/>
    <cellStyle name="20% - Accent3 12 2 3 2" xfId="3420"/>
    <cellStyle name="20% - Accent3 12 2 4" xfId="3421"/>
    <cellStyle name="20% - Accent3 12 2 4 2" xfId="3422"/>
    <cellStyle name="20% - Accent3 12 2 5" xfId="3423"/>
    <cellStyle name="20% - Accent3 12 3" xfId="3424"/>
    <cellStyle name="20% - Accent3 12 3 2" xfId="3425"/>
    <cellStyle name="20% - Accent3 12 3 2 2" xfId="3426"/>
    <cellStyle name="20% - Accent3 12 3 3" xfId="3427"/>
    <cellStyle name="20% - Accent3 12 3 3 2" xfId="3428"/>
    <cellStyle name="20% - Accent3 12 3 4" xfId="3429"/>
    <cellStyle name="20% - Accent3 12 4" xfId="3430"/>
    <cellStyle name="20% - Accent3 12 4 2" xfId="3431"/>
    <cellStyle name="20% - Accent3 12 5" xfId="3432"/>
    <cellStyle name="20% - Accent3 12 5 2" xfId="3433"/>
    <cellStyle name="20% - Accent3 12 6" xfId="3434"/>
    <cellStyle name="20% - Accent3 13" xfId="3435"/>
    <cellStyle name="20% - Accent3 14" xfId="3436"/>
    <cellStyle name="20% - Accent3 14 2" xfId="3437"/>
    <cellStyle name="20% - Accent3 14 2 2" xfId="3438"/>
    <cellStyle name="20% - Accent3 14 2 2 2" xfId="3439"/>
    <cellStyle name="20% - Accent3 14 2 2 2 2" xfId="3440"/>
    <cellStyle name="20% - Accent3 14 2 2 3" xfId="3441"/>
    <cellStyle name="20% - Accent3 14 2 2 3 2" xfId="3442"/>
    <cellStyle name="20% - Accent3 14 2 2 4" xfId="3443"/>
    <cellStyle name="20% - Accent3 14 2 3" xfId="3444"/>
    <cellStyle name="20% - Accent3 14 2 3 2" xfId="3445"/>
    <cellStyle name="20% - Accent3 14 2 4" xfId="3446"/>
    <cellStyle name="20% - Accent3 14 2 4 2" xfId="3447"/>
    <cellStyle name="20% - Accent3 14 2 5" xfId="3448"/>
    <cellStyle name="20% - Accent3 14 3" xfId="3449"/>
    <cellStyle name="20% - Accent3 14 3 2" xfId="3450"/>
    <cellStyle name="20% - Accent3 14 3 2 2" xfId="3451"/>
    <cellStyle name="20% - Accent3 14 3 3" xfId="3452"/>
    <cellStyle name="20% - Accent3 14 3 3 2" xfId="3453"/>
    <cellStyle name="20% - Accent3 14 3 4" xfId="3454"/>
    <cellStyle name="20% - Accent3 14 4" xfId="3455"/>
    <cellStyle name="20% - Accent3 14 4 2" xfId="3456"/>
    <cellStyle name="20% - Accent3 14 5" xfId="3457"/>
    <cellStyle name="20% - Accent3 14 5 2" xfId="3458"/>
    <cellStyle name="20% - Accent3 14 6" xfId="3459"/>
    <cellStyle name="20% - Accent3 15" xfId="3460"/>
    <cellStyle name="20% - Accent3 15 2" xfId="3461"/>
    <cellStyle name="20% - Accent3 15 2 2" xfId="3462"/>
    <cellStyle name="20% - Accent3 15 2 2 2" xfId="3463"/>
    <cellStyle name="20% - Accent3 15 2 3" xfId="3464"/>
    <cellStyle name="20% - Accent3 15 2 3 2" xfId="3465"/>
    <cellStyle name="20% - Accent3 15 2 4" xfId="3466"/>
    <cellStyle name="20% - Accent3 15 3" xfId="3467"/>
    <cellStyle name="20% - Accent3 15 3 2" xfId="3468"/>
    <cellStyle name="20% - Accent3 15 4" xfId="3469"/>
    <cellStyle name="20% - Accent3 15 4 2" xfId="3470"/>
    <cellStyle name="20% - Accent3 15 5" xfId="3471"/>
    <cellStyle name="20% - Accent3 16" xfId="3472"/>
    <cellStyle name="20% - Accent3 16 2" xfId="3473"/>
    <cellStyle name="20% - Accent3 16 2 2" xfId="3474"/>
    <cellStyle name="20% - Accent3 16 3" xfId="3475"/>
    <cellStyle name="20% - Accent3 16 3 2" xfId="3476"/>
    <cellStyle name="20% - Accent3 16 4" xfId="3477"/>
    <cellStyle name="20% - Accent3 17" xfId="3478"/>
    <cellStyle name="20% - Accent3 17 2" xfId="3479"/>
    <cellStyle name="20% - Accent3 18" xfId="3480"/>
    <cellStyle name="20% - Accent3 18 2" xfId="3481"/>
    <cellStyle name="20% - Accent3 2" xfId="3482"/>
    <cellStyle name="20% - Accent3 2 2" xfId="3483"/>
    <cellStyle name="20% - Accent3 2 3" xfId="3484"/>
    <cellStyle name="20% - Accent3 2 3 2" xfId="3485"/>
    <cellStyle name="20% - Accent3 2 3 2 10" xfId="3486"/>
    <cellStyle name="20% - Accent3 2 3 2 10 2" xfId="3487"/>
    <cellStyle name="20% - Accent3 2 3 2 11" xfId="3488"/>
    <cellStyle name="20% - Accent3 2 3 2 2" xfId="3489"/>
    <cellStyle name="20% - Accent3 2 3 2 2 10" xfId="3490"/>
    <cellStyle name="20% - Accent3 2 3 2 2 2" xfId="3491"/>
    <cellStyle name="20% - Accent3 2 3 2 2 2 2" xfId="3492"/>
    <cellStyle name="20% - Accent3 2 3 2 2 2 2 2" xfId="3493"/>
    <cellStyle name="20% - Accent3 2 3 2 2 2 2 2 2" xfId="3494"/>
    <cellStyle name="20% - Accent3 2 3 2 2 2 2 2 2 2" xfId="3495"/>
    <cellStyle name="20% - Accent3 2 3 2 2 2 2 2 3" xfId="3496"/>
    <cellStyle name="20% - Accent3 2 3 2 2 2 2 2 3 2" xfId="3497"/>
    <cellStyle name="20% - Accent3 2 3 2 2 2 2 2 4" xfId="3498"/>
    <cellStyle name="20% - Accent3 2 3 2 2 2 2 3" xfId="3499"/>
    <cellStyle name="20% - Accent3 2 3 2 2 2 2 3 2" xfId="3500"/>
    <cellStyle name="20% - Accent3 2 3 2 2 2 2 4" xfId="3501"/>
    <cellStyle name="20% - Accent3 2 3 2 2 2 2 4 2" xfId="3502"/>
    <cellStyle name="20% - Accent3 2 3 2 2 2 2 5" xfId="3503"/>
    <cellStyle name="20% - Accent3 2 3 2 2 2 3" xfId="3504"/>
    <cellStyle name="20% - Accent3 2 3 2 2 2 3 2" xfId="3505"/>
    <cellStyle name="20% - Accent3 2 3 2 2 2 3 2 2" xfId="3506"/>
    <cellStyle name="20% - Accent3 2 3 2 2 2 3 3" xfId="3507"/>
    <cellStyle name="20% - Accent3 2 3 2 2 2 3 3 2" xfId="3508"/>
    <cellStyle name="20% - Accent3 2 3 2 2 2 3 4" xfId="3509"/>
    <cellStyle name="20% - Accent3 2 3 2 2 2 4" xfId="3510"/>
    <cellStyle name="20% - Accent3 2 3 2 2 2 4 2" xfId="3511"/>
    <cellStyle name="20% - Accent3 2 3 2 2 2 5" xfId="3512"/>
    <cellStyle name="20% - Accent3 2 3 2 2 2 5 2" xfId="3513"/>
    <cellStyle name="20% - Accent3 2 3 2 2 2 6" xfId="3514"/>
    <cellStyle name="20% - Accent3 2 3 2 2 3" xfId="3515"/>
    <cellStyle name="20% - Accent3 2 3 2 2 3 2" xfId="3516"/>
    <cellStyle name="20% - Accent3 2 3 2 2 3 2 2" xfId="3517"/>
    <cellStyle name="20% - Accent3 2 3 2 2 3 2 2 2" xfId="3518"/>
    <cellStyle name="20% - Accent3 2 3 2 2 3 2 2 2 2" xfId="3519"/>
    <cellStyle name="20% - Accent3 2 3 2 2 3 2 2 3" xfId="3520"/>
    <cellStyle name="20% - Accent3 2 3 2 2 3 2 2 3 2" xfId="3521"/>
    <cellStyle name="20% - Accent3 2 3 2 2 3 2 2 4" xfId="3522"/>
    <cellStyle name="20% - Accent3 2 3 2 2 3 2 3" xfId="3523"/>
    <cellStyle name="20% - Accent3 2 3 2 2 3 2 3 2" xfId="3524"/>
    <cellStyle name="20% - Accent3 2 3 2 2 3 2 4" xfId="3525"/>
    <cellStyle name="20% - Accent3 2 3 2 2 3 2 4 2" xfId="3526"/>
    <cellStyle name="20% - Accent3 2 3 2 2 3 2 5" xfId="3527"/>
    <cellStyle name="20% - Accent3 2 3 2 2 3 3" xfId="3528"/>
    <cellStyle name="20% - Accent3 2 3 2 2 3 3 2" xfId="3529"/>
    <cellStyle name="20% - Accent3 2 3 2 2 3 3 2 2" xfId="3530"/>
    <cellStyle name="20% - Accent3 2 3 2 2 3 3 3" xfId="3531"/>
    <cellStyle name="20% - Accent3 2 3 2 2 3 3 3 2" xfId="3532"/>
    <cellStyle name="20% - Accent3 2 3 2 2 3 3 4" xfId="3533"/>
    <cellStyle name="20% - Accent3 2 3 2 2 3 4" xfId="3534"/>
    <cellStyle name="20% - Accent3 2 3 2 2 3 4 2" xfId="3535"/>
    <cellStyle name="20% - Accent3 2 3 2 2 3 5" xfId="3536"/>
    <cellStyle name="20% - Accent3 2 3 2 2 3 5 2" xfId="3537"/>
    <cellStyle name="20% - Accent3 2 3 2 2 3 6" xfId="3538"/>
    <cellStyle name="20% - Accent3 2 3 2 2 4" xfId="3539"/>
    <cellStyle name="20% - Accent3 2 3 2 2 4 2" xfId="3540"/>
    <cellStyle name="20% - Accent3 2 3 2 2 4 2 2" xfId="3541"/>
    <cellStyle name="20% - Accent3 2 3 2 2 4 2 2 2" xfId="3542"/>
    <cellStyle name="20% - Accent3 2 3 2 2 4 2 2 2 2" xfId="3543"/>
    <cellStyle name="20% - Accent3 2 3 2 2 4 2 2 3" xfId="3544"/>
    <cellStyle name="20% - Accent3 2 3 2 2 4 2 2 3 2" xfId="3545"/>
    <cellStyle name="20% - Accent3 2 3 2 2 4 2 2 4" xfId="3546"/>
    <cellStyle name="20% - Accent3 2 3 2 2 4 2 3" xfId="3547"/>
    <cellStyle name="20% - Accent3 2 3 2 2 4 2 3 2" xfId="3548"/>
    <cellStyle name="20% - Accent3 2 3 2 2 4 2 4" xfId="3549"/>
    <cellStyle name="20% - Accent3 2 3 2 2 4 2 4 2" xfId="3550"/>
    <cellStyle name="20% - Accent3 2 3 2 2 4 2 5" xfId="3551"/>
    <cellStyle name="20% - Accent3 2 3 2 2 4 3" xfId="3552"/>
    <cellStyle name="20% - Accent3 2 3 2 2 4 3 2" xfId="3553"/>
    <cellStyle name="20% - Accent3 2 3 2 2 4 3 2 2" xfId="3554"/>
    <cellStyle name="20% - Accent3 2 3 2 2 4 3 3" xfId="3555"/>
    <cellStyle name="20% - Accent3 2 3 2 2 4 3 3 2" xfId="3556"/>
    <cellStyle name="20% - Accent3 2 3 2 2 4 3 4" xfId="3557"/>
    <cellStyle name="20% - Accent3 2 3 2 2 4 4" xfId="3558"/>
    <cellStyle name="20% - Accent3 2 3 2 2 4 4 2" xfId="3559"/>
    <cellStyle name="20% - Accent3 2 3 2 2 4 5" xfId="3560"/>
    <cellStyle name="20% - Accent3 2 3 2 2 4 5 2" xfId="3561"/>
    <cellStyle name="20% - Accent3 2 3 2 2 4 6" xfId="3562"/>
    <cellStyle name="20% - Accent3 2 3 2 2 5" xfId="3563"/>
    <cellStyle name="20% - Accent3 2 3 2 2 5 2" xfId="3564"/>
    <cellStyle name="20% - Accent3 2 3 2 2 5 2 2" xfId="3565"/>
    <cellStyle name="20% - Accent3 2 3 2 2 5 2 2 2" xfId="3566"/>
    <cellStyle name="20% - Accent3 2 3 2 2 5 2 2 2 2" xfId="3567"/>
    <cellStyle name="20% - Accent3 2 3 2 2 5 2 2 3" xfId="3568"/>
    <cellStyle name="20% - Accent3 2 3 2 2 5 2 2 3 2" xfId="3569"/>
    <cellStyle name="20% - Accent3 2 3 2 2 5 2 2 4" xfId="3570"/>
    <cellStyle name="20% - Accent3 2 3 2 2 5 2 3" xfId="3571"/>
    <cellStyle name="20% - Accent3 2 3 2 2 5 2 3 2" xfId="3572"/>
    <cellStyle name="20% - Accent3 2 3 2 2 5 2 4" xfId="3573"/>
    <cellStyle name="20% - Accent3 2 3 2 2 5 2 4 2" xfId="3574"/>
    <cellStyle name="20% - Accent3 2 3 2 2 5 2 5" xfId="3575"/>
    <cellStyle name="20% - Accent3 2 3 2 2 5 3" xfId="3576"/>
    <cellStyle name="20% - Accent3 2 3 2 2 5 3 2" xfId="3577"/>
    <cellStyle name="20% - Accent3 2 3 2 2 5 3 2 2" xfId="3578"/>
    <cellStyle name="20% - Accent3 2 3 2 2 5 3 3" xfId="3579"/>
    <cellStyle name="20% - Accent3 2 3 2 2 5 3 3 2" xfId="3580"/>
    <cellStyle name="20% - Accent3 2 3 2 2 5 3 4" xfId="3581"/>
    <cellStyle name="20% - Accent3 2 3 2 2 5 4" xfId="3582"/>
    <cellStyle name="20% - Accent3 2 3 2 2 5 4 2" xfId="3583"/>
    <cellStyle name="20% - Accent3 2 3 2 2 5 5" xfId="3584"/>
    <cellStyle name="20% - Accent3 2 3 2 2 5 5 2" xfId="3585"/>
    <cellStyle name="20% - Accent3 2 3 2 2 5 6" xfId="3586"/>
    <cellStyle name="20% - Accent3 2 3 2 2 6" xfId="3587"/>
    <cellStyle name="20% - Accent3 2 3 2 2 6 2" xfId="3588"/>
    <cellStyle name="20% - Accent3 2 3 2 2 6 2 2" xfId="3589"/>
    <cellStyle name="20% - Accent3 2 3 2 2 6 2 2 2" xfId="3590"/>
    <cellStyle name="20% - Accent3 2 3 2 2 6 2 3" xfId="3591"/>
    <cellStyle name="20% - Accent3 2 3 2 2 6 2 3 2" xfId="3592"/>
    <cellStyle name="20% - Accent3 2 3 2 2 6 2 4" xfId="3593"/>
    <cellStyle name="20% - Accent3 2 3 2 2 6 3" xfId="3594"/>
    <cellStyle name="20% - Accent3 2 3 2 2 6 3 2" xfId="3595"/>
    <cellStyle name="20% - Accent3 2 3 2 2 6 4" xfId="3596"/>
    <cellStyle name="20% - Accent3 2 3 2 2 6 4 2" xfId="3597"/>
    <cellStyle name="20% - Accent3 2 3 2 2 6 5" xfId="3598"/>
    <cellStyle name="20% - Accent3 2 3 2 2 7" xfId="3599"/>
    <cellStyle name="20% - Accent3 2 3 2 2 7 2" xfId="3600"/>
    <cellStyle name="20% - Accent3 2 3 2 2 7 2 2" xfId="3601"/>
    <cellStyle name="20% - Accent3 2 3 2 2 7 3" xfId="3602"/>
    <cellStyle name="20% - Accent3 2 3 2 2 7 3 2" xfId="3603"/>
    <cellStyle name="20% - Accent3 2 3 2 2 7 4" xfId="3604"/>
    <cellStyle name="20% - Accent3 2 3 2 2 8" xfId="3605"/>
    <cellStyle name="20% - Accent3 2 3 2 2 8 2" xfId="3606"/>
    <cellStyle name="20% - Accent3 2 3 2 2 9" xfId="3607"/>
    <cellStyle name="20% - Accent3 2 3 2 2 9 2" xfId="3608"/>
    <cellStyle name="20% - Accent3 2 3 2 3" xfId="3609"/>
    <cellStyle name="20% - Accent3 2 3 2 3 2" xfId="3610"/>
    <cellStyle name="20% - Accent3 2 3 2 3 2 2" xfId="3611"/>
    <cellStyle name="20% - Accent3 2 3 2 3 2 2 2" xfId="3612"/>
    <cellStyle name="20% - Accent3 2 3 2 3 2 2 2 2" xfId="3613"/>
    <cellStyle name="20% - Accent3 2 3 2 3 2 2 3" xfId="3614"/>
    <cellStyle name="20% - Accent3 2 3 2 3 2 2 3 2" xfId="3615"/>
    <cellStyle name="20% - Accent3 2 3 2 3 2 2 4" xfId="3616"/>
    <cellStyle name="20% - Accent3 2 3 2 3 2 3" xfId="3617"/>
    <cellStyle name="20% - Accent3 2 3 2 3 2 3 2" xfId="3618"/>
    <cellStyle name="20% - Accent3 2 3 2 3 2 4" xfId="3619"/>
    <cellStyle name="20% - Accent3 2 3 2 3 2 4 2" xfId="3620"/>
    <cellStyle name="20% - Accent3 2 3 2 3 2 5" xfId="3621"/>
    <cellStyle name="20% - Accent3 2 3 2 3 3" xfId="3622"/>
    <cellStyle name="20% - Accent3 2 3 2 3 3 2" xfId="3623"/>
    <cellStyle name="20% - Accent3 2 3 2 3 3 2 2" xfId="3624"/>
    <cellStyle name="20% - Accent3 2 3 2 3 3 3" xfId="3625"/>
    <cellStyle name="20% - Accent3 2 3 2 3 3 3 2" xfId="3626"/>
    <cellStyle name="20% - Accent3 2 3 2 3 3 4" xfId="3627"/>
    <cellStyle name="20% - Accent3 2 3 2 3 4" xfId="3628"/>
    <cellStyle name="20% - Accent3 2 3 2 3 4 2" xfId="3629"/>
    <cellStyle name="20% - Accent3 2 3 2 3 5" xfId="3630"/>
    <cellStyle name="20% - Accent3 2 3 2 3 5 2" xfId="3631"/>
    <cellStyle name="20% - Accent3 2 3 2 3 6" xfId="3632"/>
    <cellStyle name="20% - Accent3 2 3 2 4" xfId="3633"/>
    <cellStyle name="20% - Accent3 2 3 2 4 2" xfId="3634"/>
    <cellStyle name="20% - Accent3 2 3 2 4 2 2" xfId="3635"/>
    <cellStyle name="20% - Accent3 2 3 2 4 2 2 2" xfId="3636"/>
    <cellStyle name="20% - Accent3 2 3 2 4 2 2 2 2" xfId="3637"/>
    <cellStyle name="20% - Accent3 2 3 2 4 2 2 3" xfId="3638"/>
    <cellStyle name="20% - Accent3 2 3 2 4 2 2 3 2" xfId="3639"/>
    <cellStyle name="20% - Accent3 2 3 2 4 2 2 4" xfId="3640"/>
    <cellStyle name="20% - Accent3 2 3 2 4 2 3" xfId="3641"/>
    <cellStyle name="20% - Accent3 2 3 2 4 2 3 2" xfId="3642"/>
    <cellStyle name="20% - Accent3 2 3 2 4 2 4" xfId="3643"/>
    <cellStyle name="20% - Accent3 2 3 2 4 2 4 2" xfId="3644"/>
    <cellStyle name="20% - Accent3 2 3 2 4 2 5" xfId="3645"/>
    <cellStyle name="20% - Accent3 2 3 2 4 3" xfId="3646"/>
    <cellStyle name="20% - Accent3 2 3 2 4 3 2" xfId="3647"/>
    <cellStyle name="20% - Accent3 2 3 2 4 3 2 2" xfId="3648"/>
    <cellStyle name="20% - Accent3 2 3 2 4 3 3" xfId="3649"/>
    <cellStyle name="20% - Accent3 2 3 2 4 3 3 2" xfId="3650"/>
    <cellStyle name="20% - Accent3 2 3 2 4 3 4" xfId="3651"/>
    <cellStyle name="20% - Accent3 2 3 2 4 4" xfId="3652"/>
    <cellStyle name="20% - Accent3 2 3 2 4 4 2" xfId="3653"/>
    <cellStyle name="20% - Accent3 2 3 2 4 5" xfId="3654"/>
    <cellStyle name="20% - Accent3 2 3 2 4 5 2" xfId="3655"/>
    <cellStyle name="20% - Accent3 2 3 2 4 6" xfId="3656"/>
    <cellStyle name="20% - Accent3 2 3 2 5" xfId="3657"/>
    <cellStyle name="20% - Accent3 2 3 2 5 2" xfId="3658"/>
    <cellStyle name="20% - Accent3 2 3 2 5 2 2" xfId="3659"/>
    <cellStyle name="20% - Accent3 2 3 2 5 2 2 2" xfId="3660"/>
    <cellStyle name="20% - Accent3 2 3 2 5 2 2 2 2" xfId="3661"/>
    <cellStyle name="20% - Accent3 2 3 2 5 2 2 3" xfId="3662"/>
    <cellStyle name="20% - Accent3 2 3 2 5 2 2 3 2" xfId="3663"/>
    <cellStyle name="20% - Accent3 2 3 2 5 2 2 4" xfId="3664"/>
    <cellStyle name="20% - Accent3 2 3 2 5 2 3" xfId="3665"/>
    <cellStyle name="20% - Accent3 2 3 2 5 2 3 2" xfId="3666"/>
    <cellStyle name="20% - Accent3 2 3 2 5 2 4" xfId="3667"/>
    <cellStyle name="20% - Accent3 2 3 2 5 2 4 2" xfId="3668"/>
    <cellStyle name="20% - Accent3 2 3 2 5 2 5" xfId="3669"/>
    <cellStyle name="20% - Accent3 2 3 2 5 3" xfId="3670"/>
    <cellStyle name="20% - Accent3 2 3 2 5 3 2" xfId="3671"/>
    <cellStyle name="20% - Accent3 2 3 2 5 3 2 2" xfId="3672"/>
    <cellStyle name="20% - Accent3 2 3 2 5 3 3" xfId="3673"/>
    <cellStyle name="20% - Accent3 2 3 2 5 3 3 2" xfId="3674"/>
    <cellStyle name="20% - Accent3 2 3 2 5 3 4" xfId="3675"/>
    <cellStyle name="20% - Accent3 2 3 2 5 4" xfId="3676"/>
    <cellStyle name="20% - Accent3 2 3 2 5 4 2" xfId="3677"/>
    <cellStyle name="20% - Accent3 2 3 2 5 5" xfId="3678"/>
    <cellStyle name="20% - Accent3 2 3 2 5 5 2" xfId="3679"/>
    <cellStyle name="20% - Accent3 2 3 2 5 6" xfId="3680"/>
    <cellStyle name="20% - Accent3 2 3 2 6" xfId="3681"/>
    <cellStyle name="20% - Accent3 2 3 2 6 2" xfId="3682"/>
    <cellStyle name="20% - Accent3 2 3 2 6 2 2" xfId="3683"/>
    <cellStyle name="20% - Accent3 2 3 2 6 2 2 2" xfId="3684"/>
    <cellStyle name="20% - Accent3 2 3 2 6 2 2 2 2" xfId="3685"/>
    <cellStyle name="20% - Accent3 2 3 2 6 2 2 3" xfId="3686"/>
    <cellStyle name="20% - Accent3 2 3 2 6 2 2 3 2" xfId="3687"/>
    <cellStyle name="20% - Accent3 2 3 2 6 2 2 4" xfId="3688"/>
    <cellStyle name="20% - Accent3 2 3 2 6 2 3" xfId="3689"/>
    <cellStyle name="20% - Accent3 2 3 2 6 2 3 2" xfId="3690"/>
    <cellStyle name="20% - Accent3 2 3 2 6 2 4" xfId="3691"/>
    <cellStyle name="20% - Accent3 2 3 2 6 2 4 2" xfId="3692"/>
    <cellStyle name="20% - Accent3 2 3 2 6 2 5" xfId="3693"/>
    <cellStyle name="20% - Accent3 2 3 2 6 3" xfId="3694"/>
    <cellStyle name="20% - Accent3 2 3 2 6 3 2" xfId="3695"/>
    <cellStyle name="20% - Accent3 2 3 2 6 3 2 2" xfId="3696"/>
    <cellStyle name="20% - Accent3 2 3 2 6 3 3" xfId="3697"/>
    <cellStyle name="20% - Accent3 2 3 2 6 3 3 2" xfId="3698"/>
    <cellStyle name="20% - Accent3 2 3 2 6 3 4" xfId="3699"/>
    <cellStyle name="20% - Accent3 2 3 2 6 4" xfId="3700"/>
    <cellStyle name="20% - Accent3 2 3 2 6 4 2" xfId="3701"/>
    <cellStyle name="20% - Accent3 2 3 2 6 5" xfId="3702"/>
    <cellStyle name="20% - Accent3 2 3 2 6 5 2" xfId="3703"/>
    <cellStyle name="20% - Accent3 2 3 2 6 6" xfId="3704"/>
    <cellStyle name="20% - Accent3 2 3 2 7" xfId="3705"/>
    <cellStyle name="20% - Accent3 2 3 2 7 2" xfId="3706"/>
    <cellStyle name="20% - Accent3 2 3 2 7 2 2" xfId="3707"/>
    <cellStyle name="20% - Accent3 2 3 2 7 2 2 2" xfId="3708"/>
    <cellStyle name="20% - Accent3 2 3 2 7 2 3" xfId="3709"/>
    <cellStyle name="20% - Accent3 2 3 2 7 2 3 2" xfId="3710"/>
    <cellStyle name="20% - Accent3 2 3 2 7 2 4" xfId="3711"/>
    <cellStyle name="20% - Accent3 2 3 2 7 3" xfId="3712"/>
    <cellStyle name="20% - Accent3 2 3 2 7 3 2" xfId="3713"/>
    <cellStyle name="20% - Accent3 2 3 2 7 4" xfId="3714"/>
    <cellStyle name="20% - Accent3 2 3 2 7 4 2" xfId="3715"/>
    <cellStyle name="20% - Accent3 2 3 2 7 5" xfId="3716"/>
    <cellStyle name="20% - Accent3 2 3 2 8" xfId="3717"/>
    <cellStyle name="20% - Accent3 2 3 2 8 2" xfId="3718"/>
    <cellStyle name="20% - Accent3 2 3 2 8 2 2" xfId="3719"/>
    <cellStyle name="20% - Accent3 2 3 2 8 3" xfId="3720"/>
    <cellStyle name="20% - Accent3 2 3 2 8 3 2" xfId="3721"/>
    <cellStyle name="20% - Accent3 2 3 2 8 4" xfId="3722"/>
    <cellStyle name="20% - Accent3 2 3 2 9" xfId="3723"/>
    <cellStyle name="20% - Accent3 2 3 2 9 2" xfId="3724"/>
    <cellStyle name="20% - Accent3 2 3 3" xfId="3725"/>
    <cellStyle name="20% - Accent3 2 3 3 10" xfId="3726"/>
    <cellStyle name="20% - Accent3 2 3 3 10 2" xfId="3727"/>
    <cellStyle name="20% - Accent3 2 3 3 11" xfId="3728"/>
    <cellStyle name="20% - Accent3 2 3 3 2" xfId="3729"/>
    <cellStyle name="20% - Accent3 2 3 3 2 10" xfId="3730"/>
    <cellStyle name="20% - Accent3 2 3 3 2 2" xfId="3731"/>
    <cellStyle name="20% - Accent3 2 3 3 2 2 2" xfId="3732"/>
    <cellStyle name="20% - Accent3 2 3 3 2 2 2 2" xfId="3733"/>
    <cellStyle name="20% - Accent3 2 3 3 2 2 2 2 2" xfId="3734"/>
    <cellStyle name="20% - Accent3 2 3 3 2 2 2 2 2 2" xfId="3735"/>
    <cellStyle name="20% - Accent3 2 3 3 2 2 2 2 3" xfId="3736"/>
    <cellStyle name="20% - Accent3 2 3 3 2 2 2 2 3 2" xfId="3737"/>
    <cellStyle name="20% - Accent3 2 3 3 2 2 2 2 4" xfId="3738"/>
    <cellStyle name="20% - Accent3 2 3 3 2 2 2 3" xfId="3739"/>
    <cellStyle name="20% - Accent3 2 3 3 2 2 2 3 2" xfId="3740"/>
    <cellStyle name="20% - Accent3 2 3 3 2 2 2 4" xfId="3741"/>
    <cellStyle name="20% - Accent3 2 3 3 2 2 2 4 2" xfId="3742"/>
    <cellStyle name="20% - Accent3 2 3 3 2 2 2 5" xfId="3743"/>
    <cellStyle name="20% - Accent3 2 3 3 2 2 3" xfId="3744"/>
    <cellStyle name="20% - Accent3 2 3 3 2 2 3 2" xfId="3745"/>
    <cellStyle name="20% - Accent3 2 3 3 2 2 3 2 2" xfId="3746"/>
    <cellStyle name="20% - Accent3 2 3 3 2 2 3 3" xfId="3747"/>
    <cellStyle name="20% - Accent3 2 3 3 2 2 3 3 2" xfId="3748"/>
    <cellStyle name="20% - Accent3 2 3 3 2 2 3 4" xfId="3749"/>
    <cellStyle name="20% - Accent3 2 3 3 2 2 4" xfId="3750"/>
    <cellStyle name="20% - Accent3 2 3 3 2 2 4 2" xfId="3751"/>
    <cellStyle name="20% - Accent3 2 3 3 2 2 5" xfId="3752"/>
    <cellStyle name="20% - Accent3 2 3 3 2 2 5 2" xfId="3753"/>
    <cellStyle name="20% - Accent3 2 3 3 2 2 6" xfId="3754"/>
    <cellStyle name="20% - Accent3 2 3 3 2 3" xfId="3755"/>
    <cellStyle name="20% - Accent3 2 3 3 2 3 2" xfId="3756"/>
    <cellStyle name="20% - Accent3 2 3 3 2 3 2 2" xfId="3757"/>
    <cellStyle name="20% - Accent3 2 3 3 2 3 2 2 2" xfId="3758"/>
    <cellStyle name="20% - Accent3 2 3 3 2 3 2 2 2 2" xfId="3759"/>
    <cellStyle name="20% - Accent3 2 3 3 2 3 2 2 3" xfId="3760"/>
    <cellStyle name="20% - Accent3 2 3 3 2 3 2 2 3 2" xfId="3761"/>
    <cellStyle name="20% - Accent3 2 3 3 2 3 2 2 4" xfId="3762"/>
    <cellStyle name="20% - Accent3 2 3 3 2 3 2 3" xfId="3763"/>
    <cellStyle name="20% - Accent3 2 3 3 2 3 2 3 2" xfId="3764"/>
    <cellStyle name="20% - Accent3 2 3 3 2 3 2 4" xfId="3765"/>
    <cellStyle name="20% - Accent3 2 3 3 2 3 2 4 2" xfId="3766"/>
    <cellStyle name="20% - Accent3 2 3 3 2 3 2 5" xfId="3767"/>
    <cellStyle name="20% - Accent3 2 3 3 2 3 3" xfId="3768"/>
    <cellStyle name="20% - Accent3 2 3 3 2 3 3 2" xfId="3769"/>
    <cellStyle name="20% - Accent3 2 3 3 2 3 3 2 2" xfId="3770"/>
    <cellStyle name="20% - Accent3 2 3 3 2 3 3 3" xfId="3771"/>
    <cellStyle name="20% - Accent3 2 3 3 2 3 3 3 2" xfId="3772"/>
    <cellStyle name="20% - Accent3 2 3 3 2 3 3 4" xfId="3773"/>
    <cellStyle name="20% - Accent3 2 3 3 2 3 4" xfId="3774"/>
    <cellStyle name="20% - Accent3 2 3 3 2 3 4 2" xfId="3775"/>
    <cellStyle name="20% - Accent3 2 3 3 2 3 5" xfId="3776"/>
    <cellStyle name="20% - Accent3 2 3 3 2 3 5 2" xfId="3777"/>
    <cellStyle name="20% - Accent3 2 3 3 2 3 6" xfId="3778"/>
    <cellStyle name="20% - Accent3 2 3 3 2 4" xfId="3779"/>
    <cellStyle name="20% - Accent3 2 3 3 2 4 2" xfId="3780"/>
    <cellStyle name="20% - Accent3 2 3 3 2 4 2 2" xfId="3781"/>
    <cellStyle name="20% - Accent3 2 3 3 2 4 2 2 2" xfId="3782"/>
    <cellStyle name="20% - Accent3 2 3 3 2 4 2 2 2 2" xfId="3783"/>
    <cellStyle name="20% - Accent3 2 3 3 2 4 2 2 3" xfId="3784"/>
    <cellStyle name="20% - Accent3 2 3 3 2 4 2 2 3 2" xfId="3785"/>
    <cellStyle name="20% - Accent3 2 3 3 2 4 2 2 4" xfId="3786"/>
    <cellStyle name="20% - Accent3 2 3 3 2 4 2 3" xfId="3787"/>
    <cellStyle name="20% - Accent3 2 3 3 2 4 2 3 2" xfId="3788"/>
    <cellStyle name="20% - Accent3 2 3 3 2 4 2 4" xfId="3789"/>
    <cellStyle name="20% - Accent3 2 3 3 2 4 2 4 2" xfId="3790"/>
    <cellStyle name="20% - Accent3 2 3 3 2 4 2 5" xfId="3791"/>
    <cellStyle name="20% - Accent3 2 3 3 2 4 3" xfId="3792"/>
    <cellStyle name="20% - Accent3 2 3 3 2 4 3 2" xfId="3793"/>
    <cellStyle name="20% - Accent3 2 3 3 2 4 3 2 2" xfId="3794"/>
    <cellStyle name="20% - Accent3 2 3 3 2 4 3 3" xfId="3795"/>
    <cellStyle name="20% - Accent3 2 3 3 2 4 3 3 2" xfId="3796"/>
    <cellStyle name="20% - Accent3 2 3 3 2 4 3 4" xfId="3797"/>
    <cellStyle name="20% - Accent3 2 3 3 2 4 4" xfId="3798"/>
    <cellStyle name="20% - Accent3 2 3 3 2 4 4 2" xfId="3799"/>
    <cellStyle name="20% - Accent3 2 3 3 2 4 5" xfId="3800"/>
    <cellStyle name="20% - Accent3 2 3 3 2 4 5 2" xfId="3801"/>
    <cellStyle name="20% - Accent3 2 3 3 2 4 6" xfId="3802"/>
    <cellStyle name="20% - Accent3 2 3 3 2 5" xfId="3803"/>
    <cellStyle name="20% - Accent3 2 3 3 2 5 2" xfId="3804"/>
    <cellStyle name="20% - Accent3 2 3 3 2 5 2 2" xfId="3805"/>
    <cellStyle name="20% - Accent3 2 3 3 2 5 2 2 2" xfId="3806"/>
    <cellStyle name="20% - Accent3 2 3 3 2 5 2 2 2 2" xfId="3807"/>
    <cellStyle name="20% - Accent3 2 3 3 2 5 2 2 3" xfId="3808"/>
    <cellStyle name="20% - Accent3 2 3 3 2 5 2 2 3 2" xfId="3809"/>
    <cellStyle name="20% - Accent3 2 3 3 2 5 2 2 4" xfId="3810"/>
    <cellStyle name="20% - Accent3 2 3 3 2 5 2 3" xfId="3811"/>
    <cellStyle name="20% - Accent3 2 3 3 2 5 2 3 2" xfId="3812"/>
    <cellStyle name="20% - Accent3 2 3 3 2 5 2 4" xfId="3813"/>
    <cellStyle name="20% - Accent3 2 3 3 2 5 2 4 2" xfId="3814"/>
    <cellStyle name="20% - Accent3 2 3 3 2 5 2 5" xfId="3815"/>
    <cellStyle name="20% - Accent3 2 3 3 2 5 3" xfId="3816"/>
    <cellStyle name="20% - Accent3 2 3 3 2 5 3 2" xfId="3817"/>
    <cellStyle name="20% - Accent3 2 3 3 2 5 3 2 2" xfId="3818"/>
    <cellStyle name="20% - Accent3 2 3 3 2 5 3 3" xfId="3819"/>
    <cellStyle name="20% - Accent3 2 3 3 2 5 3 3 2" xfId="3820"/>
    <cellStyle name="20% - Accent3 2 3 3 2 5 3 4" xfId="3821"/>
    <cellStyle name="20% - Accent3 2 3 3 2 5 4" xfId="3822"/>
    <cellStyle name="20% - Accent3 2 3 3 2 5 4 2" xfId="3823"/>
    <cellStyle name="20% - Accent3 2 3 3 2 5 5" xfId="3824"/>
    <cellStyle name="20% - Accent3 2 3 3 2 5 5 2" xfId="3825"/>
    <cellStyle name="20% - Accent3 2 3 3 2 5 6" xfId="3826"/>
    <cellStyle name="20% - Accent3 2 3 3 2 6" xfId="3827"/>
    <cellStyle name="20% - Accent3 2 3 3 2 6 2" xfId="3828"/>
    <cellStyle name="20% - Accent3 2 3 3 2 6 2 2" xfId="3829"/>
    <cellStyle name="20% - Accent3 2 3 3 2 6 2 2 2" xfId="3830"/>
    <cellStyle name="20% - Accent3 2 3 3 2 6 2 3" xfId="3831"/>
    <cellStyle name="20% - Accent3 2 3 3 2 6 2 3 2" xfId="3832"/>
    <cellStyle name="20% - Accent3 2 3 3 2 6 2 4" xfId="3833"/>
    <cellStyle name="20% - Accent3 2 3 3 2 6 3" xfId="3834"/>
    <cellStyle name="20% - Accent3 2 3 3 2 6 3 2" xfId="3835"/>
    <cellStyle name="20% - Accent3 2 3 3 2 6 4" xfId="3836"/>
    <cellStyle name="20% - Accent3 2 3 3 2 6 4 2" xfId="3837"/>
    <cellStyle name="20% - Accent3 2 3 3 2 6 5" xfId="3838"/>
    <cellStyle name="20% - Accent3 2 3 3 2 7" xfId="3839"/>
    <cellStyle name="20% - Accent3 2 3 3 2 7 2" xfId="3840"/>
    <cellStyle name="20% - Accent3 2 3 3 2 7 2 2" xfId="3841"/>
    <cellStyle name="20% - Accent3 2 3 3 2 7 3" xfId="3842"/>
    <cellStyle name="20% - Accent3 2 3 3 2 7 3 2" xfId="3843"/>
    <cellStyle name="20% - Accent3 2 3 3 2 7 4" xfId="3844"/>
    <cellStyle name="20% - Accent3 2 3 3 2 8" xfId="3845"/>
    <cellStyle name="20% - Accent3 2 3 3 2 8 2" xfId="3846"/>
    <cellStyle name="20% - Accent3 2 3 3 2 9" xfId="3847"/>
    <cellStyle name="20% - Accent3 2 3 3 2 9 2" xfId="3848"/>
    <cellStyle name="20% - Accent3 2 3 3 3" xfId="3849"/>
    <cellStyle name="20% - Accent3 2 3 3 3 2" xfId="3850"/>
    <cellStyle name="20% - Accent3 2 3 3 3 2 2" xfId="3851"/>
    <cellStyle name="20% - Accent3 2 3 3 3 2 2 2" xfId="3852"/>
    <cellStyle name="20% - Accent3 2 3 3 3 2 2 2 2" xfId="3853"/>
    <cellStyle name="20% - Accent3 2 3 3 3 2 2 3" xfId="3854"/>
    <cellStyle name="20% - Accent3 2 3 3 3 2 2 3 2" xfId="3855"/>
    <cellStyle name="20% - Accent3 2 3 3 3 2 2 4" xfId="3856"/>
    <cellStyle name="20% - Accent3 2 3 3 3 2 3" xfId="3857"/>
    <cellStyle name="20% - Accent3 2 3 3 3 2 3 2" xfId="3858"/>
    <cellStyle name="20% - Accent3 2 3 3 3 2 4" xfId="3859"/>
    <cellStyle name="20% - Accent3 2 3 3 3 2 4 2" xfId="3860"/>
    <cellStyle name="20% - Accent3 2 3 3 3 2 5" xfId="3861"/>
    <cellStyle name="20% - Accent3 2 3 3 3 3" xfId="3862"/>
    <cellStyle name="20% - Accent3 2 3 3 3 3 2" xfId="3863"/>
    <cellStyle name="20% - Accent3 2 3 3 3 3 2 2" xfId="3864"/>
    <cellStyle name="20% - Accent3 2 3 3 3 3 3" xfId="3865"/>
    <cellStyle name="20% - Accent3 2 3 3 3 3 3 2" xfId="3866"/>
    <cellStyle name="20% - Accent3 2 3 3 3 3 4" xfId="3867"/>
    <cellStyle name="20% - Accent3 2 3 3 3 4" xfId="3868"/>
    <cellStyle name="20% - Accent3 2 3 3 3 4 2" xfId="3869"/>
    <cellStyle name="20% - Accent3 2 3 3 3 5" xfId="3870"/>
    <cellStyle name="20% - Accent3 2 3 3 3 5 2" xfId="3871"/>
    <cellStyle name="20% - Accent3 2 3 3 3 6" xfId="3872"/>
    <cellStyle name="20% - Accent3 2 3 3 4" xfId="3873"/>
    <cellStyle name="20% - Accent3 2 3 3 4 2" xfId="3874"/>
    <cellStyle name="20% - Accent3 2 3 3 4 2 2" xfId="3875"/>
    <cellStyle name="20% - Accent3 2 3 3 4 2 2 2" xfId="3876"/>
    <cellStyle name="20% - Accent3 2 3 3 4 2 2 2 2" xfId="3877"/>
    <cellStyle name="20% - Accent3 2 3 3 4 2 2 3" xfId="3878"/>
    <cellStyle name="20% - Accent3 2 3 3 4 2 2 3 2" xfId="3879"/>
    <cellStyle name="20% - Accent3 2 3 3 4 2 2 4" xfId="3880"/>
    <cellStyle name="20% - Accent3 2 3 3 4 2 3" xfId="3881"/>
    <cellStyle name="20% - Accent3 2 3 3 4 2 3 2" xfId="3882"/>
    <cellStyle name="20% - Accent3 2 3 3 4 2 4" xfId="3883"/>
    <cellStyle name="20% - Accent3 2 3 3 4 2 4 2" xfId="3884"/>
    <cellStyle name="20% - Accent3 2 3 3 4 2 5" xfId="3885"/>
    <cellStyle name="20% - Accent3 2 3 3 4 3" xfId="3886"/>
    <cellStyle name="20% - Accent3 2 3 3 4 3 2" xfId="3887"/>
    <cellStyle name="20% - Accent3 2 3 3 4 3 2 2" xfId="3888"/>
    <cellStyle name="20% - Accent3 2 3 3 4 3 3" xfId="3889"/>
    <cellStyle name="20% - Accent3 2 3 3 4 3 3 2" xfId="3890"/>
    <cellStyle name="20% - Accent3 2 3 3 4 3 4" xfId="3891"/>
    <cellStyle name="20% - Accent3 2 3 3 4 4" xfId="3892"/>
    <cellStyle name="20% - Accent3 2 3 3 4 4 2" xfId="3893"/>
    <cellStyle name="20% - Accent3 2 3 3 4 5" xfId="3894"/>
    <cellStyle name="20% - Accent3 2 3 3 4 5 2" xfId="3895"/>
    <cellStyle name="20% - Accent3 2 3 3 4 6" xfId="3896"/>
    <cellStyle name="20% - Accent3 2 3 3 5" xfId="3897"/>
    <cellStyle name="20% - Accent3 2 3 3 5 2" xfId="3898"/>
    <cellStyle name="20% - Accent3 2 3 3 5 2 2" xfId="3899"/>
    <cellStyle name="20% - Accent3 2 3 3 5 2 2 2" xfId="3900"/>
    <cellStyle name="20% - Accent3 2 3 3 5 2 2 2 2" xfId="3901"/>
    <cellStyle name="20% - Accent3 2 3 3 5 2 2 3" xfId="3902"/>
    <cellStyle name="20% - Accent3 2 3 3 5 2 2 3 2" xfId="3903"/>
    <cellStyle name="20% - Accent3 2 3 3 5 2 2 4" xfId="3904"/>
    <cellStyle name="20% - Accent3 2 3 3 5 2 3" xfId="3905"/>
    <cellStyle name="20% - Accent3 2 3 3 5 2 3 2" xfId="3906"/>
    <cellStyle name="20% - Accent3 2 3 3 5 2 4" xfId="3907"/>
    <cellStyle name="20% - Accent3 2 3 3 5 2 4 2" xfId="3908"/>
    <cellStyle name="20% - Accent3 2 3 3 5 2 5" xfId="3909"/>
    <cellStyle name="20% - Accent3 2 3 3 5 3" xfId="3910"/>
    <cellStyle name="20% - Accent3 2 3 3 5 3 2" xfId="3911"/>
    <cellStyle name="20% - Accent3 2 3 3 5 3 2 2" xfId="3912"/>
    <cellStyle name="20% - Accent3 2 3 3 5 3 3" xfId="3913"/>
    <cellStyle name="20% - Accent3 2 3 3 5 3 3 2" xfId="3914"/>
    <cellStyle name="20% - Accent3 2 3 3 5 3 4" xfId="3915"/>
    <cellStyle name="20% - Accent3 2 3 3 5 4" xfId="3916"/>
    <cellStyle name="20% - Accent3 2 3 3 5 4 2" xfId="3917"/>
    <cellStyle name="20% - Accent3 2 3 3 5 5" xfId="3918"/>
    <cellStyle name="20% - Accent3 2 3 3 5 5 2" xfId="3919"/>
    <cellStyle name="20% - Accent3 2 3 3 5 6" xfId="3920"/>
    <cellStyle name="20% - Accent3 2 3 3 6" xfId="3921"/>
    <cellStyle name="20% - Accent3 2 3 3 6 2" xfId="3922"/>
    <cellStyle name="20% - Accent3 2 3 3 6 2 2" xfId="3923"/>
    <cellStyle name="20% - Accent3 2 3 3 6 2 2 2" xfId="3924"/>
    <cellStyle name="20% - Accent3 2 3 3 6 2 2 2 2" xfId="3925"/>
    <cellStyle name="20% - Accent3 2 3 3 6 2 2 3" xfId="3926"/>
    <cellStyle name="20% - Accent3 2 3 3 6 2 2 3 2" xfId="3927"/>
    <cellStyle name="20% - Accent3 2 3 3 6 2 2 4" xfId="3928"/>
    <cellStyle name="20% - Accent3 2 3 3 6 2 3" xfId="3929"/>
    <cellStyle name="20% - Accent3 2 3 3 6 2 3 2" xfId="3930"/>
    <cellStyle name="20% - Accent3 2 3 3 6 2 4" xfId="3931"/>
    <cellStyle name="20% - Accent3 2 3 3 6 2 4 2" xfId="3932"/>
    <cellStyle name="20% - Accent3 2 3 3 6 2 5" xfId="3933"/>
    <cellStyle name="20% - Accent3 2 3 3 6 3" xfId="3934"/>
    <cellStyle name="20% - Accent3 2 3 3 6 3 2" xfId="3935"/>
    <cellStyle name="20% - Accent3 2 3 3 6 3 2 2" xfId="3936"/>
    <cellStyle name="20% - Accent3 2 3 3 6 3 3" xfId="3937"/>
    <cellStyle name="20% - Accent3 2 3 3 6 3 3 2" xfId="3938"/>
    <cellStyle name="20% - Accent3 2 3 3 6 3 4" xfId="3939"/>
    <cellStyle name="20% - Accent3 2 3 3 6 4" xfId="3940"/>
    <cellStyle name="20% - Accent3 2 3 3 6 4 2" xfId="3941"/>
    <cellStyle name="20% - Accent3 2 3 3 6 5" xfId="3942"/>
    <cellStyle name="20% - Accent3 2 3 3 6 5 2" xfId="3943"/>
    <cellStyle name="20% - Accent3 2 3 3 6 6" xfId="3944"/>
    <cellStyle name="20% - Accent3 2 3 3 7" xfId="3945"/>
    <cellStyle name="20% - Accent3 2 3 3 7 2" xfId="3946"/>
    <cellStyle name="20% - Accent3 2 3 3 7 2 2" xfId="3947"/>
    <cellStyle name="20% - Accent3 2 3 3 7 2 2 2" xfId="3948"/>
    <cellStyle name="20% - Accent3 2 3 3 7 2 3" xfId="3949"/>
    <cellStyle name="20% - Accent3 2 3 3 7 2 3 2" xfId="3950"/>
    <cellStyle name="20% - Accent3 2 3 3 7 2 4" xfId="3951"/>
    <cellStyle name="20% - Accent3 2 3 3 7 3" xfId="3952"/>
    <cellStyle name="20% - Accent3 2 3 3 7 3 2" xfId="3953"/>
    <cellStyle name="20% - Accent3 2 3 3 7 4" xfId="3954"/>
    <cellStyle name="20% - Accent3 2 3 3 7 4 2" xfId="3955"/>
    <cellStyle name="20% - Accent3 2 3 3 7 5" xfId="3956"/>
    <cellStyle name="20% - Accent3 2 3 3 8" xfId="3957"/>
    <cellStyle name="20% - Accent3 2 3 3 8 2" xfId="3958"/>
    <cellStyle name="20% - Accent3 2 3 3 8 2 2" xfId="3959"/>
    <cellStyle name="20% - Accent3 2 3 3 8 3" xfId="3960"/>
    <cellStyle name="20% - Accent3 2 3 3 8 3 2" xfId="3961"/>
    <cellStyle name="20% - Accent3 2 3 3 8 4" xfId="3962"/>
    <cellStyle name="20% - Accent3 2 3 3 9" xfId="3963"/>
    <cellStyle name="20% - Accent3 2 3 3 9 2" xfId="3964"/>
    <cellStyle name="20% - Accent3 2 4" xfId="3965"/>
    <cellStyle name="20% - Accent3 3" xfId="3966"/>
    <cellStyle name="20% - Accent3 3 2" xfId="3967"/>
    <cellStyle name="20% - Accent3 3 2 2" xfId="3968"/>
    <cellStyle name="20% - Accent3 3 2 2 2" xfId="3969"/>
    <cellStyle name="20% - Accent3 3 2 2 2 2" xfId="3970"/>
    <cellStyle name="20% - Accent3 3 2 2 2 2 2" xfId="3971"/>
    <cellStyle name="20% - Accent3 3 2 2 2 2 2 2" xfId="3972"/>
    <cellStyle name="20% - Accent3 3 2 2 2 2 3" xfId="3973"/>
    <cellStyle name="20% - Accent3 3 2 2 2 2 3 2" xfId="3974"/>
    <cellStyle name="20% - Accent3 3 2 2 2 2 4" xfId="3975"/>
    <cellStyle name="20% - Accent3 3 2 2 2 3" xfId="3976"/>
    <cellStyle name="20% - Accent3 3 2 2 2 3 2" xfId="3977"/>
    <cellStyle name="20% - Accent3 3 2 2 2 4" xfId="3978"/>
    <cellStyle name="20% - Accent3 3 2 2 2 4 2" xfId="3979"/>
    <cellStyle name="20% - Accent3 3 2 2 2 5" xfId="3980"/>
    <cellStyle name="20% - Accent3 3 2 2 3" xfId="3981"/>
    <cellStyle name="20% - Accent3 3 2 2 3 2" xfId="3982"/>
    <cellStyle name="20% - Accent3 3 2 2 3 2 2" xfId="3983"/>
    <cellStyle name="20% - Accent3 3 2 2 3 3" xfId="3984"/>
    <cellStyle name="20% - Accent3 3 2 2 3 3 2" xfId="3985"/>
    <cellStyle name="20% - Accent3 3 2 2 3 4" xfId="3986"/>
    <cellStyle name="20% - Accent3 3 2 2 4" xfId="3987"/>
    <cellStyle name="20% - Accent3 3 2 2 4 2" xfId="3988"/>
    <cellStyle name="20% - Accent3 3 2 2 5" xfId="3989"/>
    <cellStyle name="20% - Accent3 3 2 2 5 2" xfId="3990"/>
    <cellStyle name="20% - Accent3 3 2 2 6" xfId="3991"/>
    <cellStyle name="20% - Accent3 3 2 3" xfId="3992"/>
    <cellStyle name="20% - Accent3 3 2 3 2" xfId="3993"/>
    <cellStyle name="20% - Accent3 3 2 3 2 2" xfId="3994"/>
    <cellStyle name="20% - Accent3 3 2 3 2 2 2" xfId="3995"/>
    <cellStyle name="20% - Accent3 3 2 3 2 2 2 2" xfId="3996"/>
    <cellStyle name="20% - Accent3 3 2 3 2 2 3" xfId="3997"/>
    <cellStyle name="20% - Accent3 3 2 3 2 2 3 2" xfId="3998"/>
    <cellStyle name="20% - Accent3 3 2 3 2 2 4" xfId="3999"/>
    <cellStyle name="20% - Accent3 3 2 3 2 3" xfId="4000"/>
    <cellStyle name="20% - Accent3 3 2 3 2 3 2" xfId="4001"/>
    <cellStyle name="20% - Accent3 3 2 3 2 4" xfId="4002"/>
    <cellStyle name="20% - Accent3 3 2 3 2 4 2" xfId="4003"/>
    <cellStyle name="20% - Accent3 3 2 3 2 5" xfId="4004"/>
    <cellStyle name="20% - Accent3 3 2 3 3" xfId="4005"/>
    <cellStyle name="20% - Accent3 3 2 3 3 2" xfId="4006"/>
    <cellStyle name="20% - Accent3 3 2 3 3 2 2" xfId="4007"/>
    <cellStyle name="20% - Accent3 3 2 3 3 3" xfId="4008"/>
    <cellStyle name="20% - Accent3 3 2 3 3 3 2" xfId="4009"/>
    <cellStyle name="20% - Accent3 3 2 3 3 4" xfId="4010"/>
    <cellStyle name="20% - Accent3 3 2 3 4" xfId="4011"/>
    <cellStyle name="20% - Accent3 3 2 3 4 2" xfId="4012"/>
    <cellStyle name="20% - Accent3 3 2 3 5" xfId="4013"/>
    <cellStyle name="20% - Accent3 3 2 3 5 2" xfId="4014"/>
    <cellStyle name="20% - Accent3 3 2 3 6" xfId="4015"/>
    <cellStyle name="20% - Accent3 3 3" xfId="4016"/>
    <cellStyle name="20% - Accent3 3 3 2" xfId="4017"/>
    <cellStyle name="20% - Accent3 3 3 2 2" xfId="4018"/>
    <cellStyle name="20% - Accent3 3 3 2 2 2" xfId="4019"/>
    <cellStyle name="20% - Accent3 3 3 2 2 2 2" xfId="4020"/>
    <cellStyle name="20% - Accent3 3 3 2 2 2 2 2" xfId="4021"/>
    <cellStyle name="20% - Accent3 3 3 2 2 2 3" xfId="4022"/>
    <cellStyle name="20% - Accent3 3 3 2 2 2 3 2" xfId="4023"/>
    <cellStyle name="20% - Accent3 3 3 2 2 2 4" xfId="4024"/>
    <cellStyle name="20% - Accent3 3 3 2 2 3" xfId="4025"/>
    <cellStyle name="20% - Accent3 3 3 2 2 3 2" xfId="4026"/>
    <cellStyle name="20% - Accent3 3 3 2 2 4" xfId="4027"/>
    <cellStyle name="20% - Accent3 3 3 2 2 4 2" xfId="4028"/>
    <cellStyle name="20% - Accent3 3 3 2 2 5" xfId="4029"/>
    <cellStyle name="20% - Accent3 3 3 2 3" xfId="4030"/>
    <cellStyle name="20% - Accent3 3 3 2 3 2" xfId="4031"/>
    <cellStyle name="20% - Accent3 3 3 2 3 2 2" xfId="4032"/>
    <cellStyle name="20% - Accent3 3 3 2 3 3" xfId="4033"/>
    <cellStyle name="20% - Accent3 3 3 2 3 3 2" xfId="4034"/>
    <cellStyle name="20% - Accent3 3 3 2 3 4" xfId="4035"/>
    <cellStyle name="20% - Accent3 3 3 2 4" xfId="4036"/>
    <cellStyle name="20% - Accent3 3 3 2 4 2" xfId="4037"/>
    <cellStyle name="20% - Accent3 3 3 2 5" xfId="4038"/>
    <cellStyle name="20% - Accent3 3 3 2 5 2" xfId="4039"/>
    <cellStyle name="20% - Accent3 3 3 2 6" xfId="4040"/>
    <cellStyle name="20% - Accent3 3 3 3" xfId="4041"/>
    <cellStyle name="20% - Accent3 3 3 3 2" xfId="4042"/>
    <cellStyle name="20% - Accent3 3 3 3 2 2" xfId="4043"/>
    <cellStyle name="20% - Accent3 3 3 3 2 2 2" xfId="4044"/>
    <cellStyle name="20% - Accent3 3 3 3 2 3" xfId="4045"/>
    <cellStyle name="20% - Accent3 3 3 3 2 3 2" xfId="4046"/>
    <cellStyle name="20% - Accent3 3 3 3 2 4" xfId="4047"/>
    <cellStyle name="20% - Accent3 3 3 3 3" xfId="4048"/>
    <cellStyle name="20% - Accent3 3 3 3 3 2" xfId="4049"/>
    <cellStyle name="20% - Accent3 3 3 3 4" xfId="4050"/>
    <cellStyle name="20% - Accent3 3 3 3 4 2" xfId="4051"/>
    <cellStyle name="20% - Accent3 3 3 3 5" xfId="4052"/>
    <cellStyle name="20% - Accent3 3 3 4" xfId="4053"/>
    <cellStyle name="20% - Accent3 3 3 4 2" xfId="4054"/>
    <cellStyle name="20% - Accent3 3 3 4 2 2" xfId="4055"/>
    <cellStyle name="20% - Accent3 3 3 4 3" xfId="4056"/>
    <cellStyle name="20% - Accent3 3 3 4 3 2" xfId="4057"/>
    <cellStyle name="20% - Accent3 3 3 4 4" xfId="4058"/>
    <cellStyle name="20% - Accent3 3 3 5" xfId="4059"/>
    <cellStyle name="20% - Accent3 3 3 5 2" xfId="4060"/>
    <cellStyle name="20% - Accent3 3 3 6" xfId="4061"/>
    <cellStyle name="20% - Accent3 3 3 6 2" xfId="4062"/>
    <cellStyle name="20% - Accent3 3 3 7" xfId="4063"/>
    <cellStyle name="20% - Accent3 3 4" xfId="4064"/>
    <cellStyle name="20% - Accent3 3 4 2" xfId="4065"/>
    <cellStyle name="20% - Accent3 3 4 2 2" xfId="4066"/>
    <cellStyle name="20% - Accent3 3 4 2 2 2" xfId="4067"/>
    <cellStyle name="20% - Accent3 3 4 2 2 2 2" xfId="4068"/>
    <cellStyle name="20% - Accent3 3 4 2 2 3" xfId="4069"/>
    <cellStyle name="20% - Accent3 3 4 2 2 3 2" xfId="4070"/>
    <cellStyle name="20% - Accent3 3 4 2 2 4" xfId="4071"/>
    <cellStyle name="20% - Accent3 3 4 2 3" xfId="4072"/>
    <cellStyle name="20% - Accent3 3 4 2 3 2" xfId="4073"/>
    <cellStyle name="20% - Accent3 3 4 2 4" xfId="4074"/>
    <cellStyle name="20% - Accent3 3 4 2 4 2" xfId="4075"/>
    <cellStyle name="20% - Accent3 3 4 2 5" xfId="4076"/>
    <cellStyle name="20% - Accent3 3 4 3" xfId="4077"/>
    <cellStyle name="20% - Accent3 3 4 3 2" xfId="4078"/>
    <cellStyle name="20% - Accent3 3 4 3 2 2" xfId="4079"/>
    <cellStyle name="20% - Accent3 3 4 3 3" xfId="4080"/>
    <cellStyle name="20% - Accent3 3 4 3 3 2" xfId="4081"/>
    <cellStyle name="20% - Accent3 3 4 3 4" xfId="4082"/>
    <cellStyle name="20% - Accent3 3 4 4" xfId="4083"/>
    <cellStyle name="20% - Accent3 3 4 4 2" xfId="4084"/>
    <cellStyle name="20% - Accent3 3 4 5" xfId="4085"/>
    <cellStyle name="20% - Accent3 3 4 5 2" xfId="4086"/>
    <cellStyle name="20% - Accent3 3 4 6" xfId="4087"/>
    <cellStyle name="20% - Accent3 3 5" xfId="4088"/>
    <cellStyle name="20% - Accent3 3 5 2" xfId="4089"/>
    <cellStyle name="20% - Accent3 3 5 2 2" xfId="4090"/>
    <cellStyle name="20% - Accent3 3 5 2 2 2" xfId="4091"/>
    <cellStyle name="20% - Accent3 3 5 2 2 2 2" xfId="4092"/>
    <cellStyle name="20% - Accent3 3 5 2 2 3" xfId="4093"/>
    <cellStyle name="20% - Accent3 3 5 2 2 3 2" xfId="4094"/>
    <cellStyle name="20% - Accent3 3 5 2 2 4" xfId="4095"/>
    <cellStyle name="20% - Accent3 3 5 2 3" xfId="4096"/>
    <cellStyle name="20% - Accent3 3 5 2 3 2" xfId="4097"/>
    <cellStyle name="20% - Accent3 3 5 2 4" xfId="4098"/>
    <cellStyle name="20% - Accent3 3 5 2 4 2" xfId="4099"/>
    <cellStyle name="20% - Accent3 3 5 2 5" xfId="4100"/>
    <cellStyle name="20% - Accent3 3 5 3" xfId="4101"/>
    <cellStyle name="20% - Accent3 3 5 3 2" xfId="4102"/>
    <cellStyle name="20% - Accent3 3 5 3 2 2" xfId="4103"/>
    <cellStyle name="20% - Accent3 3 5 3 3" xfId="4104"/>
    <cellStyle name="20% - Accent3 3 5 3 3 2" xfId="4105"/>
    <cellStyle name="20% - Accent3 3 5 3 4" xfId="4106"/>
    <cellStyle name="20% - Accent3 3 5 4" xfId="4107"/>
    <cellStyle name="20% - Accent3 3 5 4 2" xfId="4108"/>
    <cellStyle name="20% - Accent3 3 5 5" xfId="4109"/>
    <cellStyle name="20% - Accent3 3 5 5 2" xfId="4110"/>
    <cellStyle name="20% - Accent3 3 5 6" xfId="4111"/>
    <cellStyle name="20% - Accent3 3 6" xfId="4112"/>
    <cellStyle name="20% - Accent3 3 6 2" xfId="4113"/>
    <cellStyle name="20% - Accent3 3 6 2 2" xfId="4114"/>
    <cellStyle name="20% - Accent3 3 6 2 2 2" xfId="4115"/>
    <cellStyle name="20% - Accent3 3 6 2 2 2 2" xfId="4116"/>
    <cellStyle name="20% - Accent3 3 6 2 2 3" xfId="4117"/>
    <cellStyle name="20% - Accent3 3 6 2 2 3 2" xfId="4118"/>
    <cellStyle name="20% - Accent3 3 6 2 2 4" xfId="4119"/>
    <cellStyle name="20% - Accent3 3 6 2 3" xfId="4120"/>
    <cellStyle name="20% - Accent3 3 6 2 3 2" xfId="4121"/>
    <cellStyle name="20% - Accent3 3 6 2 4" xfId="4122"/>
    <cellStyle name="20% - Accent3 3 6 2 4 2" xfId="4123"/>
    <cellStyle name="20% - Accent3 3 6 2 5" xfId="4124"/>
    <cellStyle name="20% - Accent3 3 6 3" xfId="4125"/>
    <cellStyle name="20% - Accent3 3 6 3 2" xfId="4126"/>
    <cellStyle name="20% - Accent3 3 6 3 2 2" xfId="4127"/>
    <cellStyle name="20% - Accent3 3 6 3 3" xfId="4128"/>
    <cellStyle name="20% - Accent3 3 6 3 3 2" xfId="4129"/>
    <cellStyle name="20% - Accent3 3 6 3 4" xfId="4130"/>
    <cellStyle name="20% - Accent3 3 6 4" xfId="4131"/>
    <cellStyle name="20% - Accent3 3 6 4 2" xfId="4132"/>
    <cellStyle name="20% - Accent3 3 6 5" xfId="4133"/>
    <cellStyle name="20% - Accent3 3 6 5 2" xfId="4134"/>
    <cellStyle name="20% - Accent3 3 6 6" xfId="4135"/>
    <cellStyle name="20% - Accent3 4" xfId="4136"/>
    <cellStyle name="20% - Accent3 5" xfId="4137"/>
    <cellStyle name="20% - Accent3 6" xfId="4138"/>
    <cellStyle name="20% - Accent3 7" xfId="4139"/>
    <cellStyle name="20% - Accent3 8" xfId="4140"/>
    <cellStyle name="20% - Accent3 8 10" xfId="4141"/>
    <cellStyle name="20% - Accent3 8 2" xfId="4142"/>
    <cellStyle name="20% - Accent3 8 2 2" xfId="4143"/>
    <cellStyle name="20% - Accent3 8 2 2 2" xfId="4144"/>
    <cellStyle name="20% - Accent3 8 2 2 2 2" xfId="4145"/>
    <cellStyle name="20% - Accent3 8 2 2 2 2 2" xfId="4146"/>
    <cellStyle name="20% - Accent3 8 2 2 2 2 2 2" xfId="4147"/>
    <cellStyle name="20% - Accent3 8 2 2 2 2 2 2 2" xfId="4148"/>
    <cellStyle name="20% - Accent3 8 2 2 2 2 2 3" xfId="4149"/>
    <cellStyle name="20% - Accent3 8 2 2 2 2 2 3 2" xfId="4150"/>
    <cellStyle name="20% - Accent3 8 2 2 2 2 2 4" xfId="4151"/>
    <cellStyle name="20% - Accent3 8 2 2 2 2 3" xfId="4152"/>
    <cellStyle name="20% - Accent3 8 2 2 2 2 3 2" xfId="4153"/>
    <cellStyle name="20% - Accent3 8 2 2 2 2 4" xfId="4154"/>
    <cellStyle name="20% - Accent3 8 2 2 2 2 4 2" xfId="4155"/>
    <cellStyle name="20% - Accent3 8 2 2 2 2 5" xfId="4156"/>
    <cellStyle name="20% - Accent3 8 2 2 2 3" xfId="4157"/>
    <cellStyle name="20% - Accent3 8 2 2 2 3 2" xfId="4158"/>
    <cellStyle name="20% - Accent3 8 2 2 2 3 2 2" xfId="4159"/>
    <cellStyle name="20% - Accent3 8 2 2 2 3 3" xfId="4160"/>
    <cellStyle name="20% - Accent3 8 2 2 2 3 3 2" xfId="4161"/>
    <cellStyle name="20% - Accent3 8 2 2 2 3 4" xfId="4162"/>
    <cellStyle name="20% - Accent3 8 2 2 2 4" xfId="4163"/>
    <cellStyle name="20% - Accent3 8 2 2 2 4 2" xfId="4164"/>
    <cellStyle name="20% - Accent3 8 2 2 2 5" xfId="4165"/>
    <cellStyle name="20% - Accent3 8 2 2 2 5 2" xfId="4166"/>
    <cellStyle name="20% - Accent3 8 2 2 2 6" xfId="4167"/>
    <cellStyle name="20% - Accent3 8 2 2 3" xfId="4168"/>
    <cellStyle name="20% - Accent3 8 2 2 3 2" xfId="4169"/>
    <cellStyle name="20% - Accent3 8 2 2 3 2 2" xfId="4170"/>
    <cellStyle name="20% - Accent3 8 2 2 3 2 2 2" xfId="4171"/>
    <cellStyle name="20% - Accent3 8 2 2 3 2 2 2 2" xfId="4172"/>
    <cellStyle name="20% - Accent3 8 2 2 3 2 2 3" xfId="4173"/>
    <cellStyle name="20% - Accent3 8 2 2 3 2 2 3 2" xfId="4174"/>
    <cellStyle name="20% - Accent3 8 2 2 3 2 2 4" xfId="4175"/>
    <cellStyle name="20% - Accent3 8 2 2 3 2 3" xfId="4176"/>
    <cellStyle name="20% - Accent3 8 2 2 3 2 3 2" xfId="4177"/>
    <cellStyle name="20% - Accent3 8 2 2 3 2 4" xfId="4178"/>
    <cellStyle name="20% - Accent3 8 2 2 3 2 4 2" xfId="4179"/>
    <cellStyle name="20% - Accent3 8 2 2 3 2 5" xfId="4180"/>
    <cellStyle name="20% - Accent3 8 2 2 3 3" xfId="4181"/>
    <cellStyle name="20% - Accent3 8 2 2 3 3 2" xfId="4182"/>
    <cellStyle name="20% - Accent3 8 2 2 3 3 2 2" xfId="4183"/>
    <cellStyle name="20% - Accent3 8 2 2 3 3 3" xfId="4184"/>
    <cellStyle name="20% - Accent3 8 2 2 3 3 3 2" xfId="4185"/>
    <cellStyle name="20% - Accent3 8 2 2 3 3 4" xfId="4186"/>
    <cellStyle name="20% - Accent3 8 2 2 3 4" xfId="4187"/>
    <cellStyle name="20% - Accent3 8 2 2 3 4 2" xfId="4188"/>
    <cellStyle name="20% - Accent3 8 2 2 3 5" xfId="4189"/>
    <cellStyle name="20% - Accent3 8 2 2 3 5 2" xfId="4190"/>
    <cellStyle name="20% - Accent3 8 2 2 3 6" xfId="4191"/>
    <cellStyle name="20% - Accent3 8 2 2 4" xfId="4192"/>
    <cellStyle name="20% - Accent3 8 2 2 4 2" xfId="4193"/>
    <cellStyle name="20% - Accent3 8 2 2 4 2 2" xfId="4194"/>
    <cellStyle name="20% - Accent3 8 2 2 4 2 2 2" xfId="4195"/>
    <cellStyle name="20% - Accent3 8 2 2 4 2 3" xfId="4196"/>
    <cellStyle name="20% - Accent3 8 2 2 4 2 3 2" xfId="4197"/>
    <cellStyle name="20% - Accent3 8 2 2 4 2 4" xfId="4198"/>
    <cellStyle name="20% - Accent3 8 2 2 4 3" xfId="4199"/>
    <cellStyle name="20% - Accent3 8 2 2 4 3 2" xfId="4200"/>
    <cellStyle name="20% - Accent3 8 2 2 4 4" xfId="4201"/>
    <cellStyle name="20% - Accent3 8 2 2 4 4 2" xfId="4202"/>
    <cellStyle name="20% - Accent3 8 2 2 4 5" xfId="4203"/>
    <cellStyle name="20% - Accent3 8 2 2 5" xfId="4204"/>
    <cellStyle name="20% - Accent3 8 2 2 5 2" xfId="4205"/>
    <cellStyle name="20% - Accent3 8 2 2 5 2 2" xfId="4206"/>
    <cellStyle name="20% - Accent3 8 2 2 5 3" xfId="4207"/>
    <cellStyle name="20% - Accent3 8 2 2 5 3 2" xfId="4208"/>
    <cellStyle name="20% - Accent3 8 2 2 5 4" xfId="4209"/>
    <cellStyle name="20% - Accent3 8 2 2 6" xfId="4210"/>
    <cellStyle name="20% - Accent3 8 2 2 6 2" xfId="4211"/>
    <cellStyle name="20% - Accent3 8 2 2 7" xfId="4212"/>
    <cellStyle name="20% - Accent3 8 2 2 7 2" xfId="4213"/>
    <cellStyle name="20% - Accent3 8 2 2 8" xfId="4214"/>
    <cellStyle name="20% - Accent3 8 2 3" xfId="4215"/>
    <cellStyle name="20% - Accent3 8 2 3 2" xfId="4216"/>
    <cellStyle name="20% - Accent3 8 2 3 2 2" xfId="4217"/>
    <cellStyle name="20% - Accent3 8 2 3 2 2 2" xfId="4218"/>
    <cellStyle name="20% - Accent3 8 2 3 2 2 2 2" xfId="4219"/>
    <cellStyle name="20% - Accent3 8 2 3 2 2 3" xfId="4220"/>
    <cellStyle name="20% - Accent3 8 2 3 2 2 3 2" xfId="4221"/>
    <cellStyle name="20% - Accent3 8 2 3 2 2 4" xfId="4222"/>
    <cellStyle name="20% - Accent3 8 2 3 2 3" xfId="4223"/>
    <cellStyle name="20% - Accent3 8 2 3 2 3 2" xfId="4224"/>
    <cellStyle name="20% - Accent3 8 2 3 2 4" xfId="4225"/>
    <cellStyle name="20% - Accent3 8 2 3 2 4 2" xfId="4226"/>
    <cellStyle name="20% - Accent3 8 2 3 2 5" xfId="4227"/>
    <cellStyle name="20% - Accent3 8 2 3 3" xfId="4228"/>
    <cellStyle name="20% - Accent3 8 2 3 3 2" xfId="4229"/>
    <cellStyle name="20% - Accent3 8 2 3 3 2 2" xfId="4230"/>
    <cellStyle name="20% - Accent3 8 2 3 3 3" xfId="4231"/>
    <cellStyle name="20% - Accent3 8 2 3 3 3 2" xfId="4232"/>
    <cellStyle name="20% - Accent3 8 2 3 3 4" xfId="4233"/>
    <cellStyle name="20% - Accent3 8 2 3 4" xfId="4234"/>
    <cellStyle name="20% - Accent3 8 2 3 4 2" xfId="4235"/>
    <cellStyle name="20% - Accent3 8 2 3 5" xfId="4236"/>
    <cellStyle name="20% - Accent3 8 2 3 5 2" xfId="4237"/>
    <cellStyle name="20% - Accent3 8 2 3 6" xfId="4238"/>
    <cellStyle name="20% - Accent3 8 2 4" xfId="4239"/>
    <cellStyle name="20% - Accent3 8 2 4 2" xfId="4240"/>
    <cellStyle name="20% - Accent3 8 2 4 2 2" xfId="4241"/>
    <cellStyle name="20% - Accent3 8 2 4 2 2 2" xfId="4242"/>
    <cellStyle name="20% - Accent3 8 2 4 2 2 2 2" xfId="4243"/>
    <cellStyle name="20% - Accent3 8 2 4 2 2 3" xfId="4244"/>
    <cellStyle name="20% - Accent3 8 2 4 2 2 3 2" xfId="4245"/>
    <cellStyle name="20% - Accent3 8 2 4 2 2 4" xfId="4246"/>
    <cellStyle name="20% - Accent3 8 2 4 2 3" xfId="4247"/>
    <cellStyle name="20% - Accent3 8 2 4 2 3 2" xfId="4248"/>
    <cellStyle name="20% - Accent3 8 2 4 2 4" xfId="4249"/>
    <cellStyle name="20% - Accent3 8 2 4 2 4 2" xfId="4250"/>
    <cellStyle name="20% - Accent3 8 2 4 2 5" xfId="4251"/>
    <cellStyle name="20% - Accent3 8 2 4 3" xfId="4252"/>
    <cellStyle name="20% - Accent3 8 2 4 3 2" xfId="4253"/>
    <cellStyle name="20% - Accent3 8 2 4 3 2 2" xfId="4254"/>
    <cellStyle name="20% - Accent3 8 2 4 3 3" xfId="4255"/>
    <cellStyle name="20% - Accent3 8 2 4 3 3 2" xfId="4256"/>
    <cellStyle name="20% - Accent3 8 2 4 3 4" xfId="4257"/>
    <cellStyle name="20% - Accent3 8 2 4 4" xfId="4258"/>
    <cellStyle name="20% - Accent3 8 2 4 4 2" xfId="4259"/>
    <cellStyle name="20% - Accent3 8 2 4 5" xfId="4260"/>
    <cellStyle name="20% - Accent3 8 2 4 5 2" xfId="4261"/>
    <cellStyle name="20% - Accent3 8 2 4 6" xfId="4262"/>
    <cellStyle name="20% - Accent3 8 2 5" xfId="4263"/>
    <cellStyle name="20% - Accent3 8 2 5 2" xfId="4264"/>
    <cellStyle name="20% - Accent3 8 2 5 2 2" xfId="4265"/>
    <cellStyle name="20% - Accent3 8 2 5 2 2 2" xfId="4266"/>
    <cellStyle name="20% - Accent3 8 2 5 2 3" xfId="4267"/>
    <cellStyle name="20% - Accent3 8 2 5 2 3 2" xfId="4268"/>
    <cellStyle name="20% - Accent3 8 2 5 2 4" xfId="4269"/>
    <cellStyle name="20% - Accent3 8 2 5 3" xfId="4270"/>
    <cellStyle name="20% - Accent3 8 2 5 3 2" xfId="4271"/>
    <cellStyle name="20% - Accent3 8 2 5 4" xfId="4272"/>
    <cellStyle name="20% - Accent3 8 2 5 4 2" xfId="4273"/>
    <cellStyle name="20% - Accent3 8 2 5 5" xfId="4274"/>
    <cellStyle name="20% - Accent3 8 2 6" xfId="4275"/>
    <cellStyle name="20% - Accent3 8 2 6 2" xfId="4276"/>
    <cellStyle name="20% - Accent3 8 2 6 2 2" xfId="4277"/>
    <cellStyle name="20% - Accent3 8 2 6 3" xfId="4278"/>
    <cellStyle name="20% - Accent3 8 2 6 3 2" xfId="4279"/>
    <cellStyle name="20% - Accent3 8 2 6 4" xfId="4280"/>
    <cellStyle name="20% - Accent3 8 2 7" xfId="4281"/>
    <cellStyle name="20% - Accent3 8 2 7 2" xfId="4282"/>
    <cellStyle name="20% - Accent3 8 2 8" xfId="4283"/>
    <cellStyle name="20% - Accent3 8 2 8 2" xfId="4284"/>
    <cellStyle name="20% - Accent3 8 2 9" xfId="4285"/>
    <cellStyle name="20% - Accent3 8 3" xfId="4286"/>
    <cellStyle name="20% - Accent3 8 3 2" xfId="4287"/>
    <cellStyle name="20% - Accent3 8 3 2 2" xfId="4288"/>
    <cellStyle name="20% - Accent3 8 3 2 2 2" xfId="4289"/>
    <cellStyle name="20% - Accent3 8 3 2 2 2 2" xfId="4290"/>
    <cellStyle name="20% - Accent3 8 3 2 2 2 2 2" xfId="4291"/>
    <cellStyle name="20% - Accent3 8 3 2 2 2 3" xfId="4292"/>
    <cellStyle name="20% - Accent3 8 3 2 2 2 3 2" xfId="4293"/>
    <cellStyle name="20% - Accent3 8 3 2 2 2 4" xfId="4294"/>
    <cellStyle name="20% - Accent3 8 3 2 2 3" xfId="4295"/>
    <cellStyle name="20% - Accent3 8 3 2 2 3 2" xfId="4296"/>
    <cellStyle name="20% - Accent3 8 3 2 2 4" xfId="4297"/>
    <cellStyle name="20% - Accent3 8 3 2 2 4 2" xfId="4298"/>
    <cellStyle name="20% - Accent3 8 3 2 2 5" xfId="4299"/>
    <cellStyle name="20% - Accent3 8 3 2 3" xfId="4300"/>
    <cellStyle name="20% - Accent3 8 3 2 3 2" xfId="4301"/>
    <cellStyle name="20% - Accent3 8 3 2 3 2 2" xfId="4302"/>
    <cellStyle name="20% - Accent3 8 3 2 3 3" xfId="4303"/>
    <cellStyle name="20% - Accent3 8 3 2 3 3 2" xfId="4304"/>
    <cellStyle name="20% - Accent3 8 3 2 3 4" xfId="4305"/>
    <cellStyle name="20% - Accent3 8 3 2 4" xfId="4306"/>
    <cellStyle name="20% - Accent3 8 3 2 4 2" xfId="4307"/>
    <cellStyle name="20% - Accent3 8 3 2 5" xfId="4308"/>
    <cellStyle name="20% - Accent3 8 3 2 5 2" xfId="4309"/>
    <cellStyle name="20% - Accent3 8 3 2 6" xfId="4310"/>
    <cellStyle name="20% - Accent3 8 3 3" xfId="4311"/>
    <cellStyle name="20% - Accent3 8 3 3 2" xfId="4312"/>
    <cellStyle name="20% - Accent3 8 3 3 2 2" xfId="4313"/>
    <cellStyle name="20% - Accent3 8 3 3 2 2 2" xfId="4314"/>
    <cellStyle name="20% - Accent3 8 3 3 2 2 2 2" xfId="4315"/>
    <cellStyle name="20% - Accent3 8 3 3 2 2 3" xfId="4316"/>
    <cellStyle name="20% - Accent3 8 3 3 2 2 3 2" xfId="4317"/>
    <cellStyle name="20% - Accent3 8 3 3 2 2 4" xfId="4318"/>
    <cellStyle name="20% - Accent3 8 3 3 2 3" xfId="4319"/>
    <cellStyle name="20% - Accent3 8 3 3 2 3 2" xfId="4320"/>
    <cellStyle name="20% - Accent3 8 3 3 2 4" xfId="4321"/>
    <cellStyle name="20% - Accent3 8 3 3 2 4 2" xfId="4322"/>
    <cellStyle name="20% - Accent3 8 3 3 2 5" xfId="4323"/>
    <cellStyle name="20% - Accent3 8 3 3 3" xfId="4324"/>
    <cellStyle name="20% - Accent3 8 3 3 3 2" xfId="4325"/>
    <cellStyle name="20% - Accent3 8 3 3 3 2 2" xfId="4326"/>
    <cellStyle name="20% - Accent3 8 3 3 3 3" xfId="4327"/>
    <cellStyle name="20% - Accent3 8 3 3 3 3 2" xfId="4328"/>
    <cellStyle name="20% - Accent3 8 3 3 3 4" xfId="4329"/>
    <cellStyle name="20% - Accent3 8 3 3 4" xfId="4330"/>
    <cellStyle name="20% - Accent3 8 3 3 4 2" xfId="4331"/>
    <cellStyle name="20% - Accent3 8 3 3 5" xfId="4332"/>
    <cellStyle name="20% - Accent3 8 3 3 5 2" xfId="4333"/>
    <cellStyle name="20% - Accent3 8 3 3 6" xfId="4334"/>
    <cellStyle name="20% - Accent3 8 3 4" xfId="4335"/>
    <cellStyle name="20% - Accent3 8 3 4 2" xfId="4336"/>
    <cellStyle name="20% - Accent3 8 3 4 2 2" xfId="4337"/>
    <cellStyle name="20% - Accent3 8 3 4 2 2 2" xfId="4338"/>
    <cellStyle name="20% - Accent3 8 3 4 2 3" xfId="4339"/>
    <cellStyle name="20% - Accent3 8 3 4 2 3 2" xfId="4340"/>
    <cellStyle name="20% - Accent3 8 3 4 2 4" xfId="4341"/>
    <cellStyle name="20% - Accent3 8 3 4 3" xfId="4342"/>
    <cellStyle name="20% - Accent3 8 3 4 3 2" xfId="4343"/>
    <cellStyle name="20% - Accent3 8 3 4 4" xfId="4344"/>
    <cellStyle name="20% - Accent3 8 3 4 4 2" xfId="4345"/>
    <cellStyle name="20% - Accent3 8 3 4 5" xfId="4346"/>
    <cellStyle name="20% - Accent3 8 3 5" xfId="4347"/>
    <cellStyle name="20% - Accent3 8 3 5 2" xfId="4348"/>
    <cellStyle name="20% - Accent3 8 3 5 2 2" xfId="4349"/>
    <cellStyle name="20% - Accent3 8 3 5 3" xfId="4350"/>
    <cellStyle name="20% - Accent3 8 3 5 3 2" xfId="4351"/>
    <cellStyle name="20% - Accent3 8 3 5 4" xfId="4352"/>
    <cellStyle name="20% - Accent3 8 3 6" xfId="4353"/>
    <cellStyle name="20% - Accent3 8 3 6 2" xfId="4354"/>
    <cellStyle name="20% - Accent3 8 3 7" xfId="4355"/>
    <cellStyle name="20% - Accent3 8 3 7 2" xfId="4356"/>
    <cellStyle name="20% - Accent3 8 3 8" xfId="4357"/>
    <cellStyle name="20% - Accent3 8 4" xfId="4358"/>
    <cellStyle name="20% - Accent3 8 4 2" xfId="4359"/>
    <cellStyle name="20% - Accent3 8 4 2 2" xfId="4360"/>
    <cellStyle name="20% - Accent3 8 4 2 2 2" xfId="4361"/>
    <cellStyle name="20% - Accent3 8 4 2 2 2 2" xfId="4362"/>
    <cellStyle name="20% - Accent3 8 4 2 2 3" xfId="4363"/>
    <cellStyle name="20% - Accent3 8 4 2 2 3 2" xfId="4364"/>
    <cellStyle name="20% - Accent3 8 4 2 2 4" xfId="4365"/>
    <cellStyle name="20% - Accent3 8 4 2 3" xfId="4366"/>
    <cellStyle name="20% - Accent3 8 4 2 3 2" xfId="4367"/>
    <cellStyle name="20% - Accent3 8 4 2 4" xfId="4368"/>
    <cellStyle name="20% - Accent3 8 4 2 4 2" xfId="4369"/>
    <cellStyle name="20% - Accent3 8 4 2 5" xfId="4370"/>
    <cellStyle name="20% - Accent3 8 4 3" xfId="4371"/>
    <cellStyle name="20% - Accent3 8 4 3 2" xfId="4372"/>
    <cellStyle name="20% - Accent3 8 4 3 2 2" xfId="4373"/>
    <cellStyle name="20% - Accent3 8 4 3 3" xfId="4374"/>
    <cellStyle name="20% - Accent3 8 4 3 3 2" xfId="4375"/>
    <cellStyle name="20% - Accent3 8 4 3 4" xfId="4376"/>
    <cellStyle name="20% - Accent3 8 4 4" xfId="4377"/>
    <cellStyle name="20% - Accent3 8 4 4 2" xfId="4378"/>
    <cellStyle name="20% - Accent3 8 4 5" xfId="4379"/>
    <cellStyle name="20% - Accent3 8 4 5 2" xfId="4380"/>
    <cellStyle name="20% - Accent3 8 4 6" xfId="4381"/>
    <cellStyle name="20% - Accent3 8 5" xfId="4382"/>
    <cellStyle name="20% - Accent3 8 5 2" xfId="4383"/>
    <cellStyle name="20% - Accent3 8 5 2 2" xfId="4384"/>
    <cellStyle name="20% - Accent3 8 5 2 2 2" xfId="4385"/>
    <cellStyle name="20% - Accent3 8 5 2 2 2 2" xfId="4386"/>
    <cellStyle name="20% - Accent3 8 5 2 2 3" xfId="4387"/>
    <cellStyle name="20% - Accent3 8 5 2 2 3 2" xfId="4388"/>
    <cellStyle name="20% - Accent3 8 5 2 2 4" xfId="4389"/>
    <cellStyle name="20% - Accent3 8 5 2 3" xfId="4390"/>
    <cellStyle name="20% - Accent3 8 5 2 3 2" xfId="4391"/>
    <cellStyle name="20% - Accent3 8 5 2 4" xfId="4392"/>
    <cellStyle name="20% - Accent3 8 5 2 4 2" xfId="4393"/>
    <cellStyle name="20% - Accent3 8 5 2 5" xfId="4394"/>
    <cellStyle name="20% - Accent3 8 5 3" xfId="4395"/>
    <cellStyle name="20% - Accent3 8 5 3 2" xfId="4396"/>
    <cellStyle name="20% - Accent3 8 5 3 2 2" xfId="4397"/>
    <cellStyle name="20% - Accent3 8 5 3 3" xfId="4398"/>
    <cellStyle name="20% - Accent3 8 5 3 3 2" xfId="4399"/>
    <cellStyle name="20% - Accent3 8 5 3 4" xfId="4400"/>
    <cellStyle name="20% - Accent3 8 5 4" xfId="4401"/>
    <cellStyle name="20% - Accent3 8 5 4 2" xfId="4402"/>
    <cellStyle name="20% - Accent3 8 5 5" xfId="4403"/>
    <cellStyle name="20% - Accent3 8 5 5 2" xfId="4404"/>
    <cellStyle name="20% - Accent3 8 5 6" xfId="4405"/>
    <cellStyle name="20% - Accent3 8 6" xfId="4406"/>
    <cellStyle name="20% - Accent3 8 6 2" xfId="4407"/>
    <cellStyle name="20% - Accent3 8 6 2 2" xfId="4408"/>
    <cellStyle name="20% - Accent3 8 6 2 2 2" xfId="4409"/>
    <cellStyle name="20% - Accent3 8 6 2 3" xfId="4410"/>
    <cellStyle name="20% - Accent3 8 6 2 3 2" xfId="4411"/>
    <cellStyle name="20% - Accent3 8 6 2 4" xfId="4412"/>
    <cellStyle name="20% - Accent3 8 6 3" xfId="4413"/>
    <cellStyle name="20% - Accent3 8 6 3 2" xfId="4414"/>
    <cellStyle name="20% - Accent3 8 6 4" xfId="4415"/>
    <cellStyle name="20% - Accent3 8 6 4 2" xfId="4416"/>
    <cellStyle name="20% - Accent3 8 6 5" xfId="4417"/>
    <cellStyle name="20% - Accent3 8 7" xfId="4418"/>
    <cellStyle name="20% - Accent3 8 7 2" xfId="4419"/>
    <cellStyle name="20% - Accent3 8 7 2 2" xfId="4420"/>
    <cellStyle name="20% - Accent3 8 7 3" xfId="4421"/>
    <cellStyle name="20% - Accent3 8 7 3 2" xfId="4422"/>
    <cellStyle name="20% - Accent3 8 7 4" xfId="4423"/>
    <cellStyle name="20% - Accent3 8 8" xfId="4424"/>
    <cellStyle name="20% - Accent3 8 8 2" xfId="4425"/>
    <cellStyle name="20% - Accent3 8 9" xfId="4426"/>
    <cellStyle name="20% - Accent3 8 9 2" xfId="4427"/>
    <cellStyle name="20% - Accent3 9" xfId="4428"/>
    <cellStyle name="20% - Accent3 9 10" xfId="4429"/>
    <cellStyle name="20% - Accent3 9 2" xfId="4430"/>
    <cellStyle name="20% - Accent3 9 2 2" xfId="4431"/>
    <cellStyle name="20% - Accent3 9 2 2 2" xfId="4432"/>
    <cellStyle name="20% - Accent3 9 2 2 2 2" xfId="4433"/>
    <cellStyle name="20% - Accent3 9 2 2 2 2 2" xfId="4434"/>
    <cellStyle name="20% - Accent3 9 2 2 2 2 2 2" xfId="4435"/>
    <cellStyle name="20% - Accent3 9 2 2 2 2 2 2 2" xfId="4436"/>
    <cellStyle name="20% - Accent3 9 2 2 2 2 2 3" xfId="4437"/>
    <cellStyle name="20% - Accent3 9 2 2 2 2 2 3 2" xfId="4438"/>
    <cellStyle name="20% - Accent3 9 2 2 2 2 2 4" xfId="4439"/>
    <cellStyle name="20% - Accent3 9 2 2 2 2 3" xfId="4440"/>
    <cellStyle name="20% - Accent3 9 2 2 2 2 3 2" xfId="4441"/>
    <cellStyle name="20% - Accent3 9 2 2 2 2 4" xfId="4442"/>
    <cellStyle name="20% - Accent3 9 2 2 2 2 4 2" xfId="4443"/>
    <cellStyle name="20% - Accent3 9 2 2 2 2 5" xfId="4444"/>
    <cellStyle name="20% - Accent3 9 2 2 2 3" xfId="4445"/>
    <cellStyle name="20% - Accent3 9 2 2 2 3 2" xfId="4446"/>
    <cellStyle name="20% - Accent3 9 2 2 2 3 2 2" xfId="4447"/>
    <cellStyle name="20% - Accent3 9 2 2 2 3 3" xfId="4448"/>
    <cellStyle name="20% - Accent3 9 2 2 2 3 3 2" xfId="4449"/>
    <cellStyle name="20% - Accent3 9 2 2 2 3 4" xfId="4450"/>
    <cellStyle name="20% - Accent3 9 2 2 2 4" xfId="4451"/>
    <cellStyle name="20% - Accent3 9 2 2 2 4 2" xfId="4452"/>
    <cellStyle name="20% - Accent3 9 2 2 2 5" xfId="4453"/>
    <cellStyle name="20% - Accent3 9 2 2 2 5 2" xfId="4454"/>
    <cellStyle name="20% - Accent3 9 2 2 2 6" xfId="4455"/>
    <cellStyle name="20% - Accent3 9 2 2 3" xfId="4456"/>
    <cellStyle name="20% - Accent3 9 2 2 3 2" xfId="4457"/>
    <cellStyle name="20% - Accent3 9 2 2 3 2 2" xfId="4458"/>
    <cellStyle name="20% - Accent3 9 2 2 3 2 2 2" xfId="4459"/>
    <cellStyle name="20% - Accent3 9 2 2 3 2 2 2 2" xfId="4460"/>
    <cellStyle name="20% - Accent3 9 2 2 3 2 2 3" xfId="4461"/>
    <cellStyle name="20% - Accent3 9 2 2 3 2 2 3 2" xfId="4462"/>
    <cellStyle name="20% - Accent3 9 2 2 3 2 2 4" xfId="4463"/>
    <cellStyle name="20% - Accent3 9 2 2 3 2 3" xfId="4464"/>
    <cellStyle name="20% - Accent3 9 2 2 3 2 3 2" xfId="4465"/>
    <cellStyle name="20% - Accent3 9 2 2 3 2 4" xfId="4466"/>
    <cellStyle name="20% - Accent3 9 2 2 3 2 4 2" xfId="4467"/>
    <cellStyle name="20% - Accent3 9 2 2 3 2 5" xfId="4468"/>
    <cellStyle name="20% - Accent3 9 2 2 3 3" xfId="4469"/>
    <cellStyle name="20% - Accent3 9 2 2 3 3 2" xfId="4470"/>
    <cellStyle name="20% - Accent3 9 2 2 3 3 2 2" xfId="4471"/>
    <cellStyle name="20% - Accent3 9 2 2 3 3 3" xfId="4472"/>
    <cellStyle name="20% - Accent3 9 2 2 3 3 3 2" xfId="4473"/>
    <cellStyle name="20% - Accent3 9 2 2 3 3 4" xfId="4474"/>
    <cellStyle name="20% - Accent3 9 2 2 3 4" xfId="4475"/>
    <cellStyle name="20% - Accent3 9 2 2 3 4 2" xfId="4476"/>
    <cellStyle name="20% - Accent3 9 2 2 3 5" xfId="4477"/>
    <cellStyle name="20% - Accent3 9 2 2 3 5 2" xfId="4478"/>
    <cellStyle name="20% - Accent3 9 2 2 3 6" xfId="4479"/>
    <cellStyle name="20% - Accent3 9 2 2 4" xfId="4480"/>
    <cellStyle name="20% - Accent3 9 2 2 4 2" xfId="4481"/>
    <cellStyle name="20% - Accent3 9 2 2 4 2 2" xfId="4482"/>
    <cellStyle name="20% - Accent3 9 2 2 4 2 2 2" xfId="4483"/>
    <cellStyle name="20% - Accent3 9 2 2 4 2 3" xfId="4484"/>
    <cellStyle name="20% - Accent3 9 2 2 4 2 3 2" xfId="4485"/>
    <cellStyle name="20% - Accent3 9 2 2 4 2 4" xfId="4486"/>
    <cellStyle name="20% - Accent3 9 2 2 4 3" xfId="4487"/>
    <cellStyle name="20% - Accent3 9 2 2 4 3 2" xfId="4488"/>
    <cellStyle name="20% - Accent3 9 2 2 4 4" xfId="4489"/>
    <cellStyle name="20% - Accent3 9 2 2 4 4 2" xfId="4490"/>
    <cellStyle name="20% - Accent3 9 2 2 4 5" xfId="4491"/>
    <cellStyle name="20% - Accent3 9 2 2 5" xfId="4492"/>
    <cellStyle name="20% - Accent3 9 2 2 5 2" xfId="4493"/>
    <cellStyle name="20% - Accent3 9 2 2 5 2 2" xfId="4494"/>
    <cellStyle name="20% - Accent3 9 2 2 5 3" xfId="4495"/>
    <cellStyle name="20% - Accent3 9 2 2 5 3 2" xfId="4496"/>
    <cellStyle name="20% - Accent3 9 2 2 5 4" xfId="4497"/>
    <cellStyle name="20% - Accent3 9 2 2 6" xfId="4498"/>
    <cellStyle name="20% - Accent3 9 2 2 6 2" xfId="4499"/>
    <cellStyle name="20% - Accent3 9 2 2 7" xfId="4500"/>
    <cellStyle name="20% - Accent3 9 2 2 7 2" xfId="4501"/>
    <cellStyle name="20% - Accent3 9 2 2 8" xfId="4502"/>
    <cellStyle name="20% - Accent3 9 2 3" xfId="4503"/>
    <cellStyle name="20% - Accent3 9 2 3 2" xfId="4504"/>
    <cellStyle name="20% - Accent3 9 2 3 2 2" xfId="4505"/>
    <cellStyle name="20% - Accent3 9 2 3 2 2 2" xfId="4506"/>
    <cellStyle name="20% - Accent3 9 2 3 2 2 2 2" xfId="4507"/>
    <cellStyle name="20% - Accent3 9 2 3 2 2 3" xfId="4508"/>
    <cellStyle name="20% - Accent3 9 2 3 2 2 3 2" xfId="4509"/>
    <cellStyle name="20% - Accent3 9 2 3 2 2 4" xfId="4510"/>
    <cellStyle name="20% - Accent3 9 2 3 2 3" xfId="4511"/>
    <cellStyle name="20% - Accent3 9 2 3 2 3 2" xfId="4512"/>
    <cellStyle name="20% - Accent3 9 2 3 2 4" xfId="4513"/>
    <cellStyle name="20% - Accent3 9 2 3 2 4 2" xfId="4514"/>
    <cellStyle name="20% - Accent3 9 2 3 2 5" xfId="4515"/>
    <cellStyle name="20% - Accent3 9 2 3 3" xfId="4516"/>
    <cellStyle name="20% - Accent3 9 2 3 3 2" xfId="4517"/>
    <cellStyle name="20% - Accent3 9 2 3 3 2 2" xfId="4518"/>
    <cellStyle name="20% - Accent3 9 2 3 3 3" xfId="4519"/>
    <cellStyle name="20% - Accent3 9 2 3 3 3 2" xfId="4520"/>
    <cellStyle name="20% - Accent3 9 2 3 3 4" xfId="4521"/>
    <cellStyle name="20% - Accent3 9 2 3 4" xfId="4522"/>
    <cellStyle name="20% - Accent3 9 2 3 4 2" xfId="4523"/>
    <cellStyle name="20% - Accent3 9 2 3 5" xfId="4524"/>
    <cellStyle name="20% - Accent3 9 2 3 5 2" xfId="4525"/>
    <cellStyle name="20% - Accent3 9 2 3 6" xfId="4526"/>
    <cellStyle name="20% - Accent3 9 2 4" xfId="4527"/>
    <cellStyle name="20% - Accent3 9 2 4 2" xfId="4528"/>
    <cellStyle name="20% - Accent3 9 2 4 2 2" xfId="4529"/>
    <cellStyle name="20% - Accent3 9 2 4 2 2 2" xfId="4530"/>
    <cellStyle name="20% - Accent3 9 2 4 2 2 2 2" xfId="4531"/>
    <cellStyle name="20% - Accent3 9 2 4 2 2 3" xfId="4532"/>
    <cellStyle name="20% - Accent3 9 2 4 2 2 3 2" xfId="4533"/>
    <cellStyle name="20% - Accent3 9 2 4 2 2 4" xfId="4534"/>
    <cellStyle name="20% - Accent3 9 2 4 2 3" xfId="4535"/>
    <cellStyle name="20% - Accent3 9 2 4 2 3 2" xfId="4536"/>
    <cellStyle name="20% - Accent3 9 2 4 2 4" xfId="4537"/>
    <cellStyle name="20% - Accent3 9 2 4 2 4 2" xfId="4538"/>
    <cellStyle name="20% - Accent3 9 2 4 2 5" xfId="4539"/>
    <cellStyle name="20% - Accent3 9 2 4 3" xfId="4540"/>
    <cellStyle name="20% - Accent3 9 2 4 3 2" xfId="4541"/>
    <cellStyle name="20% - Accent3 9 2 4 3 2 2" xfId="4542"/>
    <cellStyle name="20% - Accent3 9 2 4 3 3" xfId="4543"/>
    <cellStyle name="20% - Accent3 9 2 4 3 3 2" xfId="4544"/>
    <cellStyle name="20% - Accent3 9 2 4 3 4" xfId="4545"/>
    <cellStyle name="20% - Accent3 9 2 4 4" xfId="4546"/>
    <cellStyle name="20% - Accent3 9 2 4 4 2" xfId="4547"/>
    <cellStyle name="20% - Accent3 9 2 4 5" xfId="4548"/>
    <cellStyle name="20% - Accent3 9 2 4 5 2" xfId="4549"/>
    <cellStyle name="20% - Accent3 9 2 4 6" xfId="4550"/>
    <cellStyle name="20% - Accent3 9 2 5" xfId="4551"/>
    <cellStyle name="20% - Accent3 9 2 5 2" xfId="4552"/>
    <cellStyle name="20% - Accent3 9 2 5 2 2" xfId="4553"/>
    <cellStyle name="20% - Accent3 9 2 5 2 2 2" xfId="4554"/>
    <cellStyle name="20% - Accent3 9 2 5 2 3" xfId="4555"/>
    <cellStyle name="20% - Accent3 9 2 5 2 3 2" xfId="4556"/>
    <cellStyle name="20% - Accent3 9 2 5 2 4" xfId="4557"/>
    <cellStyle name="20% - Accent3 9 2 5 3" xfId="4558"/>
    <cellStyle name="20% - Accent3 9 2 5 3 2" xfId="4559"/>
    <cellStyle name="20% - Accent3 9 2 5 4" xfId="4560"/>
    <cellStyle name="20% - Accent3 9 2 5 4 2" xfId="4561"/>
    <cellStyle name="20% - Accent3 9 2 5 5" xfId="4562"/>
    <cellStyle name="20% - Accent3 9 2 6" xfId="4563"/>
    <cellStyle name="20% - Accent3 9 2 6 2" xfId="4564"/>
    <cellStyle name="20% - Accent3 9 2 6 2 2" xfId="4565"/>
    <cellStyle name="20% - Accent3 9 2 6 3" xfId="4566"/>
    <cellStyle name="20% - Accent3 9 2 6 3 2" xfId="4567"/>
    <cellStyle name="20% - Accent3 9 2 6 4" xfId="4568"/>
    <cellStyle name="20% - Accent3 9 2 7" xfId="4569"/>
    <cellStyle name="20% - Accent3 9 2 7 2" xfId="4570"/>
    <cellStyle name="20% - Accent3 9 2 8" xfId="4571"/>
    <cellStyle name="20% - Accent3 9 2 8 2" xfId="4572"/>
    <cellStyle name="20% - Accent3 9 2 9" xfId="4573"/>
    <cellStyle name="20% - Accent3 9 3" xfId="4574"/>
    <cellStyle name="20% - Accent3 9 3 2" xfId="4575"/>
    <cellStyle name="20% - Accent3 9 3 2 2" xfId="4576"/>
    <cellStyle name="20% - Accent3 9 3 2 2 2" xfId="4577"/>
    <cellStyle name="20% - Accent3 9 3 2 2 2 2" xfId="4578"/>
    <cellStyle name="20% - Accent3 9 3 2 2 2 2 2" xfId="4579"/>
    <cellStyle name="20% - Accent3 9 3 2 2 2 3" xfId="4580"/>
    <cellStyle name="20% - Accent3 9 3 2 2 2 3 2" xfId="4581"/>
    <cellStyle name="20% - Accent3 9 3 2 2 2 4" xfId="4582"/>
    <cellStyle name="20% - Accent3 9 3 2 2 3" xfId="4583"/>
    <cellStyle name="20% - Accent3 9 3 2 2 3 2" xfId="4584"/>
    <cellStyle name="20% - Accent3 9 3 2 2 4" xfId="4585"/>
    <cellStyle name="20% - Accent3 9 3 2 2 4 2" xfId="4586"/>
    <cellStyle name="20% - Accent3 9 3 2 2 5" xfId="4587"/>
    <cellStyle name="20% - Accent3 9 3 2 3" xfId="4588"/>
    <cellStyle name="20% - Accent3 9 3 2 3 2" xfId="4589"/>
    <cellStyle name="20% - Accent3 9 3 2 3 2 2" xfId="4590"/>
    <cellStyle name="20% - Accent3 9 3 2 3 3" xfId="4591"/>
    <cellStyle name="20% - Accent3 9 3 2 3 3 2" xfId="4592"/>
    <cellStyle name="20% - Accent3 9 3 2 3 4" xfId="4593"/>
    <cellStyle name="20% - Accent3 9 3 2 4" xfId="4594"/>
    <cellStyle name="20% - Accent3 9 3 2 4 2" xfId="4595"/>
    <cellStyle name="20% - Accent3 9 3 2 5" xfId="4596"/>
    <cellStyle name="20% - Accent3 9 3 2 5 2" xfId="4597"/>
    <cellStyle name="20% - Accent3 9 3 2 6" xfId="4598"/>
    <cellStyle name="20% - Accent3 9 3 3" xfId="4599"/>
    <cellStyle name="20% - Accent3 9 3 3 2" xfId="4600"/>
    <cellStyle name="20% - Accent3 9 3 3 2 2" xfId="4601"/>
    <cellStyle name="20% - Accent3 9 3 3 2 2 2" xfId="4602"/>
    <cellStyle name="20% - Accent3 9 3 3 2 2 2 2" xfId="4603"/>
    <cellStyle name="20% - Accent3 9 3 3 2 2 3" xfId="4604"/>
    <cellStyle name="20% - Accent3 9 3 3 2 2 3 2" xfId="4605"/>
    <cellStyle name="20% - Accent3 9 3 3 2 2 4" xfId="4606"/>
    <cellStyle name="20% - Accent3 9 3 3 2 3" xfId="4607"/>
    <cellStyle name="20% - Accent3 9 3 3 2 3 2" xfId="4608"/>
    <cellStyle name="20% - Accent3 9 3 3 2 4" xfId="4609"/>
    <cellStyle name="20% - Accent3 9 3 3 2 4 2" xfId="4610"/>
    <cellStyle name="20% - Accent3 9 3 3 2 5" xfId="4611"/>
    <cellStyle name="20% - Accent3 9 3 3 3" xfId="4612"/>
    <cellStyle name="20% - Accent3 9 3 3 3 2" xfId="4613"/>
    <cellStyle name="20% - Accent3 9 3 3 3 2 2" xfId="4614"/>
    <cellStyle name="20% - Accent3 9 3 3 3 3" xfId="4615"/>
    <cellStyle name="20% - Accent3 9 3 3 3 3 2" xfId="4616"/>
    <cellStyle name="20% - Accent3 9 3 3 3 4" xfId="4617"/>
    <cellStyle name="20% - Accent3 9 3 3 4" xfId="4618"/>
    <cellStyle name="20% - Accent3 9 3 3 4 2" xfId="4619"/>
    <cellStyle name="20% - Accent3 9 3 3 5" xfId="4620"/>
    <cellStyle name="20% - Accent3 9 3 3 5 2" xfId="4621"/>
    <cellStyle name="20% - Accent3 9 3 3 6" xfId="4622"/>
    <cellStyle name="20% - Accent3 9 3 4" xfId="4623"/>
    <cellStyle name="20% - Accent3 9 3 4 2" xfId="4624"/>
    <cellStyle name="20% - Accent3 9 3 4 2 2" xfId="4625"/>
    <cellStyle name="20% - Accent3 9 3 4 2 2 2" xfId="4626"/>
    <cellStyle name="20% - Accent3 9 3 4 2 3" xfId="4627"/>
    <cellStyle name="20% - Accent3 9 3 4 2 3 2" xfId="4628"/>
    <cellStyle name="20% - Accent3 9 3 4 2 4" xfId="4629"/>
    <cellStyle name="20% - Accent3 9 3 4 3" xfId="4630"/>
    <cellStyle name="20% - Accent3 9 3 4 3 2" xfId="4631"/>
    <cellStyle name="20% - Accent3 9 3 4 4" xfId="4632"/>
    <cellStyle name="20% - Accent3 9 3 4 4 2" xfId="4633"/>
    <cellStyle name="20% - Accent3 9 3 4 5" xfId="4634"/>
    <cellStyle name="20% - Accent3 9 3 5" xfId="4635"/>
    <cellStyle name="20% - Accent3 9 3 5 2" xfId="4636"/>
    <cellStyle name="20% - Accent3 9 3 5 2 2" xfId="4637"/>
    <cellStyle name="20% - Accent3 9 3 5 3" xfId="4638"/>
    <cellStyle name="20% - Accent3 9 3 5 3 2" xfId="4639"/>
    <cellStyle name="20% - Accent3 9 3 5 4" xfId="4640"/>
    <cellStyle name="20% - Accent3 9 3 6" xfId="4641"/>
    <cellStyle name="20% - Accent3 9 3 6 2" xfId="4642"/>
    <cellStyle name="20% - Accent3 9 3 7" xfId="4643"/>
    <cellStyle name="20% - Accent3 9 3 7 2" xfId="4644"/>
    <cellStyle name="20% - Accent3 9 3 8" xfId="4645"/>
    <cellStyle name="20% - Accent3 9 4" xfId="4646"/>
    <cellStyle name="20% - Accent3 9 4 2" xfId="4647"/>
    <cellStyle name="20% - Accent3 9 4 2 2" xfId="4648"/>
    <cellStyle name="20% - Accent3 9 4 2 2 2" xfId="4649"/>
    <cellStyle name="20% - Accent3 9 4 2 2 2 2" xfId="4650"/>
    <cellStyle name="20% - Accent3 9 4 2 2 3" xfId="4651"/>
    <cellStyle name="20% - Accent3 9 4 2 2 3 2" xfId="4652"/>
    <cellStyle name="20% - Accent3 9 4 2 2 4" xfId="4653"/>
    <cellStyle name="20% - Accent3 9 4 2 3" xfId="4654"/>
    <cellStyle name="20% - Accent3 9 4 2 3 2" xfId="4655"/>
    <cellStyle name="20% - Accent3 9 4 2 4" xfId="4656"/>
    <cellStyle name="20% - Accent3 9 4 2 4 2" xfId="4657"/>
    <cellStyle name="20% - Accent3 9 4 2 5" xfId="4658"/>
    <cellStyle name="20% - Accent3 9 4 3" xfId="4659"/>
    <cellStyle name="20% - Accent3 9 4 3 2" xfId="4660"/>
    <cellStyle name="20% - Accent3 9 4 3 2 2" xfId="4661"/>
    <cellStyle name="20% - Accent3 9 4 3 3" xfId="4662"/>
    <cellStyle name="20% - Accent3 9 4 3 3 2" xfId="4663"/>
    <cellStyle name="20% - Accent3 9 4 3 4" xfId="4664"/>
    <cellStyle name="20% - Accent3 9 4 4" xfId="4665"/>
    <cellStyle name="20% - Accent3 9 4 4 2" xfId="4666"/>
    <cellStyle name="20% - Accent3 9 4 5" xfId="4667"/>
    <cellStyle name="20% - Accent3 9 4 5 2" xfId="4668"/>
    <cellStyle name="20% - Accent3 9 4 6" xfId="4669"/>
    <cellStyle name="20% - Accent3 9 5" xfId="4670"/>
    <cellStyle name="20% - Accent3 9 5 2" xfId="4671"/>
    <cellStyle name="20% - Accent3 9 5 2 2" xfId="4672"/>
    <cellStyle name="20% - Accent3 9 5 2 2 2" xfId="4673"/>
    <cellStyle name="20% - Accent3 9 5 2 2 2 2" xfId="4674"/>
    <cellStyle name="20% - Accent3 9 5 2 2 3" xfId="4675"/>
    <cellStyle name="20% - Accent3 9 5 2 2 3 2" xfId="4676"/>
    <cellStyle name="20% - Accent3 9 5 2 2 4" xfId="4677"/>
    <cellStyle name="20% - Accent3 9 5 2 3" xfId="4678"/>
    <cellStyle name="20% - Accent3 9 5 2 3 2" xfId="4679"/>
    <cellStyle name="20% - Accent3 9 5 2 4" xfId="4680"/>
    <cellStyle name="20% - Accent3 9 5 2 4 2" xfId="4681"/>
    <cellStyle name="20% - Accent3 9 5 2 5" xfId="4682"/>
    <cellStyle name="20% - Accent3 9 5 3" xfId="4683"/>
    <cellStyle name="20% - Accent3 9 5 3 2" xfId="4684"/>
    <cellStyle name="20% - Accent3 9 5 3 2 2" xfId="4685"/>
    <cellStyle name="20% - Accent3 9 5 3 3" xfId="4686"/>
    <cellStyle name="20% - Accent3 9 5 3 3 2" xfId="4687"/>
    <cellStyle name="20% - Accent3 9 5 3 4" xfId="4688"/>
    <cellStyle name="20% - Accent3 9 5 4" xfId="4689"/>
    <cellStyle name="20% - Accent3 9 5 4 2" xfId="4690"/>
    <cellStyle name="20% - Accent3 9 5 5" xfId="4691"/>
    <cellStyle name="20% - Accent3 9 5 5 2" xfId="4692"/>
    <cellStyle name="20% - Accent3 9 5 6" xfId="4693"/>
    <cellStyle name="20% - Accent3 9 6" xfId="4694"/>
    <cellStyle name="20% - Accent3 9 6 2" xfId="4695"/>
    <cellStyle name="20% - Accent3 9 6 2 2" xfId="4696"/>
    <cellStyle name="20% - Accent3 9 6 2 2 2" xfId="4697"/>
    <cellStyle name="20% - Accent3 9 6 2 3" xfId="4698"/>
    <cellStyle name="20% - Accent3 9 6 2 3 2" xfId="4699"/>
    <cellStyle name="20% - Accent3 9 6 2 4" xfId="4700"/>
    <cellStyle name="20% - Accent3 9 6 3" xfId="4701"/>
    <cellStyle name="20% - Accent3 9 6 3 2" xfId="4702"/>
    <cellStyle name="20% - Accent3 9 6 4" xfId="4703"/>
    <cellStyle name="20% - Accent3 9 6 4 2" xfId="4704"/>
    <cellStyle name="20% - Accent3 9 6 5" xfId="4705"/>
    <cellStyle name="20% - Accent3 9 7" xfId="4706"/>
    <cellStyle name="20% - Accent3 9 7 2" xfId="4707"/>
    <cellStyle name="20% - Accent3 9 7 2 2" xfId="4708"/>
    <cellStyle name="20% - Accent3 9 7 3" xfId="4709"/>
    <cellStyle name="20% - Accent3 9 7 3 2" xfId="4710"/>
    <cellStyle name="20% - Accent3 9 7 4" xfId="4711"/>
    <cellStyle name="20% - Accent3 9 8" xfId="4712"/>
    <cellStyle name="20% - Accent3 9 8 2" xfId="4713"/>
    <cellStyle name="20% - Accent3 9 9" xfId="4714"/>
    <cellStyle name="20% - Accent3 9 9 2" xfId="4715"/>
    <cellStyle name="20% - Accent4 10" xfId="4716"/>
    <cellStyle name="20% - Accent4 10 2" xfId="4717"/>
    <cellStyle name="20% - Accent4 10 2 2" xfId="4718"/>
    <cellStyle name="20% - Accent4 10 2 2 2" xfId="4719"/>
    <cellStyle name="20% - Accent4 10 2 2 2 2" xfId="4720"/>
    <cellStyle name="20% - Accent4 10 2 2 2 2 2" xfId="4721"/>
    <cellStyle name="20% - Accent4 10 2 2 2 2 2 2" xfId="4722"/>
    <cellStyle name="20% - Accent4 10 2 2 2 2 3" xfId="4723"/>
    <cellStyle name="20% - Accent4 10 2 2 2 2 3 2" xfId="4724"/>
    <cellStyle name="20% - Accent4 10 2 2 2 2 4" xfId="4725"/>
    <cellStyle name="20% - Accent4 10 2 2 2 3" xfId="4726"/>
    <cellStyle name="20% - Accent4 10 2 2 2 3 2" xfId="4727"/>
    <cellStyle name="20% - Accent4 10 2 2 2 4" xfId="4728"/>
    <cellStyle name="20% - Accent4 10 2 2 2 4 2" xfId="4729"/>
    <cellStyle name="20% - Accent4 10 2 2 2 5" xfId="4730"/>
    <cellStyle name="20% - Accent4 10 2 2 3" xfId="4731"/>
    <cellStyle name="20% - Accent4 10 2 2 3 2" xfId="4732"/>
    <cellStyle name="20% - Accent4 10 2 2 3 2 2" xfId="4733"/>
    <cellStyle name="20% - Accent4 10 2 2 3 3" xfId="4734"/>
    <cellStyle name="20% - Accent4 10 2 2 3 3 2" xfId="4735"/>
    <cellStyle name="20% - Accent4 10 2 2 3 4" xfId="4736"/>
    <cellStyle name="20% - Accent4 10 2 2 4" xfId="4737"/>
    <cellStyle name="20% - Accent4 10 2 2 4 2" xfId="4738"/>
    <cellStyle name="20% - Accent4 10 2 2 5" xfId="4739"/>
    <cellStyle name="20% - Accent4 10 2 2 5 2" xfId="4740"/>
    <cellStyle name="20% - Accent4 10 2 2 6" xfId="4741"/>
    <cellStyle name="20% - Accent4 10 2 3" xfId="4742"/>
    <cellStyle name="20% - Accent4 10 2 3 2" xfId="4743"/>
    <cellStyle name="20% - Accent4 10 2 3 2 2" xfId="4744"/>
    <cellStyle name="20% - Accent4 10 2 3 2 2 2" xfId="4745"/>
    <cellStyle name="20% - Accent4 10 2 3 2 2 2 2" xfId="4746"/>
    <cellStyle name="20% - Accent4 10 2 3 2 2 3" xfId="4747"/>
    <cellStyle name="20% - Accent4 10 2 3 2 2 3 2" xfId="4748"/>
    <cellStyle name="20% - Accent4 10 2 3 2 2 4" xfId="4749"/>
    <cellStyle name="20% - Accent4 10 2 3 2 3" xfId="4750"/>
    <cellStyle name="20% - Accent4 10 2 3 2 3 2" xfId="4751"/>
    <cellStyle name="20% - Accent4 10 2 3 2 4" xfId="4752"/>
    <cellStyle name="20% - Accent4 10 2 3 2 4 2" xfId="4753"/>
    <cellStyle name="20% - Accent4 10 2 3 2 5" xfId="4754"/>
    <cellStyle name="20% - Accent4 10 2 3 3" xfId="4755"/>
    <cellStyle name="20% - Accent4 10 2 3 3 2" xfId="4756"/>
    <cellStyle name="20% - Accent4 10 2 3 3 2 2" xfId="4757"/>
    <cellStyle name="20% - Accent4 10 2 3 3 3" xfId="4758"/>
    <cellStyle name="20% - Accent4 10 2 3 3 3 2" xfId="4759"/>
    <cellStyle name="20% - Accent4 10 2 3 3 4" xfId="4760"/>
    <cellStyle name="20% - Accent4 10 2 3 4" xfId="4761"/>
    <cellStyle name="20% - Accent4 10 2 3 4 2" xfId="4762"/>
    <cellStyle name="20% - Accent4 10 2 3 5" xfId="4763"/>
    <cellStyle name="20% - Accent4 10 2 3 5 2" xfId="4764"/>
    <cellStyle name="20% - Accent4 10 2 3 6" xfId="4765"/>
    <cellStyle name="20% - Accent4 10 2 4" xfId="4766"/>
    <cellStyle name="20% - Accent4 10 2 4 2" xfId="4767"/>
    <cellStyle name="20% - Accent4 10 2 4 2 2" xfId="4768"/>
    <cellStyle name="20% - Accent4 10 2 4 2 2 2" xfId="4769"/>
    <cellStyle name="20% - Accent4 10 2 4 2 3" xfId="4770"/>
    <cellStyle name="20% - Accent4 10 2 4 2 3 2" xfId="4771"/>
    <cellStyle name="20% - Accent4 10 2 4 2 4" xfId="4772"/>
    <cellStyle name="20% - Accent4 10 2 4 3" xfId="4773"/>
    <cellStyle name="20% - Accent4 10 2 4 3 2" xfId="4774"/>
    <cellStyle name="20% - Accent4 10 2 4 4" xfId="4775"/>
    <cellStyle name="20% - Accent4 10 2 4 4 2" xfId="4776"/>
    <cellStyle name="20% - Accent4 10 2 4 5" xfId="4777"/>
    <cellStyle name="20% - Accent4 10 2 5" xfId="4778"/>
    <cellStyle name="20% - Accent4 10 2 5 2" xfId="4779"/>
    <cellStyle name="20% - Accent4 10 2 5 2 2" xfId="4780"/>
    <cellStyle name="20% - Accent4 10 2 5 3" xfId="4781"/>
    <cellStyle name="20% - Accent4 10 2 5 3 2" xfId="4782"/>
    <cellStyle name="20% - Accent4 10 2 5 4" xfId="4783"/>
    <cellStyle name="20% - Accent4 10 2 6" xfId="4784"/>
    <cellStyle name="20% - Accent4 10 2 6 2" xfId="4785"/>
    <cellStyle name="20% - Accent4 10 2 7" xfId="4786"/>
    <cellStyle name="20% - Accent4 10 2 7 2" xfId="4787"/>
    <cellStyle name="20% - Accent4 10 2 8" xfId="4788"/>
    <cellStyle name="20% - Accent4 10 3" xfId="4789"/>
    <cellStyle name="20% - Accent4 10 3 2" xfId="4790"/>
    <cellStyle name="20% - Accent4 10 3 2 2" xfId="4791"/>
    <cellStyle name="20% - Accent4 10 3 2 2 2" xfId="4792"/>
    <cellStyle name="20% - Accent4 10 3 2 2 2 2" xfId="4793"/>
    <cellStyle name="20% - Accent4 10 3 2 2 3" xfId="4794"/>
    <cellStyle name="20% - Accent4 10 3 2 2 3 2" xfId="4795"/>
    <cellStyle name="20% - Accent4 10 3 2 2 4" xfId="4796"/>
    <cellStyle name="20% - Accent4 10 3 2 3" xfId="4797"/>
    <cellStyle name="20% - Accent4 10 3 2 3 2" xfId="4798"/>
    <cellStyle name="20% - Accent4 10 3 2 4" xfId="4799"/>
    <cellStyle name="20% - Accent4 10 3 2 4 2" xfId="4800"/>
    <cellStyle name="20% - Accent4 10 3 2 5" xfId="4801"/>
    <cellStyle name="20% - Accent4 10 3 3" xfId="4802"/>
    <cellStyle name="20% - Accent4 10 3 3 2" xfId="4803"/>
    <cellStyle name="20% - Accent4 10 3 3 2 2" xfId="4804"/>
    <cellStyle name="20% - Accent4 10 3 3 3" xfId="4805"/>
    <cellStyle name="20% - Accent4 10 3 3 3 2" xfId="4806"/>
    <cellStyle name="20% - Accent4 10 3 3 4" xfId="4807"/>
    <cellStyle name="20% - Accent4 10 3 4" xfId="4808"/>
    <cellStyle name="20% - Accent4 10 3 4 2" xfId="4809"/>
    <cellStyle name="20% - Accent4 10 3 5" xfId="4810"/>
    <cellStyle name="20% - Accent4 10 3 5 2" xfId="4811"/>
    <cellStyle name="20% - Accent4 10 3 6" xfId="4812"/>
    <cellStyle name="20% - Accent4 10 4" xfId="4813"/>
    <cellStyle name="20% - Accent4 10 4 2" xfId="4814"/>
    <cellStyle name="20% - Accent4 10 4 2 2" xfId="4815"/>
    <cellStyle name="20% - Accent4 10 4 2 2 2" xfId="4816"/>
    <cellStyle name="20% - Accent4 10 4 2 2 2 2" xfId="4817"/>
    <cellStyle name="20% - Accent4 10 4 2 2 3" xfId="4818"/>
    <cellStyle name="20% - Accent4 10 4 2 2 3 2" xfId="4819"/>
    <cellStyle name="20% - Accent4 10 4 2 2 4" xfId="4820"/>
    <cellStyle name="20% - Accent4 10 4 2 3" xfId="4821"/>
    <cellStyle name="20% - Accent4 10 4 2 3 2" xfId="4822"/>
    <cellStyle name="20% - Accent4 10 4 2 4" xfId="4823"/>
    <cellStyle name="20% - Accent4 10 4 2 4 2" xfId="4824"/>
    <cellStyle name="20% - Accent4 10 4 2 5" xfId="4825"/>
    <cellStyle name="20% - Accent4 10 4 3" xfId="4826"/>
    <cellStyle name="20% - Accent4 10 4 3 2" xfId="4827"/>
    <cellStyle name="20% - Accent4 10 4 3 2 2" xfId="4828"/>
    <cellStyle name="20% - Accent4 10 4 3 3" xfId="4829"/>
    <cellStyle name="20% - Accent4 10 4 3 3 2" xfId="4830"/>
    <cellStyle name="20% - Accent4 10 4 3 4" xfId="4831"/>
    <cellStyle name="20% - Accent4 10 4 4" xfId="4832"/>
    <cellStyle name="20% - Accent4 10 4 4 2" xfId="4833"/>
    <cellStyle name="20% - Accent4 10 4 5" xfId="4834"/>
    <cellStyle name="20% - Accent4 10 4 5 2" xfId="4835"/>
    <cellStyle name="20% - Accent4 10 4 6" xfId="4836"/>
    <cellStyle name="20% - Accent4 10 5" xfId="4837"/>
    <cellStyle name="20% - Accent4 10 5 2" xfId="4838"/>
    <cellStyle name="20% - Accent4 10 5 2 2" xfId="4839"/>
    <cellStyle name="20% - Accent4 10 5 2 2 2" xfId="4840"/>
    <cellStyle name="20% - Accent4 10 5 2 3" xfId="4841"/>
    <cellStyle name="20% - Accent4 10 5 2 3 2" xfId="4842"/>
    <cellStyle name="20% - Accent4 10 5 2 4" xfId="4843"/>
    <cellStyle name="20% - Accent4 10 5 3" xfId="4844"/>
    <cellStyle name="20% - Accent4 10 5 3 2" xfId="4845"/>
    <cellStyle name="20% - Accent4 10 5 4" xfId="4846"/>
    <cellStyle name="20% - Accent4 10 5 4 2" xfId="4847"/>
    <cellStyle name="20% - Accent4 10 5 5" xfId="4848"/>
    <cellStyle name="20% - Accent4 10 6" xfId="4849"/>
    <cellStyle name="20% - Accent4 10 6 2" xfId="4850"/>
    <cellStyle name="20% - Accent4 10 6 2 2" xfId="4851"/>
    <cellStyle name="20% - Accent4 10 6 3" xfId="4852"/>
    <cellStyle name="20% - Accent4 10 6 3 2" xfId="4853"/>
    <cellStyle name="20% - Accent4 10 6 4" xfId="4854"/>
    <cellStyle name="20% - Accent4 10 7" xfId="4855"/>
    <cellStyle name="20% - Accent4 10 7 2" xfId="4856"/>
    <cellStyle name="20% - Accent4 10 8" xfId="4857"/>
    <cellStyle name="20% - Accent4 10 8 2" xfId="4858"/>
    <cellStyle name="20% - Accent4 10 9" xfId="4859"/>
    <cellStyle name="20% - Accent4 11" xfId="4860"/>
    <cellStyle name="20% - Accent4 11 2" xfId="4861"/>
    <cellStyle name="20% - Accent4 11 2 2" xfId="4862"/>
    <cellStyle name="20% - Accent4 11 2 2 2" xfId="4863"/>
    <cellStyle name="20% - Accent4 11 2 2 2 2" xfId="4864"/>
    <cellStyle name="20% - Accent4 11 2 2 2 2 2" xfId="4865"/>
    <cellStyle name="20% - Accent4 11 2 2 2 3" xfId="4866"/>
    <cellStyle name="20% - Accent4 11 2 2 2 3 2" xfId="4867"/>
    <cellStyle name="20% - Accent4 11 2 2 2 4" xfId="4868"/>
    <cellStyle name="20% - Accent4 11 2 2 3" xfId="4869"/>
    <cellStyle name="20% - Accent4 11 2 2 3 2" xfId="4870"/>
    <cellStyle name="20% - Accent4 11 2 2 4" xfId="4871"/>
    <cellStyle name="20% - Accent4 11 2 2 4 2" xfId="4872"/>
    <cellStyle name="20% - Accent4 11 2 2 5" xfId="4873"/>
    <cellStyle name="20% - Accent4 11 2 3" xfId="4874"/>
    <cellStyle name="20% - Accent4 11 2 3 2" xfId="4875"/>
    <cellStyle name="20% - Accent4 11 2 3 2 2" xfId="4876"/>
    <cellStyle name="20% - Accent4 11 2 3 3" xfId="4877"/>
    <cellStyle name="20% - Accent4 11 2 3 3 2" xfId="4878"/>
    <cellStyle name="20% - Accent4 11 2 3 4" xfId="4879"/>
    <cellStyle name="20% - Accent4 11 2 4" xfId="4880"/>
    <cellStyle name="20% - Accent4 11 2 4 2" xfId="4881"/>
    <cellStyle name="20% - Accent4 11 2 5" xfId="4882"/>
    <cellStyle name="20% - Accent4 11 2 5 2" xfId="4883"/>
    <cellStyle name="20% - Accent4 11 2 6" xfId="4884"/>
    <cellStyle name="20% - Accent4 11 3" xfId="4885"/>
    <cellStyle name="20% - Accent4 11 3 2" xfId="4886"/>
    <cellStyle name="20% - Accent4 11 3 2 2" xfId="4887"/>
    <cellStyle name="20% - Accent4 11 3 2 2 2" xfId="4888"/>
    <cellStyle name="20% - Accent4 11 3 2 2 2 2" xfId="4889"/>
    <cellStyle name="20% - Accent4 11 3 2 2 3" xfId="4890"/>
    <cellStyle name="20% - Accent4 11 3 2 2 3 2" xfId="4891"/>
    <cellStyle name="20% - Accent4 11 3 2 2 4" xfId="4892"/>
    <cellStyle name="20% - Accent4 11 3 2 3" xfId="4893"/>
    <cellStyle name="20% - Accent4 11 3 2 3 2" xfId="4894"/>
    <cellStyle name="20% - Accent4 11 3 2 4" xfId="4895"/>
    <cellStyle name="20% - Accent4 11 3 2 4 2" xfId="4896"/>
    <cellStyle name="20% - Accent4 11 3 2 5" xfId="4897"/>
    <cellStyle name="20% - Accent4 11 3 3" xfId="4898"/>
    <cellStyle name="20% - Accent4 11 3 3 2" xfId="4899"/>
    <cellStyle name="20% - Accent4 11 3 3 2 2" xfId="4900"/>
    <cellStyle name="20% - Accent4 11 3 3 3" xfId="4901"/>
    <cellStyle name="20% - Accent4 11 3 3 3 2" xfId="4902"/>
    <cellStyle name="20% - Accent4 11 3 3 4" xfId="4903"/>
    <cellStyle name="20% - Accent4 11 3 4" xfId="4904"/>
    <cellStyle name="20% - Accent4 11 3 4 2" xfId="4905"/>
    <cellStyle name="20% - Accent4 11 3 5" xfId="4906"/>
    <cellStyle name="20% - Accent4 11 3 5 2" xfId="4907"/>
    <cellStyle name="20% - Accent4 11 3 6" xfId="4908"/>
    <cellStyle name="20% - Accent4 11 4" xfId="4909"/>
    <cellStyle name="20% - Accent4 11 4 2" xfId="4910"/>
    <cellStyle name="20% - Accent4 11 4 2 2" xfId="4911"/>
    <cellStyle name="20% - Accent4 11 4 2 2 2" xfId="4912"/>
    <cellStyle name="20% - Accent4 11 4 2 3" xfId="4913"/>
    <cellStyle name="20% - Accent4 11 4 2 3 2" xfId="4914"/>
    <cellStyle name="20% - Accent4 11 4 2 4" xfId="4915"/>
    <cellStyle name="20% - Accent4 11 4 3" xfId="4916"/>
    <cellStyle name="20% - Accent4 11 4 3 2" xfId="4917"/>
    <cellStyle name="20% - Accent4 11 4 4" xfId="4918"/>
    <cellStyle name="20% - Accent4 11 4 4 2" xfId="4919"/>
    <cellStyle name="20% - Accent4 11 4 5" xfId="4920"/>
    <cellStyle name="20% - Accent4 11 5" xfId="4921"/>
    <cellStyle name="20% - Accent4 11 5 2" xfId="4922"/>
    <cellStyle name="20% - Accent4 11 5 2 2" xfId="4923"/>
    <cellStyle name="20% - Accent4 11 5 3" xfId="4924"/>
    <cellStyle name="20% - Accent4 11 5 3 2" xfId="4925"/>
    <cellStyle name="20% - Accent4 11 5 4" xfId="4926"/>
    <cellStyle name="20% - Accent4 11 6" xfId="4927"/>
    <cellStyle name="20% - Accent4 11 6 2" xfId="4928"/>
    <cellStyle name="20% - Accent4 11 7" xfId="4929"/>
    <cellStyle name="20% - Accent4 11 7 2" xfId="4930"/>
    <cellStyle name="20% - Accent4 11 8" xfId="4931"/>
    <cellStyle name="20% - Accent4 12" xfId="4932"/>
    <cellStyle name="20% - Accent4 12 2" xfId="4933"/>
    <cellStyle name="20% - Accent4 12 2 2" xfId="4934"/>
    <cellStyle name="20% - Accent4 12 2 2 2" xfId="4935"/>
    <cellStyle name="20% - Accent4 12 2 2 2 2" xfId="4936"/>
    <cellStyle name="20% - Accent4 12 2 2 3" xfId="4937"/>
    <cellStyle name="20% - Accent4 12 2 2 3 2" xfId="4938"/>
    <cellStyle name="20% - Accent4 12 2 2 4" xfId="4939"/>
    <cellStyle name="20% - Accent4 12 2 3" xfId="4940"/>
    <cellStyle name="20% - Accent4 12 2 3 2" xfId="4941"/>
    <cellStyle name="20% - Accent4 12 2 4" xfId="4942"/>
    <cellStyle name="20% - Accent4 12 2 4 2" xfId="4943"/>
    <cellStyle name="20% - Accent4 12 2 5" xfId="4944"/>
    <cellStyle name="20% - Accent4 12 3" xfId="4945"/>
    <cellStyle name="20% - Accent4 12 3 2" xfId="4946"/>
    <cellStyle name="20% - Accent4 12 3 2 2" xfId="4947"/>
    <cellStyle name="20% - Accent4 12 3 3" xfId="4948"/>
    <cellStyle name="20% - Accent4 12 3 3 2" xfId="4949"/>
    <cellStyle name="20% - Accent4 12 3 4" xfId="4950"/>
    <cellStyle name="20% - Accent4 12 4" xfId="4951"/>
    <cellStyle name="20% - Accent4 12 4 2" xfId="4952"/>
    <cellStyle name="20% - Accent4 12 5" xfId="4953"/>
    <cellStyle name="20% - Accent4 12 5 2" xfId="4954"/>
    <cellStyle name="20% - Accent4 12 6" xfId="4955"/>
    <cellStyle name="20% - Accent4 13" xfId="4956"/>
    <cellStyle name="20% - Accent4 14" xfId="4957"/>
    <cellStyle name="20% - Accent4 14 2" xfId="4958"/>
    <cellStyle name="20% - Accent4 14 2 2" xfId="4959"/>
    <cellStyle name="20% - Accent4 14 2 2 2" xfId="4960"/>
    <cellStyle name="20% - Accent4 14 2 2 2 2" xfId="4961"/>
    <cellStyle name="20% - Accent4 14 2 2 3" xfId="4962"/>
    <cellStyle name="20% - Accent4 14 2 2 3 2" xfId="4963"/>
    <cellStyle name="20% - Accent4 14 2 2 4" xfId="4964"/>
    <cellStyle name="20% - Accent4 14 2 3" xfId="4965"/>
    <cellStyle name="20% - Accent4 14 2 3 2" xfId="4966"/>
    <cellStyle name="20% - Accent4 14 2 4" xfId="4967"/>
    <cellStyle name="20% - Accent4 14 2 4 2" xfId="4968"/>
    <cellStyle name="20% - Accent4 14 2 5" xfId="4969"/>
    <cellStyle name="20% - Accent4 14 3" xfId="4970"/>
    <cellStyle name="20% - Accent4 14 3 2" xfId="4971"/>
    <cellStyle name="20% - Accent4 14 3 2 2" xfId="4972"/>
    <cellStyle name="20% - Accent4 14 3 3" xfId="4973"/>
    <cellStyle name="20% - Accent4 14 3 3 2" xfId="4974"/>
    <cellStyle name="20% - Accent4 14 3 4" xfId="4975"/>
    <cellStyle name="20% - Accent4 14 4" xfId="4976"/>
    <cellStyle name="20% - Accent4 14 4 2" xfId="4977"/>
    <cellStyle name="20% - Accent4 14 5" xfId="4978"/>
    <cellStyle name="20% - Accent4 14 5 2" xfId="4979"/>
    <cellStyle name="20% - Accent4 14 6" xfId="4980"/>
    <cellStyle name="20% - Accent4 15" xfId="4981"/>
    <cellStyle name="20% - Accent4 15 2" xfId="4982"/>
    <cellStyle name="20% - Accent4 15 2 2" xfId="4983"/>
    <cellStyle name="20% - Accent4 15 2 2 2" xfId="4984"/>
    <cellStyle name="20% - Accent4 15 2 3" xfId="4985"/>
    <cellStyle name="20% - Accent4 15 2 3 2" xfId="4986"/>
    <cellStyle name="20% - Accent4 15 2 4" xfId="4987"/>
    <cellStyle name="20% - Accent4 15 3" xfId="4988"/>
    <cellStyle name="20% - Accent4 15 3 2" xfId="4989"/>
    <cellStyle name="20% - Accent4 15 4" xfId="4990"/>
    <cellStyle name="20% - Accent4 15 4 2" xfId="4991"/>
    <cellStyle name="20% - Accent4 15 5" xfId="4992"/>
    <cellStyle name="20% - Accent4 16" xfId="4993"/>
    <cellStyle name="20% - Accent4 16 2" xfId="4994"/>
    <cellStyle name="20% - Accent4 16 2 2" xfId="4995"/>
    <cellStyle name="20% - Accent4 16 3" xfId="4996"/>
    <cellStyle name="20% - Accent4 16 3 2" xfId="4997"/>
    <cellStyle name="20% - Accent4 16 4" xfId="4998"/>
    <cellStyle name="20% - Accent4 17" xfId="4999"/>
    <cellStyle name="20% - Accent4 17 2" xfId="5000"/>
    <cellStyle name="20% - Accent4 18" xfId="5001"/>
    <cellStyle name="20% - Accent4 18 2" xfId="5002"/>
    <cellStyle name="20% - Accent4 2" xfId="5003"/>
    <cellStyle name="20% - Accent4 2 2" xfId="5004"/>
    <cellStyle name="20% - Accent4 2 3" xfId="5005"/>
    <cellStyle name="20% - Accent4 2 3 2" xfId="5006"/>
    <cellStyle name="20% - Accent4 2 3 2 10" xfId="5007"/>
    <cellStyle name="20% - Accent4 2 3 2 10 2" xfId="5008"/>
    <cellStyle name="20% - Accent4 2 3 2 11" xfId="5009"/>
    <cellStyle name="20% - Accent4 2 3 2 2" xfId="5010"/>
    <cellStyle name="20% - Accent4 2 3 2 2 10" xfId="5011"/>
    <cellStyle name="20% - Accent4 2 3 2 2 2" xfId="5012"/>
    <cellStyle name="20% - Accent4 2 3 2 2 2 2" xfId="5013"/>
    <cellStyle name="20% - Accent4 2 3 2 2 2 2 2" xfId="5014"/>
    <cellStyle name="20% - Accent4 2 3 2 2 2 2 2 2" xfId="5015"/>
    <cellStyle name="20% - Accent4 2 3 2 2 2 2 2 2 2" xfId="5016"/>
    <cellStyle name="20% - Accent4 2 3 2 2 2 2 2 3" xfId="5017"/>
    <cellStyle name="20% - Accent4 2 3 2 2 2 2 2 3 2" xfId="5018"/>
    <cellStyle name="20% - Accent4 2 3 2 2 2 2 2 4" xfId="5019"/>
    <cellStyle name="20% - Accent4 2 3 2 2 2 2 3" xfId="5020"/>
    <cellStyle name="20% - Accent4 2 3 2 2 2 2 3 2" xfId="5021"/>
    <cellStyle name="20% - Accent4 2 3 2 2 2 2 4" xfId="5022"/>
    <cellStyle name="20% - Accent4 2 3 2 2 2 2 4 2" xfId="5023"/>
    <cellStyle name="20% - Accent4 2 3 2 2 2 2 5" xfId="5024"/>
    <cellStyle name="20% - Accent4 2 3 2 2 2 3" xfId="5025"/>
    <cellStyle name="20% - Accent4 2 3 2 2 2 3 2" xfId="5026"/>
    <cellStyle name="20% - Accent4 2 3 2 2 2 3 2 2" xfId="5027"/>
    <cellStyle name="20% - Accent4 2 3 2 2 2 3 3" xfId="5028"/>
    <cellStyle name="20% - Accent4 2 3 2 2 2 3 3 2" xfId="5029"/>
    <cellStyle name="20% - Accent4 2 3 2 2 2 3 4" xfId="5030"/>
    <cellStyle name="20% - Accent4 2 3 2 2 2 4" xfId="5031"/>
    <cellStyle name="20% - Accent4 2 3 2 2 2 4 2" xfId="5032"/>
    <cellStyle name="20% - Accent4 2 3 2 2 2 5" xfId="5033"/>
    <cellStyle name="20% - Accent4 2 3 2 2 2 5 2" xfId="5034"/>
    <cellStyle name="20% - Accent4 2 3 2 2 2 6" xfId="5035"/>
    <cellStyle name="20% - Accent4 2 3 2 2 3" xfId="5036"/>
    <cellStyle name="20% - Accent4 2 3 2 2 3 2" xfId="5037"/>
    <cellStyle name="20% - Accent4 2 3 2 2 3 2 2" xfId="5038"/>
    <cellStyle name="20% - Accent4 2 3 2 2 3 2 2 2" xfId="5039"/>
    <cellStyle name="20% - Accent4 2 3 2 2 3 2 2 2 2" xfId="5040"/>
    <cellStyle name="20% - Accent4 2 3 2 2 3 2 2 3" xfId="5041"/>
    <cellStyle name="20% - Accent4 2 3 2 2 3 2 2 3 2" xfId="5042"/>
    <cellStyle name="20% - Accent4 2 3 2 2 3 2 2 4" xfId="5043"/>
    <cellStyle name="20% - Accent4 2 3 2 2 3 2 3" xfId="5044"/>
    <cellStyle name="20% - Accent4 2 3 2 2 3 2 3 2" xfId="5045"/>
    <cellStyle name="20% - Accent4 2 3 2 2 3 2 4" xfId="5046"/>
    <cellStyle name="20% - Accent4 2 3 2 2 3 2 4 2" xfId="5047"/>
    <cellStyle name="20% - Accent4 2 3 2 2 3 2 5" xfId="5048"/>
    <cellStyle name="20% - Accent4 2 3 2 2 3 3" xfId="5049"/>
    <cellStyle name="20% - Accent4 2 3 2 2 3 3 2" xfId="5050"/>
    <cellStyle name="20% - Accent4 2 3 2 2 3 3 2 2" xfId="5051"/>
    <cellStyle name="20% - Accent4 2 3 2 2 3 3 3" xfId="5052"/>
    <cellStyle name="20% - Accent4 2 3 2 2 3 3 3 2" xfId="5053"/>
    <cellStyle name="20% - Accent4 2 3 2 2 3 3 4" xfId="5054"/>
    <cellStyle name="20% - Accent4 2 3 2 2 3 4" xfId="5055"/>
    <cellStyle name="20% - Accent4 2 3 2 2 3 4 2" xfId="5056"/>
    <cellStyle name="20% - Accent4 2 3 2 2 3 5" xfId="5057"/>
    <cellStyle name="20% - Accent4 2 3 2 2 3 5 2" xfId="5058"/>
    <cellStyle name="20% - Accent4 2 3 2 2 3 6" xfId="5059"/>
    <cellStyle name="20% - Accent4 2 3 2 2 4" xfId="5060"/>
    <cellStyle name="20% - Accent4 2 3 2 2 4 2" xfId="5061"/>
    <cellStyle name="20% - Accent4 2 3 2 2 4 2 2" xfId="5062"/>
    <cellStyle name="20% - Accent4 2 3 2 2 4 2 2 2" xfId="5063"/>
    <cellStyle name="20% - Accent4 2 3 2 2 4 2 2 2 2" xfId="5064"/>
    <cellStyle name="20% - Accent4 2 3 2 2 4 2 2 3" xfId="5065"/>
    <cellStyle name="20% - Accent4 2 3 2 2 4 2 2 3 2" xfId="5066"/>
    <cellStyle name="20% - Accent4 2 3 2 2 4 2 2 4" xfId="5067"/>
    <cellStyle name="20% - Accent4 2 3 2 2 4 2 3" xfId="5068"/>
    <cellStyle name="20% - Accent4 2 3 2 2 4 2 3 2" xfId="5069"/>
    <cellStyle name="20% - Accent4 2 3 2 2 4 2 4" xfId="5070"/>
    <cellStyle name="20% - Accent4 2 3 2 2 4 2 4 2" xfId="5071"/>
    <cellStyle name="20% - Accent4 2 3 2 2 4 2 5" xfId="5072"/>
    <cellStyle name="20% - Accent4 2 3 2 2 4 3" xfId="5073"/>
    <cellStyle name="20% - Accent4 2 3 2 2 4 3 2" xfId="5074"/>
    <cellStyle name="20% - Accent4 2 3 2 2 4 3 2 2" xfId="5075"/>
    <cellStyle name="20% - Accent4 2 3 2 2 4 3 3" xfId="5076"/>
    <cellStyle name="20% - Accent4 2 3 2 2 4 3 3 2" xfId="5077"/>
    <cellStyle name="20% - Accent4 2 3 2 2 4 3 4" xfId="5078"/>
    <cellStyle name="20% - Accent4 2 3 2 2 4 4" xfId="5079"/>
    <cellStyle name="20% - Accent4 2 3 2 2 4 4 2" xfId="5080"/>
    <cellStyle name="20% - Accent4 2 3 2 2 4 5" xfId="5081"/>
    <cellStyle name="20% - Accent4 2 3 2 2 4 5 2" xfId="5082"/>
    <cellStyle name="20% - Accent4 2 3 2 2 4 6" xfId="5083"/>
    <cellStyle name="20% - Accent4 2 3 2 2 5" xfId="5084"/>
    <cellStyle name="20% - Accent4 2 3 2 2 5 2" xfId="5085"/>
    <cellStyle name="20% - Accent4 2 3 2 2 5 2 2" xfId="5086"/>
    <cellStyle name="20% - Accent4 2 3 2 2 5 2 2 2" xfId="5087"/>
    <cellStyle name="20% - Accent4 2 3 2 2 5 2 2 2 2" xfId="5088"/>
    <cellStyle name="20% - Accent4 2 3 2 2 5 2 2 3" xfId="5089"/>
    <cellStyle name="20% - Accent4 2 3 2 2 5 2 2 3 2" xfId="5090"/>
    <cellStyle name="20% - Accent4 2 3 2 2 5 2 2 4" xfId="5091"/>
    <cellStyle name="20% - Accent4 2 3 2 2 5 2 3" xfId="5092"/>
    <cellStyle name="20% - Accent4 2 3 2 2 5 2 3 2" xfId="5093"/>
    <cellStyle name="20% - Accent4 2 3 2 2 5 2 4" xfId="5094"/>
    <cellStyle name="20% - Accent4 2 3 2 2 5 2 4 2" xfId="5095"/>
    <cellStyle name="20% - Accent4 2 3 2 2 5 2 5" xfId="5096"/>
    <cellStyle name="20% - Accent4 2 3 2 2 5 3" xfId="5097"/>
    <cellStyle name="20% - Accent4 2 3 2 2 5 3 2" xfId="5098"/>
    <cellStyle name="20% - Accent4 2 3 2 2 5 3 2 2" xfId="5099"/>
    <cellStyle name="20% - Accent4 2 3 2 2 5 3 3" xfId="5100"/>
    <cellStyle name="20% - Accent4 2 3 2 2 5 3 3 2" xfId="5101"/>
    <cellStyle name="20% - Accent4 2 3 2 2 5 3 4" xfId="5102"/>
    <cellStyle name="20% - Accent4 2 3 2 2 5 4" xfId="5103"/>
    <cellStyle name="20% - Accent4 2 3 2 2 5 4 2" xfId="5104"/>
    <cellStyle name="20% - Accent4 2 3 2 2 5 5" xfId="5105"/>
    <cellStyle name="20% - Accent4 2 3 2 2 5 5 2" xfId="5106"/>
    <cellStyle name="20% - Accent4 2 3 2 2 5 6" xfId="5107"/>
    <cellStyle name="20% - Accent4 2 3 2 2 6" xfId="5108"/>
    <cellStyle name="20% - Accent4 2 3 2 2 6 2" xfId="5109"/>
    <cellStyle name="20% - Accent4 2 3 2 2 6 2 2" xfId="5110"/>
    <cellStyle name="20% - Accent4 2 3 2 2 6 2 2 2" xfId="5111"/>
    <cellStyle name="20% - Accent4 2 3 2 2 6 2 3" xfId="5112"/>
    <cellStyle name="20% - Accent4 2 3 2 2 6 2 3 2" xfId="5113"/>
    <cellStyle name="20% - Accent4 2 3 2 2 6 2 4" xfId="5114"/>
    <cellStyle name="20% - Accent4 2 3 2 2 6 3" xfId="5115"/>
    <cellStyle name="20% - Accent4 2 3 2 2 6 3 2" xfId="5116"/>
    <cellStyle name="20% - Accent4 2 3 2 2 6 4" xfId="5117"/>
    <cellStyle name="20% - Accent4 2 3 2 2 6 4 2" xfId="5118"/>
    <cellStyle name="20% - Accent4 2 3 2 2 6 5" xfId="5119"/>
    <cellStyle name="20% - Accent4 2 3 2 2 7" xfId="5120"/>
    <cellStyle name="20% - Accent4 2 3 2 2 7 2" xfId="5121"/>
    <cellStyle name="20% - Accent4 2 3 2 2 7 2 2" xfId="5122"/>
    <cellStyle name="20% - Accent4 2 3 2 2 7 3" xfId="5123"/>
    <cellStyle name="20% - Accent4 2 3 2 2 7 3 2" xfId="5124"/>
    <cellStyle name="20% - Accent4 2 3 2 2 7 4" xfId="5125"/>
    <cellStyle name="20% - Accent4 2 3 2 2 8" xfId="5126"/>
    <cellStyle name="20% - Accent4 2 3 2 2 8 2" xfId="5127"/>
    <cellStyle name="20% - Accent4 2 3 2 2 9" xfId="5128"/>
    <cellStyle name="20% - Accent4 2 3 2 2 9 2" xfId="5129"/>
    <cellStyle name="20% - Accent4 2 3 2 3" xfId="5130"/>
    <cellStyle name="20% - Accent4 2 3 2 3 2" xfId="5131"/>
    <cellStyle name="20% - Accent4 2 3 2 3 2 2" xfId="5132"/>
    <cellStyle name="20% - Accent4 2 3 2 3 2 2 2" xfId="5133"/>
    <cellStyle name="20% - Accent4 2 3 2 3 2 2 2 2" xfId="5134"/>
    <cellStyle name="20% - Accent4 2 3 2 3 2 2 3" xfId="5135"/>
    <cellStyle name="20% - Accent4 2 3 2 3 2 2 3 2" xfId="5136"/>
    <cellStyle name="20% - Accent4 2 3 2 3 2 2 4" xfId="5137"/>
    <cellStyle name="20% - Accent4 2 3 2 3 2 3" xfId="5138"/>
    <cellStyle name="20% - Accent4 2 3 2 3 2 3 2" xfId="5139"/>
    <cellStyle name="20% - Accent4 2 3 2 3 2 4" xfId="5140"/>
    <cellStyle name="20% - Accent4 2 3 2 3 2 4 2" xfId="5141"/>
    <cellStyle name="20% - Accent4 2 3 2 3 2 5" xfId="5142"/>
    <cellStyle name="20% - Accent4 2 3 2 3 3" xfId="5143"/>
    <cellStyle name="20% - Accent4 2 3 2 3 3 2" xfId="5144"/>
    <cellStyle name="20% - Accent4 2 3 2 3 3 2 2" xfId="5145"/>
    <cellStyle name="20% - Accent4 2 3 2 3 3 3" xfId="5146"/>
    <cellStyle name="20% - Accent4 2 3 2 3 3 3 2" xfId="5147"/>
    <cellStyle name="20% - Accent4 2 3 2 3 3 4" xfId="5148"/>
    <cellStyle name="20% - Accent4 2 3 2 3 4" xfId="5149"/>
    <cellStyle name="20% - Accent4 2 3 2 3 4 2" xfId="5150"/>
    <cellStyle name="20% - Accent4 2 3 2 3 5" xfId="5151"/>
    <cellStyle name="20% - Accent4 2 3 2 3 5 2" xfId="5152"/>
    <cellStyle name="20% - Accent4 2 3 2 3 6" xfId="5153"/>
    <cellStyle name="20% - Accent4 2 3 2 4" xfId="5154"/>
    <cellStyle name="20% - Accent4 2 3 2 4 2" xfId="5155"/>
    <cellStyle name="20% - Accent4 2 3 2 4 2 2" xfId="5156"/>
    <cellStyle name="20% - Accent4 2 3 2 4 2 2 2" xfId="5157"/>
    <cellStyle name="20% - Accent4 2 3 2 4 2 2 2 2" xfId="5158"/>
    <cellStyle name="20% - Accent4 2 3 2 4 2 2 3" xfId="5159"/>
    <cellStyle name="20% - Accent4 2 3 2 4 2 2 3 2" xfId="5160"/>
    <cellStyle name="20% - Accent4 2 3 2 4 2 2 4" xfId="5161"/>
    <cellStyle name="20% - Accent4 2 3 2 4 2 3" xfId="5162"/>
    <cellStyle name="20% - Accent4 2 3 2 4 2 3 2" xfId="5163"/>
    <cellStyle name="20% - Accent4 2 3 2 4 2 4" xfId="5164"/>
    <cellStyle name="20% - Accent4 2 3 2 4 2 4 2" xfId="5165"/>
    <cellStyle name="20% - Accent4 2 3 2 4 2 5" xfId="5166"/>
    <cellStyle name="20% - Accent4 2 3 2 4 3" xfId="5167"/>
    <cellStyle name="20% - Accent4 2 3 2 4 3 2" xfId="5168"/>
    <cellStyle name="20% - Accent4 2 3 2 4 3 2 2" xfId="5169"/>
    <cellStyle name="20% - Accent4 2 3 2 4 3 3" xfId="5170"/>
    <cellStyle name="20% - Accent4 2 3 2 4 3 3 2" xfId="5171"/>
    <cellStyle name="20% - Accent4 2 3 2 4 3 4" xfId="5172"/>
    <cellStyle name="20% - Accent4 2 3 2 4 4" xfId="5173"/>
    <cellStyle name="20% - Accent4 2 3 2 4 4 2" xfId="5174"/>
    <cellStyle name="20% - Accent4 2 3 2 4 5" xfId="5175"/>
    <cellStyle name="20% - Accent4 2 3 2 4 5 2" xfId="5176"/>
    <cellStyle name="20% - Accent4 2 3 2 4 6" xfId="5177"/>
    <cellStyle name="20% - Accent4 2 3 2 5" xfId="5178"/>
    <cellStyle name="20% - Accent4 2 3 2 5 2" xfId="5179"/>
    <cellStyle name="20% - Accent4 2 3 2 5 2 2" xfId="5180"/>
    <cellStyle name="20% - Accent4 2 3 2 5 2 2 2" xfId="5181"/>
    <cellStyle name="20% - Accent4 2 3 2 5 2 2 2 2" xfId="5182"/>
    <cellStyle name="20% - Accent4 2 3 2 5 2 2 3" xfId="5183"/>
    <cellStyle name="20% - Accent4 2 3 2 5 2 2 3 2" xfId="5184"/>
    <cellStyle name="20% - Accent4 2 3 2 5 2 2 4" xfId="5185"/>
    <cellStyle name="20% - Accent4 2 3 2 5 2 3" xfId="5186"/>
    <cellStyle name="20% - Accent4 2 3 2 5 2 3 2" xfId="5187"/>
    <cellStyle name="20% - Accent4 2 3 2 5 2 4" xfId="5188"/>
    <cellStyle name="20% - Accent4 2 3 2 5 2 4 2" xfId="5189"/>
    <cellStyle name="20% - Accent4 2 3 2 5 2 5" xfId="5190"/>
    <cellStyle name="20% - Accent4 2 3 2 5 3" xfId="5191"/>
    <cellStyle name="20% - Accent4 2 3 2 5 3 2" xfId="5192"/>
    <cellStyle name="20% - Accent4 2 3 2 5 3 2 2" xfId="5193"/>
    <cellStyle name="20% - Accent4 2 3 2 5 3 3" xfId="5194"/>
    <cellStyle name="20% - Accent4 2 3 2 5 3 3 2" xfId="5195"/>
    <cellStyle name="20% - Accent4 2 3 2 5 3 4" xfId="5196"/>
    <cellStyle name="20% - Accent4 2 3 2 5 4" xfId="5197"/>
    <cellStyle name="20% - Accent4 2 3 2 5 4 2" xfId="5198"/>
    <cellStyle name="20% - Accent4 2 3 2 5 5" xfId="5199"/>
    <cellStyle name="20% - Accent4 2 3 2 5 5 2" xfId="5200"/>
    <cellStyle name="20% - Accent4 2 3 2 5 6" xfId="5201"/>
    <cellStyle name="20% - Accent4 2 3 2 6" xfId="5202"/>
    <cellStyle name="20% - Accent4 2 3 2 6 2" xfId="5203"/>
    <cellStyle name="20% - Accent4 2 3 2 6 2 2" xfId="5204"/>
    <cellStyle name="20% - Accent4 2 3 2 6 2 2 2" xfId="5205"/>
    <cellStyle name="20% - Accent4 2 3 2 6 2 2 2 2" xfId="5206"/>
    <cellStyle name="20% - Accent4 2 3 2 6 2 2 3" xfId="5207"/>
    <cellStyle name="20% - Accent4 2 3 2 6 2 2 3 2" xfId="5208"/>
    <cellStyle name="20% - Accent4 2 3 2 6 2 2 4" xfId="5209"/>
    <cellStyle name="20% - Accent4 2 3 2 6 2 3" xfId="5210"/>
    <cellStyle name="20% - Accent4 2 3 2 6 2 3 2" xfId="5211"/>
    <cellStyle name="20% - Accent4 2 3 2 6 2 4" xfId="5212"/>
    <cellStyle name="20% - Accent4 2 3 2 6 2 4 2" xfId="5213"/>
    <cellStyle name="20% - Accent4 2 3 2 6 2 5" xfId="5214"/>
    <cellStyle name="20% - Accent4 2 3 2 6 3" xfId="5215"/>
    <cellStyle name="20% - Accent4 2 3 2 6 3 2" xfId="5216"/>
    <cellStyle name="20% - Accent4 2 3 2 6 3 2 2" xfId="5217"/>
    <cellStyle name="20% - Accent4 2 3 2 6 3 3" xfId="5218"/>
    <cellStyle name="20% - Accent4 2 3 2 6 3 3 2" xfId="5219"/>
    <cellStyle name="20% - Accent4 2 3 2 6 3 4" xfId="5220"/>
    <cellStyle name="20% - Accent4 2 3 2 6 4" xfId="5221"/>
    <cellStyle name="20% - Accent4 2 3 2 6 4 2" xfId="5222"/>
    <cellStyle name="20% - Accent4 2 3 2 6 5" xfId="5223"/>
    <cellStyle name="20% - Accent4 2 3 2 6 5 2" xfId="5224"/>
    <cellStyle name="20% - Accent4 2 3 2 6 6" xfId="5225"/>
    <cellStyle name="20% - Accent4 2 3 2 7" xfId="5226"/>
    <cellStyle name="20% - Accent4 2 3 2 7 2" xfId="5227"/>
    <cellStyle name="20% - Accent4 2 3 2 7 2 2" xfId="5228"/>
    <cellStyle name="20% - Accent4 2 3 2 7 2 2 2" xfId="5229"/>
    <cellStyle name="20% - Accent4 2 3 2 7 2 3" xfId="5230"/>
    <cellStyle name="20% - Accent4 2 3 2 7 2 3 2" xfId="5231"/>
    <cellStyle name="20% - Accent4 2 3 2 7 2 4" xfId="5232"/>
    <cellStyle name="20% - Accent4 2 3 2 7 3" xfId="5233"/>
    <cellStyle name="20% - Accent4 2 3 2 7 3 2" xfId="5234"/>
    <cellStyle name="20% - Accent4 2 3 2 7 4" xfId="5235"/>
    <cellStyle name="20% - Accent4 2 3 2 7 4 2" xfId="5236"/>
    <cellStyle name="20% - Accent4 2 3 2 7 5" xfId="5237"/>
    <cellStyle name="20% - Accent4 2 3 2 8" xfId="5238"/>
    <cellStyle name="20% - Accent4 2 3 2 8 2" xfId="5239"/>
    <cellStyle name="20% - Accent4 2 3 2 8 2 2" xfId="5240"/>
    <cellStyle name="20% - Accent4 2 3 2 8 3" xfId="5241"/>
    <cellStyle name="20% - Accent4 2 3 2 8 3 2" xfId="5242"/>
    <cellStyle name="20% - Accent4 2 3 2 8 4" xfId="5243"/>
    <cellStyle name="20% - Accent4 2 3 2 9" xfId="5244"/>
    <cellStyle name="20% - Accent4 2 3 2 9 2" xfId="5245"/>
    <cellStyle name="20% - Accent4 2 3 3" xfId="5246"/>
    <cellStyle name="20% - Accent4 2 3 3 10" xfId="5247"/>
    <cellStyle name="20% - Accent4 2 3 3 10 2" xfId="5248"/>
    <cellStyle name="20% - Accent4 2 3 3 11" xfId="5249"/>
    <cellStyle name="20% - Accent4 2 3 3 2" xfId="5250"/>
    <cellStyle name="20% - Accent4 2 3 3 2 10" xfId="5251"/>
    <cellStyle name="20% - Accent4 2 3 3 2 2" xfId="5252"/>
    <cellStyle name="20% - Accent4 2 3 3 2 2 2" xfId="5253"/>
    <cellStyle name="20% - Accent4 2 3 3 2 2 2 2" xfId="5254"/>
    <cellStyle name="20% - Accent4 2 3 3 2 2 2 2 2" xfId="5255"/>
    <cellStyle name="20% - Accent4 2 3 3 2 2 2 2 2 2" xfId="5256"/>
    <cellStyle name="20% - Accent4 2 3 3 2 2 2 2 3" xfId="5257"/>
    <cellStyle name="20% - Accent4 2 3 3 2 2 2 2 3 2" xfId="5258"/>
    <cellStyle name="20% - Accent4 2 3 3 2 2 2 2 4" xfId="5259"/>
    <cellStyle name="20% - Accent4 2 3 3 2 2 2 3" xfId="5260"/>
    <cellStyle name="20% - Accent4 2 3 3 2 2 2 3 2" xfId="5261"/>
    <cellStyle name="20% - Accent4 2 3 3 2 2 2 4" xfId="5262"/>
    <cellStyle name="20% - Accent4 2 3 3 2 2 2 4 2" xfId="5263"/>
    <cellStyle name="20% - Accent4 2 3 3 2 2 2 5" xfId="5264"/>
    <cellStyle name="20% - Accent4 2 3 3 2 2 3" xfId="5265"/>
    <cellStyle name="20% - Accent4 2 3 3 2 2 3 2" xfId="5266"/>
    <cellStyle name="20% - Accent4 2 3 3 2 2 3 2 2" xfId="5267"/>
    <cellStyle name="20% - Accent4 2 3 3 2 2 3 3" xfId="5268"/>
    <cellStyle name="20% - Accent4 2 3 3 2 2 3 3 2" xfId="5269"/>
    <cellStyle name="20% - Accent4 2 3 3 2 2 3 4" xfId="5270"/>
    <cellStyle name="20% - Accent4 2 3 3 2 2 4" xfId="5271"/>
    <cellStyle name="20% - Accent4 2 3 3 2 2 4 2" xfId="5272"/>
    <cellStyle name="20% - Accent4 2 3 3 2 2 5" xfId="5273"/>
    <cellStyle name="20% - Accent4 2 3 3 2 2 5 2" xfId="5274"/>
    <cellStyle name="20% - Accent4 2 3 3 2 2 6" xfId="5275"/>
    <cellStyle name="20% - Accent4 2 3 3 2 3" xfId="5276"/>
    <cellStyle name="20% - Accent4 2 3 3 2 3 2" xfId="5277"/>
    <cellStyle name="20% - Accent4 2 3 3 2 3 2 2" xfId="5278"/>
    <cellStyle name="20% - Accent4 2 3 3 2 3 2 2 2" xfId="5279"/>
    <cellStyle name="20% - Accent4 2 3 3 2 3 2 2 2 2" xfId="5280"/>
    <cellStyle name="20% - Accent4 2 3 3 2 3 2 2 3" xfId="5281"/>
    <cellStyle name="20% - Accent4 2 3 3 2 3 2 2 3 2" xfId="5282"/>
    <cellStyle name="20% - Accent4 2 3 3 2 3 2 2 4" xfId="5283"/>
    <cellStyle name="20% - Accent4 2 3 3 2 3 2 3" xfId="5284"/>
    <cellStyle name="20% - Accent4 2 3 3 2 3 2 3 2" xfId="5285"/>
    <cellStyle name="20% - Accent4 2 3 3 2 3 2 4" xfId="5286"/>
    <cellStyle name="20% - Accent4 2 3 3 2 3 2 4 2" xfId="5287"/>
    <cellStyle name="20% - Accent4 2 3 3 2 3 2 5" xfId="5288"/>
    <cellStyle name="20% - Accent4 2 3 3 2 3 3" xfId="5289"/>
    <cellStyle name="20% - Accent4 2 3 3 2 3 3 2" xfId="5290"/>
    <cellStyle name="20% - Accent4 2 3 3 2 3 3 2 2" xfId="5291"/>
    <cellStyle name="20% - Accent4 2 3 3 2 3 3 3" xfId="5292"/>
    <cellStyle name="20% - Accent4 2 3 3 2 3 3 3 2" xfId="5293"/>
    <cellStyle name="20% - Accent4 2 3 3 2 3 3 4" xfId="5294"/>
    <cellStyle name="20% - Accent4 2 3 3 2 3 4" xfId="5295"/>
    <cellStyle name="20% - Accent4 2 3 3 2 3 4 2" xfId="5296"/>
    <cellStyle name="20% - Accent4 2 3 3 2 3 5" xfId="5297"/>
    <cellStyle name="20% - Accent4 2 3 3 2 3 5 2" xfId="5298"/>
    <cellStyle name="20% - Accent4 2 3 3 2 3 6" xfId="5299"/>
    <cellStyle name="20% - Accent4 2 3 3 2 4" xfId="5300"/>
    <cellStyle name="20% - Accent4 2 3 3 2 4 2" xfId="5301"/>
    <cellStyle name="20% - Accent4 2 3 3 2 4 2 2" xfId="5302"/>
    <cellStyle name="20% - Accent4 2 3 3 2 4 2 2 2" xfId="5303"/>
    <cellStyle name="20% - Accent4 2 3 3 2 4 2 2 2 2" xfId="5304"/>
    <cellStyle name="20% - Accent4 2 3 3 2 4 2 2 3" xfId="5305"/>
    <cellStyle name="20% - Accent4 2 3 3 2 4 2 2 3 2" xfId="5306"/>
    <cellStyle name="20% - Accent4 2 3 3 2 4 2 2 4" xfId="5307"/>
    <cellStyle name="20% - Accent4 2 3 3 2 4 2 3" xfId="5308"/>
    <cellStyle name="20% - Accent4 2 3 3 2 4 2 3 2" xfId="5309"/>
    <cellStyle name="20% - Accent4 2 3 3 2 4 2 4" xfId="5310"/>
    <cellStyle name="20% - Accent4 2 3 3 2 4 2 4 2" xfId="5311"/>
    <cellStyle name="20% - Accent4 2 3 3 2 4 2 5" xfId="5312"/>
    <cellStyle name="20% - Accent4 2 3 3 2 4 3" xfId="5313"/>
    <cellStyle name="20% - Accent4 2 3 3 2 4 3 2" xfId="5314"/>
    <cellStyle name="20% - Accent4 2 3 3 2 4 3 2 2" xfId="5315"/>
    <cellStyle name="20% - Accent4 2 3 3 2 4 3 3" xfId="5316"/>
    <cellStyle name="20% - Accent4 2 3 3 2 4 3 3 2" xfId="5317"/>
    <cellStyle name="20% - Accent4 2 3 3 2 4 3 4" xfId="5318"/>
    <cellStyle name="20% - Accent4 2 3 3 2 4 4" xfId="5319"/>
    <cellStyle name="20% - Accent4 2 3 3 2 4 4 2" xfId="5320"/>
    <cellStyle name="20% - Accent4 2 3 3 2 4 5" xfId="5321"/>
    <cellStyle name="20% - Accent4 2 3 3 2 4 5 2" xfId="5322"/>
    <cellStyle name="20% - Accent4 2 3 3 2 4 6" xfId="5323"/>
    <cellStyle name="20% - Accent4 2 3 3 2 5" xfId="5324"/>
    <cellStyle name="20% - Accent4 2 3 3 2 5 2" xfId="5325"/>
    <cellStyle name="20% - Accent4 2 3 3 2 5 2 2" xfId="5326"/>
    <cellStyle name="20% - Accent4 2 3 3 2 5 2 2 2" xfId="5327"/>
    <cellStyle name="20% - Accent4 2 3 3 2 5 2 2 2 2" xfId="5328"/>
    <cellStyle name="20% - Accent4 2 3 3 2 5 2 2 3" xfId="5329"/>
    <cellStyle name="20% - Accent4 2 3 3 2 5 2 2 3 2" xfId="5330"/>
    <cellStyle name="20% - Accent4 2 3 3 2 5 2 2 4" xfId="5331"/>
    <cellStyle name="20% - Accent4 2 3 3 2 5 2 3" xfId="5332"/>
    <cellStyle name="20% - Accent4 2 3 3 2 5 2 3 2" xfId="5333"/>
    <cellStyle name="20% - Accent4 2 3 3 2 5 2 4" xfId="5334"/>
    <cellStyle name="20% - Accent4 2 3 3 2 5 2 4 2" xfId="5335"/>
    <cellStyle name="20% - Accent4 2 3 3 2 5 2 5" xfId="5336"/>
    <cellStyle name="20% - Accent4 2 3 3 2 5 3" xfId="5337"/>
    <cellStyle name="20% - Accent4 2 3 3 2 5 3 2" xfId="5338"/>
    <cellStyle name="20% - Accent4 2 3 3 2 5 3 2 2" xfId="5339"/>
    <cellStyle name="20% - Accent4 2 3 3 2 5 3 3" xfId="5340"/>
    <cellStyle name="20% - Accent4 2 3 3 2 5 3 3 2" xfId="5341"/>
    <cellStyle name="20% - Accent4 2 3 3 2 5 3 4" xfId="5342"/>
    <cellStyle name="20% - Accent4 2 3 3 2 5 4" xfId="5343"/>
    <cellStyle name="20% - Accent4 2 3 3 2 5 4 2" xfId="5344"/>
    <cellStyle name="20% - Accent4 2 3 3 2 5 5" xfId="5345"/>
    <cellStyle name="20% - Accent4 2 3 3 2 5 5 2" xfId="5346"/>
    <cellStyle name="20% - Accent4 2 3 3 2 5 6" xfId="5347"/>
    <cellStyle name="20% - Accent4 2 3 3 2 6" xfId="5348"/>
    <cellStyle name="20% - Accent4 2 3 3 2 6 2" xfId="5349"/>
    <cellStyle name="20% - Accent4 2 3 3 2 6 2 2" xfId="5350"/>
    <cellStyle name="20% - Accent4 2 3 3 2 6 2 2 2" xfId="5351"/>
    <cellStyle name="20% - Accent4 2 3 3 2 6 2 3" xfId="5352"/>
    <cellStyle name="20% - Accent4 2 3 3 2 6 2 3 2" xfId="5353"/>
    <cellStyle name="20% - Accent4 2 3 3 2 6 2 4" xfId="5354"/>
    <cellStyle name="20% - Accent4 2 3 3 2 6 3" xfId="5355"/>
    <cellStyle name="20% - Accent4 2 3 3 2 6 3 2" xfId="5356"/>
    <cellStyle name="20% - Accent4 2 3 3 2 6 4" xfId="5357"/>
    <cellStyle name="20% - Accent4 2 3 3 2 6 4 2" xfId="5358"/>
    <cellStyle name="20% - Accent4 2 3 3 2 6 5" xfId="5359"/>
    <cellStyle name="20% - Accent4 2 3 3 2 7" xfId="5360"/>
    <cellStyle name="20% - Accent4 2 3 3 2 7 2" xfId="5361"/>
    <cellStyle name="20% - Accent4 2 3 3 2 7 2 2" xfId="5362"/>
    <cellStyle name="20% - Accent4 2 3 3 2 7 3" xfId="5363"/>
    <cellStyle name="20% - Accent4 2 3 3 2 7 3 2" xfId="5364"/>
    <cellStyle name="20% - Accent4 2 3 3 2 7 4" xfId="5365"/>
    <cellStyle name="20% - Accent4 2 3 3 2 8" xfId="5366"/>
    <cellStyle name="20% - Accent4 2 3 3 2 8 2" xfId="5367"/>
    <cellStyle name="20% - Accent4 2 3 3 2 9" xfId="5368"/>
    <cellStyle name="20% - Accent4 2 3 3 2 9 2" xfId="5369"/>
    <cellStyle name="20% - Accent4 2 3 3 3" xfId="5370"/>
    <cellStyle name="20% - Accent4 2 3 3 3 2" xfId="5371"/>
    <cellStyle name="20% - Accent4 2 3 3 3 2 2" xfId="5372"/>
    <cellStyle name="20% - Accent4 2 3 3 3 2 2 2" xfId="5373"/>
    <cellStyle name="20% - Accent4 2 3 3 3 2 2 2 2" xfId="5374"/>
    <cellStyle name="20% - Accent4 2 3 3 3 2 2 3" xfId="5375"/>
    <cellStyle name="20% - Accent4 2 3 3 3 2 2 3 2" xfId="5376"/>
    <cellStyle name="20% - Accent4 2 3 3 3 2 2 4" xfId="5377"/>
    <cellStyle name="20% - Accent4 2 3 3 3 2 3" xfId="5378"/>
    <cellStyle name="20% - Accent4 2 3 3 3 2 3 2" xfId="5379"/>
    <cellStyle name="20% - Accent4 2 3 3 3 2 4" xfId="5380"/>
    <cellStyle name="20% - Accent4 2 3 3 3 2 4 2" xfId="5381"/>
    <cellStyle name="20% - Accent4 2 3 3 3 2 5" xfId="5382"/>
    <cellStyle name="20% - Accent4 2 3 3 3 3" xfId="5383"/>
    <cellStyle name="20% - Accent4 2 3 3 3 3 2" xfId="5384"/>
    <cellStyle name="20% - Accent4 2 3 3 3 3 2 2" xfId="5385"/>
    <cellStyle name="20% - Accent4 2 3 3 3 3 3" xfId="5386"/>
    <cellStyle name="20% - Accent4 2 3 3 3 3 3 2" xfId="5387"/>
    <cellStyle name="20% - Accent4 2 3 3 3 3 4" xfId="5388"/>
    <cellStyle name="20% - Accent4 2 3 3 3 4" xfId="5389"/>
    <cellStyle name="20% - Accent4 2 3 3 3 4 2" xfId="5390"/>
    <cellStyle name="20% - Accent4 2 3 3 3 5" xfId="5391"/>
    <cellStyle name="20% - Accent4 2 3 3 3 5 2" xfId="5392"/>
    <cellStyle name="20% - Accent4 2 3 3 3 6" xfId="5393"/>
    <cellStyle name="20% - Accent4 2 3 3 4" xfId="5394"/>
    <cellStyle name="20% - Accent4 2 3 3 4 2" xfId="5395"/>
    <cellStyle name="20% - Accent4 2 3 3 4 2 2" xfId="5396"/>
    <cellStyle name="20% - Accent4 2 3 3 4 2 2 2" xfId="5397"/>
    <cellStyle name="20% - Accent4 2 3 3 4 2 2 2 2" xfId="5398"/>
    <cellStyle name="20% - Accent4 2 3 3 4 2 2 3" xfId="5399"/>
    <cellStyle name="20% - Accent4 2 3 3 4 2 2 3 2" xfId="5400"/>
    <cellStyle name="20% - Accent4 2 3 3 4 2 2 4" xfId="5401"/>
    <cellStyle name="20% - Accent4 2 3 3 4 2 3" xfId="5402"/>
    <cellStyle name="20% - Accent4 2 3 3 4 2 3 2" xfId="5403"/>
    <cellStyle name="20% - Accent4 2 3 3 4 2 4" xfId="5404"/>
    <cellStyle name="20% - Accent4 2 3 3 4 2 4 2" xfId="5405"/>
    <cellStyle name="20% - Accent4 2 3 3 4 2 5" xfId="5406"/>
    <cellStyle name="20% - Accent4 2 3 3 4 3" xfId="5407"/>
    <cellStyle name="20% - Accent4 2 3 3 4 3 2" xfId="5408"/>
    <cellStyle name="20% - Accent4 2 3 3 4 3 2 2" xfId="5409"/>
    <cellStyle name="20% - Accent4 2 3 3 4 3 3" xfId="5410"/>
    <cellStyle name="20% - Accent4 2 3 3 4 3 3 2" xfId="5411"/>
    <cellStyle name="20% - Accent4 2 3 3 4 3 4" xfId="5412"/>
    <cellStyle name="20% - Accent4 2 3 3 4 4" xfId="5413"/>
    <cellStyle name="20% - Accent4 2 3 3 4 4 2" xfId="5414"/>
    <cellStyle name="20% - Accent4 2 3 3 4 5" xfId="5415"/>
    <cellStyle name="20% - Accent4 2 3 3 4 5 2" xfId="5416"/>
    <cellStyle name="20% - Accent4 2 3 3 4 6" xfId="5417"/>
    <cellStyle name="20% - Accent4 2 3 3 5" xfId="5418"/>
    <cellStyle name="20% - Accent4 2 3 3 5 2" xfId="5419"/>
    <cellStyle name="20% - Accent4 2 3 3 5 2 2" xfId="5420"/>
    <cellStyle name="20% - Accent4 2 3 3 5 2 2 2" xfId="5421"/>
    <cellStyle name="20% - Accent4 2 3 3 5 2 2 2 2" xfId="5422"/>
    <cellStyle name="20% - Accent4 2 3 3 5 2 2 3" xfId="5423"/>
    <cellStyle name="20% - Accent4 2 3 3 5 2 2 3 2" xfId="5424"/>
    <cellStyle name="20% - Accent4 2 3 3 5 2 2 4" xfId="5425"/>
    <cellStyle name="20% - Accent4 2 3 3 5 2 3" xfId="5426"/>
    <cellStyle name="20% - Accent4 2 3 3 5 2 3 2" xfId="5427"/>
    <cellStyle name="20% - Accent4 2 3 3 5 2 4" xfId="5428"/>
    <cellStyle name="20% - Accent4 2 3 3 5 2 4 2" xfId="5429"/>
    <cellStyle name="20% - Accent4 2 3 3 5 2 5" xfId="5430"/>
    <cellStyle name="20% - Accent4 2 3 3 5 3" xfId="5431"/>
    <cellStyle name="20% - Accent4 2 3 3 5 3 2" xfId="5432"/>
    <cellStyle name="20% - Accent4 2 3 3 5 3 2 2" xfId="5433"/>
    <cellStyle name="20% - Accent4 2 3 3 5 3 3" xfId="5434"/>
    <cellStyle name="20% - Accent4 2 3 3 5 3 3 2" xfId="5435"/>
    <cellStyle name="20% - Accent4 2 3 3 5 3 4" xfId="5436"/>
    <cellStyle name="20% - Accent4 2 3 3 5 4" xfId="5437"/>
    <cellStyle name="20% - Accent4 2 3 3 5 4 2" xfId="5438"/>
    <cellStyle name="20% - Accent4 2 3 3 5 5" xfId="5439"/>
    <cellStyle name="20% - Accent4 2 3 3 5 5 2" xfId="5440"/>
    <cellStyle name="20% - Accent4 2 3 3 5 6" xfId="5441"/>
    <cellStyle name="20% - Accent4 2 3 3 6" xfId="5442"/>
    <cellStyle name="20% - Accent4 2 3 3 6 2" xfId="5443"/>
    <cellStyle name="20% - Accent4 2 3 3 6 2 2" xfId="5444"/>
    <cellStyle name="20% - Accent4 2 3 3 6 2 2 2" xfId="5445"/>
    <cellStyle name="20% - Accent4 2 3 3 6 2 2 2 2" xfId="5446"/>
    <cellStyle name="20% - Accent4 2 3 3 6 2 2 3" xfId="5447"/>
    <cellStyle name="20% - Accent4 2 3 3 6 2 2 3 2" xfId="5448"/>
    <cellStyle name="20% - Accent4 2 3 3 6 2 2 4" xfId="5449"/>
    <cellStyle name="20% - Accent4 2 3 3 6 2 3" xfId="5450"/>
    <cellStyle name="20% - Accent4 2 3 3 6 2 3 2" xfId="5451"/>
    <cellStyle name="20% - Accent4 2 3 3 6 2 4" xfId="5452"/>
    <cellStyle name="20% - Accent4 2 3 3 6 2 4 2" xfId="5453"/>
    <cellStyle name="20% - Accent4 2 3 3 6 2 5" xfId="5454"/>
    <cellStyle name="20% - Accent4 2 3 3 6 3" xfId="5455"/>
    <cellStyle name="20% - Accent4 2 3 3 6 3 2" xfId="5456"/>
    <cellStyle name="20% - Accent4 2 3 3 6 3 2 2" xfId="5457"/>
    <cellStyle name="20% - Accent4 2 3 3 6 3 3" xfId="5458"/>
    <cellStyle name="20% - Accent4 2 3 3 6 3 3 2" xfId="5459"/>
    <cellStyle name="20% - Accent4 2 3 3 6 3 4" xfId="5460"/>
    <cellStyle name="20% - Accent4 2 3 3 6 4" xfId="5461"/>
    <cellStyle name="20% - Accent4 2 3 3 6 4 2" xfId="5462"/>
    <cellStyle name="20% - Accent4 2 3 3 6 5" xfId="5463"/>
    <cellStyle name="20% - Accent4 2 3 3 6 5 2" xfId="5464"/>
    <cellStyle name="20% - Accent4 2 3 3 6 6" xfId="5465"/>
    <cellStyle name="20% - Accent4 2 3 3 7" xfId="5466"/>
    <cellStyle name="20% - Accent4 2 3 3 7 2" xfId="5467"/>
    <cellStyle name="20% - Accent4 2 3 3 7 2 2" xfId="5468"/>
    <cellStyle name="20% - Accent4 2 3 3 7 2 2 2" xfId="5469"/>
    <cellStyle name="20% - Accent4 2 3 3 7 2 3" xfId="5470"/>
    <cellStyle name="20% - Accent4 2 3 3 7 2 3 2" xfId="5471"/>
    <cellStyle name="20% - Accent4 2 3 3 7 2 4" xfId="5472"/>
    <cellStyle name="20% - Accent4 2 3 3 7 3" xfId="5473"/>
    <cellStyle name="20% - Accent4 2 3 3 7 3 2" xfId="5474"/>
    <cellStyle name="20% - Accent4 2 3 3 7 4" xfId="5475"/>
    <cellStyle name="20% - Accent4 2 3 3 7 4 2" xfId="5476"/>
    <cellStyle name="20% - Accent4 2 3 3 7 5" xfId="5477"/>
    <cellStyle name="20% - Accent4 2 3 3 8" xfId="5478"/>
    <cellStyle name="20% - Accent4 2 3 3 8 2" xfId="5479"/>
    <cellStyle name="20% - Accent4 2 3 3 8 2 2" xfId="5480"/>
    <cellStyle name="20% - Accent4 2 3 3 8 3" xfId="5481"/>
    <cellStyle name="20% - Accent4 2 3 3 8 3 2" xfId="5482"/>
    <cellStyle name="20% - Accent4 2 3 3 8 4" xfId="5483"/>
    <cellStyle name="20% - Accent4 2 3 3 9" xfId="5484"/>
    <cellStyle name="20% - Accent4 2 3 3 9 2" xfId="5485"/>
    <cellStyle name="20% - Accent4 2 4" xfId="5486"/>
    <cellStyle name="20% - Accent4 3" xfId="5487"/>
    <cellStyle name="20% - Accent4 3 2" xfId="5488"/>
    <cellStyle name="20% - Accent4 3 2 2" xfId="5489"/>
    <cellStyle name="20% - Accent4 3 2 2 2" xfId="5490"/>
    <cellStyle name="20% - Accent4 3 2 2 2 2" xfId="5491"/>
    <cellStyle name="20% - Accent4 3 2 2 2 2 2" xfId="5492"/>
    <cellStyle name="20% - Accent4 3 2 2 2 2 2 2" xfId="5493"/>
    <cellStyle name="20% - Accent4 3 2 2 2 2 3" xfId="5494"/>
    <cellStyle name="20% - Accent4 3 2 2 2 2 3 2" xfId="5495"/>
    <cellStyle name="20% - Accent4 3 2 2 2 2 4" xfId="5496"/>
    <cellStyle name="20% - Accent4 3 2 2 2 3" xfId="5497"/>
    <cellStyle name="20% - Accent4 3 2 2 2 3 2" xfId="5498"/>
    <cellStyle name="20% - Accent4 3 2 2 2 4" xfId="5499"/>
    <cellStyle name="20% - Accent4 3 2 2 2 4 2" xfId="5500"/>
    <cellStyle name="20% - Accent4 3 2 2 2 5" xfId="5501"/>
    <cellStyle name="20% - Accent4 3 2 2 3" xfId="5502"/>
    <cellStyle name="20% - Accent4 3 2 2 3 2" xfId="5503"/>
    <cellStyle name="20% - Accent4 3 2 2 3 2 2" xfId="5504"/>
    <cellStyle name="20% - Accent4 3 2 2 3 3" xfId="5505"/>
    <cellStyle name="20% - Accent4 3 2 2 3 3 2" xfId="5506"/>
    <cellStyle name="20% - Accent4 3 2 2 3 4" xfId="5507"/>
    <cellStyle name="20% - Accent4 3 2 2 4" xfId="5508"/>
    <cellStyle name="20% - Accent4 3 2 2 4 2" xfId="5509"/>
    <cellStyle name="20% - Accent4 3 2 2 5" xfId="5510"/>
    <cellStyle name="20% - Accent4 3 2 2 5 2" xfId="5511"/>
    <cellStyle name="20% - Accent4 3 2 2 6" xfId="5512"/>
    <cellStyle name="20% - Accent4 3 2 3" xfId="5513"/>
    <cellStyle name="20% - Accent4 3 2 3 2" xfId="5514"/>
    <cellStyle name="20% - Accent4 3 2 3 2 2" xfId="5515"/>
    <cellStyle name="20% - Accent4 3 2 3 2 2 2" xfId="5516"/>
    <cellStyle name="20% - Accent4 3 2 3 2 2 2 2" xfId="5517"/>
    <cellStyle name="20% - Accent4 3 2 3 2 2 3" xfId="5518"/>
    <cellStyle name="20% - Accent4 3 2 3 2 2 3 2" xfId="5519"/>
    <cellStyle name="20% - Accent4 3 2 3 2 2 4" xfId="5520"/>
    <cellStyle name="20% - Accent4 3 2 3 2 3" xfId="5521"/>
    <cellStyle name="20% - Accent4 3 2 3 2 3 2" xfId="5522"/>
    <cellStyle name="20% - Accent4 3 2 3 2 4" xfId="5523"/>
    <cellStyle name="20% - Accent4 3 2 3 2 4 2" xfId="5524"/>
    <cellStyle name="20% - Accent4 3 2 3 2 5" xfId="5525"/>
    <cellStyle name="20% - Accent4 3 2 3 3" xfId="5526"/>
    <cellStyle name="20% - Accent4 3 2 3 3 2" xfId="5527"/>
    <cellStyle name="20% - Accent4 3 2 3 3 2 2" xfId="5528"/>
    <cellStyle name="20% - Accent4 3 2 3 3 3" xfId="5529"/>
    <cellStyle name="20% - Accent4 3 2 3 3 3 2" xfId="5530"/>
    <cellStyle name="20% - Accent4 3 2 3 3 4" xfId="5531"/>
    <cellStyle name="20% - Accent4 3 2 3 4" xfId="5532"/>
    <cellStyle name="20% - Accent4 3 2 3 4 2" xfId="5533"/>
    <cellStyle name="20% - Accent4 3 2 3 5" xfId="5534"/>
    <cellStyle name="20% - Accent4 3 2 3 5 2" xfId="5535"/>
    <cellStyle name="20% - Accent4 3 2 3 6" xfId="5536"/>
    <cellStyle name="20% - Accent4 3 3" xfId="5537"/>
    <cellStyle name="20% - Accent4 3 3 2" xfId="5538"/>
    <cellStyle name="20% - Accent4 3 3 2 2" xfId="5539"/>
    <cellStyle name="20% - Accent4 3 3 2 2 2" xfId="5540"/>
    <cellStyle name="20% - Accent4 3 3 2 2 2 2" xfId="5541"/>
    <cellStyle name="20% - Accent4 3 3 2 2 2 2 2" xfId="5542"/>
    <cellStyle name="20% - Accent4 3 3 2 2 2 3" xfId="5543"/>
    <cellStyle name="20% - Accent4 3 3 2 2 2 3 2" xfId="5544"/>
    <cellStyle name="20% - Accent4 3 3 2 2 2 4" xfId="5545"/>
    <cellStyle name="20% - Accent4 3 3 2 2 3" xfId="5546"/>
    <cellStyle name="20% - Accent4 3 3 2 2 3 2" xfId="5547"/>
    <cellStyle name="20% - Accent4 3 3 2 2 4" xfId="5548"/>
    <cellStyle name="20% - Accent4 3 3 2 2 4 2" xfId="5549"/>
    <cellStyle name="20% - Accent4 3 3 2 2 5" xfId="5550"/>
    <cellStyle name="20% - Accent4 3 3 2 3" xfId="5551"/>
    <cellStyle name="20% - Accent4 3 3 2 3 2" xfId="5552"/>
    <cellStyle name="20% - Accent4 3 3 2 3 2 2" xfId="5553"/>
    <cellStyle name="20% - Accent4 3 3 2 3 3" xfId="5554"/>
    <cellStyle name="20% - Accent4 3 3 2 3 3 2" xfId="5555"/>
    <cellStyle name="20% - Accent4 3 3 2 3 4" xfId="5556"/>
    <cellStyle name="20% - Accent4 3 3 2 4" xfId="5557"/>
    <cellStyle name="20% - Accent4 3 3 2 4 2" xfId="5558"/>
    <cellStyle name="20% - Accent4 3 3 2 5" xfId="5559"/>
    <cellStyle name="20% - Accent4 3 3 2 5 2" xfId="5560"/>
    <cellStyle name="20% - Accent4 3 3 2 6" xfId="5561"/>
    <cellStyle name="20% - Accent4 3 3 3" xfId="5562"/>
    <cellStyle name="20% - Accent4 3 3 3 2" xfId="5563"/>
    <cellStyle name="20% - Accent4 3 3 3 2 2" xfId="5564"/>
    <cellStyle name="20% - Accent4 3 3 3 2 2 2" xfId="5565"/>
    <cellStyle name="20% - Accent4 3 3 3 2 3" xfId="5566"/>
    <cellStyle name="20% - Accent4 3 3 3 2 3 2" xfId="5567"/>
    <cellStyle name="20% - Accent4 3 3 3 2 4" xfId="5568"/>
    <cellStyle name="20% - Accent4 3 3 3 3" xfId="5569"/>
    <cellStyle name="20% - Accent4 3 3 3 3 2" xfId="5570"/>
    <cellStyle name="20% - Accent4 3 3 3 4" xfId="5571"/>
    <cellStyle name="20% - Accent4 3 3 3 4 2" xfId="5572"/>
    <cellStyle name="20% - Accent4 3 3 3 5" xfId="5573"/>
    <cellStyle name="20% - Accent4 3 3 4" xfId="5574"/>
    <cellStyle name="20% - Accent4 3 3 4 2" xfId="5575"/>
    <cellStyle name="20% - Accent4 3 3 4 2 2" xfId="5576"/>
    <cellStyle name="20% - Accent4 3 3 4 3" xfId="5577"/>
    <cellStyle name="20% - Accent4 3 3 4 3 2" xfId="5578"/>
    <cellStyle name="20% - Accent4 3 3 4 4" xfId="5579"/>
    <cellStyle name="20% - Accent4 3 3 5" xfId="5580"/>
    <cellStyle name="20% - Accent4 3 3 5 2" xfId="5581"/>
    <cellStyle name="20% - Accent4 3 3 6" xfId="5582"/>
    <cellStyle name="20% - Accent4 3 3 6 2" xfId="5583"/>
    <cellStyle name="20% - Accent4 3 3 7" xfId="5584"/>
    <cellStyle name="20% - Accent4 3 4" xfId="5585"/>
    <cellStyle name="20% - Accent4 3 4 2" xfId="5586"/>
    <cellStyle name="20% - Accent4 3 4 2 2" xfId="5587"/>
    <cellStyle name="20% - Accent4 3 4 2 2 2" xfId="5588"/>
    <cellStyle name="20% - Accent4 3 4 2 2 2 2" xfId="5589"/>
    <cellStyle name="20% - Accent4 3 4 2 2 3" xfId="5590"/>
    <cellStyle name="20% - Accent4 3 4 2 2 3 2" xfId="5591"/>
    <cellStyle name="20% - Accent4 3 4 2 2 4" xfId="5592"/>
    <cellStyle name="20% - Accent4 3 4 2 3" xfId="5593"/>
    <cellStyle name="20% - Accent4 3 4 2 3 2" xfId="5594"/>
    <cellStyle name="20% - Accent4 3 4 2 4" xfId="5595"/>
    <cellStyle name="20% - Accent4 3 4 2 4 2" xfId="5596"/>
    <cellStyle name="20% - Accent4 3 4 2 5" xfId="5597"/>
    <cellStyle name="20% - Accent4 3 4 3" xfId="5598"/>
    <cellStyle name="20% - Accent4 3 4 3 2" xfId="5599"/>
    <cellStyle name="20% - Accent4 3 4 3 2 2" xfId="5600"/>
    <cellStyle name="20% - Accent4 3 4 3 3" xfId="5601"/>
    <cellStyle name="20% - Accent4 3 4 3 3 2" xfId="5602"/>
    <cellStyle name="20% - Accent4 3 4 3 4" xfId="5603"/>
    <cellStyle name="20% - Accent4 3 4 4" xfId="5604"/>
    <cellStyle name="20% - Accent4 3 4 4 2" xfId="5605"/>
    <cellStyle name="20% - Accent4 3 4 5" xfId="5606"/>
    <cellStyle name="20% - Accent4 3 4 5 2" xfId="5607"/>
    <cellStyle name="20% - Accent4 3 4 6" xfId="5608"/>
    <cellStyle name="20% - Accent4 3 5" xfId="5609"/>
    <cellStyle name="20% - Accent4 3 5 2" xfId="5610"/>
    <cellStyle name="20% - Accent4 3 5 2 2" xfId="5611"/>
    <cellStyle name="20% - Accent4 3 5 2 2 2" xfId="5612"/>
    <cellStyle name="20% - Accent4 3 5 2 2 2 2" xfId="5613"/>
    <cellStyle name="20% - Accent4 3 5 2 2 3" xfId="5614"/>
    <cellStyle name="20% - Accent4 3 5 2 2 3 2" xfId="5615"/>
    <cellStyle name="20% - Accent4 3 5 2 2 4" xfId="5616"/>
    <cellStyle name="20% - Accent4 3 5 2 3" xfId="5617"/>
    <cellStyle name="20% - Accent4 3 5 2 3 2" xfId="5618"/>
    <cellStyle name="20% - Accent4 3 5 2 4" xfId="5619"/>
    <cellStyle name="20% - Accent4 3 5 2 4 2" xfId="5620"/>
    <cellStyle name="20% - Accent4 3 5 2 5" xfId="5621"/>
    <cellStyle name="20% - Accent4 3 5 3" xfId="5622"/>
    <cellStyle name="20% - Accent4 3 5 3 2" xfId="5623"/>
    <cellStyle name="20% - Accent4 3 5 3 2 2" xfId="5624"/>
    <cellStyle name="20% - Accent4 3 5 3 3" xfId="5625"/>
    <cellStyle name="20% - Accent4 3 5 3 3 2" xfId="5626"/>
    <cellStyle name="20% - Accent4 3 5 3 4" xfId="5627"/>
    <cellStyle name="20% - Accent4 3 5 4" xfId="5628"/>
    <cellStyle name="20% - Accent4 3 5 4 2" xfId="5629"/>
    <cellStyle name="20% - Accent4 3 5 5" xfId="5630"/>
    <cellStyle name="20% - Accent4 3 5 5 2" xfId="5631"/>
    <cellStyle name="20% - Accent4 3 5 6" xfId="5632"/>
    <cellStyle name="20% - Accent4 3 6" xfId="5633"/>
    <cellStyle name="20% - Accent4 3 6 2" xfId="5634"/>
    <cellStyle name="20% - Accent4 3 6 2 2" xfId="5635"/>
    <cellStyle name="20% - Accent4 3 6 2 2 2" xfId="5636"/>
    <cellStyle name="20% - Accent4 3 6 2 2 2 2" xfId="5637"/>
    <cellStyle name="20% - Accent4 3 6 2 2 3" xfId="5638"/>
    <cellStyle name="20% - Accent4 3 6 2 2 3 2" xfId="5639"/>
    <cellStyle name="20% - Accent4 3 6 2 2 4" xfId="5640"/>
    <cellStyle name="20% - Accent4 3 6 2 3" xfId="5641"/>
    <cellStyle name="20% - Accent4 3 6 2 3 2" xfId="5642"/>
    <cellStyle name="20% - Accent4 3 6 2 4" xfId="5643"/>
    <cellStyle name="20% - Accent4 3 6 2 4 2" xfId="5644"/>
    <cellStyle name="20% - Accent4 3 6 2 5" xfId="5645"/>
    <cellStyle name="20% - Accent4 3 6 3" xfId="5646"/>
    <cellStyle name="20% - Accent4 3 6 3 2" xfId="5647"/>
    <cellStyle name="20% - Accent4 3 6 3 2 2" xfId="5648"/>
    <cellStyle name="20% - Accent4 3 6 3 3" xfId="5649"/>
    <cellStyle name="20% - Accent4 3 6 3 3 2" xfId="5650"/>
    <cellStyle name="20% - Accent4 3 6 3 4" xfId="5651"/>
    <cellStyle name="20% - Accent4 3 6 4" xfId="5652"/>
    <cellStyle name="20% - Accent4 3 6 4 2" xfId="5653"/>
    <cellStyle name="20% - Accent4 3 6 5" xfId="5654"/>
    <cellStyle name="20% - Accent4 3 6 5 2" xfId="5655"/>
    <cellStyle name="20% - Accent4 3 6 6" xfId="5656"/>
    <cellStyle name="20% - Accent4 4" xfId="5657"/>
    <cellStyle name="20% - Accent4 5" xfId="5658"/>
    <cellStyle name="20% - Accent4 6" xfId="5659"/>
    <cellStyle name="20% - Accent4 7" xfId="5660"/>
    <cellStyle name="20% - Accent4 8" xfId="5661"/>
    <cellStyle name="20% - Accent4 8 10" xfId="5662"/>
    <cellStyle name="20% - Accent4 8 2" xfId="5663"/>
    <cellStyle name="20% - Accent4 8 2 2" xfId="5664"/>
    <cellStyle name="20% - Accent4 8 2 2 2" xfId="5665"/>
    <cellStyle name="20% - Accent4 8 2 2 2 2" xfId="5666"/>
    <cellStyle name="20% - Accent4 8 2 2 2 2 2" xfId="5667"/>
    <cellStyle name="20% - Accent4 8 2 2 2 2 2 2" xfId="5668"/>
    <cellStyle name="20% - Accent4 8 2 2 2 2 2 2 2" xfId="5669"/>
    <cellStyle name="20% - Accent4 8 2 2 2 2 2 3" xfId="5670"/>
    <cellStyle name="20% - Accent4 8 2 2 2 2 2 3 2" xfId="5671"/>
    <cellStyle name="20% - Accent4 8 2 2 2 2 2 4" xfId="5672"/>
    <cellStyle name="20% - Accent4 8 2 2 2 2 3" xfId="5673"/>
    <cellStyle name="20% - Accent4 8 2 2 2 2 3 2" xfId="5674"/>
    <cellStyle name="20% - Accent4 8 2 2 2 2 4" xfId="5675"/>
    <cellStyle name="20% - Accent4 8 2 2 2 2 4 2" xfId="5676"/>
    <cellStyle name="20% - Accent4 8 2 2 2 2 5" xfId="5677"/>
    <cellStyle name="20% - Accent4 8 2 2 2 3" xfId="5678"/>
    <cellStyle name="20% - Accent4 8 2 2 2 3 2" xfId="5679"/>
    <cellStyle name="20% - Accent4 8 2 2 2 3 2 2" xfId="5680"/>
    <cellStyle name="20% - Accent4 8 2 2 2 3 3" xfId="5681"/>
    <cellStyle name="20% - Accent4 8 2 2 2 3 3 2" xfId="5682"/>
    <cellStyle name="20% - Accent4 8 2 2 2 3 4" xfId="5683"/>
    <cellStyle name="20% - Accent4 8 2 2 2 4" xfId="5684"/>
    <cellStyle name="20% - Accent4 8 2 2 2 4 2" xfId="5685"/>
    <cellStyle name="20% - Accent4 8 2 2 2 5" xfId="5686"/>
    <cellStyle name="20% - Accent4 8 2 2 2 5 2" xfId="5687"/>
    <cellStyle name="20% - Accent4 8 2 2 2 6" xfId="5688"/>
    <cellStyle name="20% - Accent4 8 2 2 3" xfId="5689"/>
    <cellStyle name="20% - Accent4 8 2 2 3 2" xfId="5690"/>
    <cellStyle name="20% - Accent4 8 2 2 3 2 2" xfId="5691"/>
    <cellStyle name="20% - Accent4 8 2 2 3 2 2 2" xfId="5692"/>
    <cellStyle name="20% - Accent4 8 2 2 3 2 2 2 2" xfId="5693"/>
    <cellStyle name="20% - Accent4 8 2 2 3 2 2 3" xfId="5694"/>
    <cellStyle name="20% - Accent4 8 2 2 3 2 2 3 2" xfId="5695"/>
    <cellStyle name="20% - Accent4 8 2 2 3 2 2 4" xfId="5696"/>
    <cellStyle name="20% - Accent4 8 2 2 3 2 3" xfId="5697"/>
    <cellStyle name="20% - Accent4 8 2 2 3 2 3 2" xfId="5698"/>
    <cellStyle name="20% - Accent4 8 2 2 3 2 4" xfId="5699"/>
    <cellStyle name="20% - Accent4 8 2 2 3 2 4 2" xfId="5700"/>
    <cellStyle name="20% - Accent4 8 2 2 3 2 5" xfId="5701"/>
    <cellStyle name="20% - Accent4 8 2 2 3 3" xfId="5702"/>
    <cellStyle name="20% - Accent4 8 2 2 3 3 2" xfId="5703"/>
    <cellStyle name="20% - Accent4 8 2 2 3 3 2 2" xfId="5704"/>
    <cellStyle name="20% - Accent4 8 2 2 3 3 3" xfId="5705"/>
    <cellStyle name="20% - Accent4 8 2 2 3 3 3 2" xfId="5706"/>
    <cellStyle name="20% - Accent4 8 2 2 3 3 4" xfId="5707"/>
    <cellStyle name="20% - Accent4 8 2 2 3 4" xfId="5708"/>
    <cellStyle name="20% - Accent4 8 2 2 3 4 2" xfId="5709"/>
    <cellStyle name="20% - Accent4 8 2 2 3 5" xfId="5710"/>
    <cellStyle name="20% - Accent4 8 2 2 3 5 2" xfId="5711"/>
    <cellStyle name="20% - Accent4 8 2 2 3 6" xfId="5712"/>
    <cellStyle name="20% - Accent4 8 2 2 4" xfId="5713"/>
    <cellStyle name="20% - Accent4 8 2 2 4 2" xfId="5714"/>
    <cellStyle name="20% - Accent4 8 2 2 4 2 2" xfId="5715"/>
    <cellStyle name="20% - Accent4 8 2 2 4 2 2 2" xfId="5716"/>
    <cellStyle name="20% - Accent4 8 2 2 4 2 3" xfId="5717"/>
    <cellStyle name="20% - Accent4 8 2 2 4 2 3 2" xfId="5718"/>
    <cellStyle name="20% - Accent4 8 2 2 4 2 4" xfId="5719"/>
    <cellStyle name="20% - Accent4 8 2 2 4 3" xfId="5720"/>
    <cellStyle name="20% - Accent4 8 2 2 4 3 2" xfId="5721"/>
    <cellStyle name="20% - Accent4 8 2 2 4 4" xfId="5722"/>
    <cellStyle name="20% - Accent4 8 2 2 4 4 2" xfId="5723"/>
    <cellStyle name="20% - Accent4 8 2 2 4 5" xfId="5724"/>
    <cellStyle name="20% - Accent4 8 2 2 5" xfId="5725"/>
    <cellStyle name="20% - Accent4 8 2 2 5 2" xfId="5726"/>
    <cellStyle name="20% - Accent4 8 2 2 5 2 2" xfId="5727"/>
    <cellStyle name="20% - Accent4 8 2 2 5 3" xfId="5728"/>
    <cellStyle name="20% - Accent4 8 2 2 5 3 2" xfId="5729"/>
    <cellStyle name="20% - Accent4 8 2 2 5 4" xfId="5730"/>
    <cellStyle name="20% - Accent4 8 2 2 6" xfId="5731"/>
    <cellStyle name="20% - Accent4 8 2 2 6 2" xfId="5732"/>
    <cellStyle name="20% - Accent4 8 2 2 7" xfId="5733"/>
    <cellStyle name="20% - Accent4 8 2 2 7 2" xfId="5734"/>
    <cellStyle name="20% - Accent4 8 2 2 8" xfId="5735"/>
    <cellStyle name="20% - Accent4 8 2 3" xfId="5736"/>
    <cellStyle name="20% - Accent4 8 2 3 2" xfId="5737"/>
    <cellStyle name="20% - Accent4 8 2 3 2 2" xfId="5738"/>
    <cellStyle name="20% - Accent4 8 2 3 2 2 2" xfId="5739"/>
    <cellStyle name="20% - Accent4 8 2 3 2 2 2 2" xfId="5740"/>
    <cellStyle name="20% - Accent4 8 2 3 2 2 3" xfId="5741"/>
    <cellStyle name="20% - Accent4 8 2 3 2 2 3 2" xfId="5742"/>
    <cellStyle name="20% - Accent4 8 2 3 2 2 4" xfId="5743"/>
    <cellStyle name="20% - Accent4 8 2 3 2 3" xfId="5744"/>
    <cellStyle name="20% - Accent4 8 2 3 2 3 2" xfId="5745"/>
    <cellStyle name="20% - Accent4 8 2 3 2 4" xfId="5746"/>
    <cellStyle name="20% - Accent4 8 2 3 2 4 2" xfId="5747"/>
    <cellStyle name="20% - Accent4 8 2 3 2 5" xfId="5748"/>
    <cellStyle name="20% - Accent4 8 2 3 3" xfId="5749"/>
    <cellStyle name="20% - Accent4 8 2 3 3 2" xfId="5750"/>
    <cellStyle name="20% - Accent4 8 2 3 3 2 2" xfId="5751"/>
    <cellStyle name="20% - Accent4 8 2 3 3 3" xfId="5752"/>
    <cellStyle name="20% - Accent4 8 2 3 3 3 2" xfId="5753"/>
    <cellStyle name="20% - Accent4 8 2 3 3 4" xfId="5754"/>
    <cellStyle name="20% - Accent4 8 2 3 4" xfId="5755"/>
    <cellStyle name="20% - Accent4 8 2 3 4 2" xfId="5756"/>
    <cellStyle name="20% - Accent4 8 2 3 5" xfId="5757"/>
    <cellStyle name="20% - Accent4 8 2 3 5 2" xfId="5758"/>
    <cellStyle name="20% - Accent4 8 2 3 6" xfId="5759"/>
    <cellStyle name="20% - Accent4 8 2 4" xfId="5760"/>
    <cellStyle name="20% - Accent4 8 2 4 2" xfId="5761"/>
    <cellStyle name="20% - Accent4 8 2 4 2 2" xfId="5762"/>
    <cellStyle name="20% - Accent4 8 2 4 2 2 2" xfId="5763"/>
    <cellStyle name="20% - Accent4 8 2 4 2 2 2 2" xfId="5764"/>
    <cellStyle name="20% - Accent4 8 2 4 2 2 3" xfId="5765"/>
    <cellStyle name="20% - Accent4 8 2 4 2 2 3 2" xfId="5766"/>
    <cellStyle name="20% - Accent4 8 2 4 2 2 4" xfId="5767"/>
    <cellStyle name="20% - Accent4 8 2 4 2 3" xfId="5768"/>
    <cellStyle name="20% - Accent4 8 2 4 2 3 2" xfId="5769"/>
    <cellStyle name="20% - Accent4 8 2 4 2 4" xfId="5770"/>
    <cellStyle name="20% - Accent4 8 2 4 2 4 2" xfId="5771"/>
    <cellStyle name="20% - Accent4 8 2 4 2 5" xfId="5772"/>
    <cellStyle name="20% - Accent4 8 2 4 3" xfId="5773"/>
    <cellStyle name="20% - Accent4 8 2 4 3 2" xfId="5774"/>
    <cellStyle name="20% - Accent4 8 2 4 3 2 2" xfId="5775"/>
    <cellStyle name="20% - Accent4 8 2 4 3 3" xfId="5776"/>
    <cellStyle name="20% - Accent4 8 2 4 3 3 2" xfId="5777"/>
    <cellStyle name="20% - Accent4 8 2 4 3 4" xfId="5778"/>
    <cellStyle name="20% - Accent4 8 2 4 4" xfId="5779"/>
    <cellStyle name="20% - Accent4 8 2 4 4 2" xfId="5780"/>
    <cellStyle name="20% - Accent4 8 2 4 5" xfId="5781"/>
    <cellStyle name="20% - Accent4 8 2 4 5 2" xfId="5782"/>
    <cellStyle name="20% - Accent4 8 2 4 6" xfId="5783"/>
    <cellStyle name="20% - Accent4 8 2 5" xfId="5784"/>
    <cellStyle name="20% - Accent4 8 2 5 2" xfId="5785"/>
    <cellStyle name="20% - Accent4 8 2 5 2 2" xfId="5786"/>
    <cellStyle name="20% - Accent4 8 2 5 2 2 2" xfId="5787"/>
    <cellStyle name="20% - Accent4 8 2 5 2 3" xfId="5788"/>
    <cellStyle name="20% - Accent4 8 2 5 2 3 2" xfId="5789"/>
    <cellStyle name="20% - Accent4 8 2 5 2 4" xfId="5790"/>
    <cellStyle name="20% - Accent4 8 2 5 3" xfId="5791"/>
    <cellStyle name="20% - Accent4 8 2 5 3 2" xfId="5792"/>
    <cellStyle name="20% - Accent4 8 2 5 4" xfId="5793"/>
    <cellStyle name="20% - Accent4 8 2 5 4 2" xfId="5794"/>
    <cellStyle name="20% - Accent4 8 2 5 5" xfId="5795"/>
    <cellStyle name="20% - Accent4 8 2 6" xfId="5796"/>
    <cellStyle name="20% - Accent4 8 2 6 2" xfId="5797"/>
    <cellStyle name="20% - Accent4 8 2 6 2 2" xfId="5798"/>
    <cellStyle name="20% - Accent4 8 2 6 3" xfId="5799"/>
    <cellStyle name="20% - Accent4 8 2 6 3 2" xfId="5800"/>
    <cellStyle name="20% - Accent4 8 2 6 4" xfId="5801"/>
    <cellStyle name="20% - Accent4 8 2 7" xfId="5802"/>
    <cellStyle name="20% - Accent4 8 2 7 2" xfId="5803"/>
    <cellStyle name="20% - Accent4 8 2 8" xfId="5804"/>
    <cellStyle name="20% - Accent4 8 2 8 2" xfId="5805"/>
    <cellStyle name="20% - Accent4 8 2 9" xfId="5806"/>
    <cellStyle name="20% - Accent4 8 3" xfId="5807"/>
    <cellStyle name="20% - Accent4 8 3 2" xfId="5808"/>
    <cellStyle name="20% - Accent4 8 3 2 2" xfId="5809"/>
    <cellStyle name="20% - Accent4 8 3 2 2 2" xfId="5810"/>
    <cellStyle name="20% - Accent4 8 3 2 2 2 2" xfId="5811"/>
    <cellStyle name="20% - Accent4 8 3 2 2 2 2 2" xfId="5812"/>
    <cellStyle name="20% - Accent4 8 3 2 2 2 3" xfId="5813"/>
    <cellStyle name="20% - Accent4 8 3 2 2 2 3 2" xfId="5814"/>
    <cellStyle name="20% - Accent4 8 3 2 2 2 4" xfId="5815"/>
    <cellStyle name="20% - Accent4 8 3 2 2 3" xfId="5816"/>
    <cellStyle name="20% - Accent4 8 3 2 2 3 2" xfId="5817"/>
    <cellStyle name="20% - Accent4 8 3 2 2 4" xfId="5818"/>
    <cellStyle name="20% - Accent4 8 3 2 2 4 2" xfId="5819"/>
    <cellStyle name="20% - Accent4 8 3 2 2 5" xfId="5820"/>
    <cellStyle name="20% - Accent4 8 3 2 3" xfId="5821"/>
    <cellStyle name="20% - Accent4 8 3 2 3 2" xfId="5822"/>
    <cellStyle name="20% - Accent4 8 3 2 3 2 2" xfId="5823"/>
    <cellStyle name="20% - Accent4 8 3 2 3 3" xfId="5824"/>
    <cellStyle name="20% - Accent4 8 3 2 3 3 2" xfId="5825"/>
    <cellStyle name="20% - Accent4 8 3 2 3 4" xfId="5826"/>
    <cellStyle name="20% - Accent4 8 3 2 4" xfId="5827"/>
    <cellStyle name="20% - Accent4 8 3 2 4 2" xfId="5828"/>
    <cellStyle name="20% - Accent4 8 3 2 5" xfId="5829"/>
    <cellStyle name="20% - Accent4 8 3 2 5 2" xfId="5830"/>
    <cellStyle name="20% - Accent4 8 3 2 6" xfId="5831"/>
    <cellStyle name="20% - Accent4 8 3 3" xfId="5832"/>
    <cellStyle name="20% - Accent4 8 3 3 2" xfId="5833"/>
    <cellStyle name="20% - Accent4 8 3 3 2 2" xfId="5834"/>
    <cellStyle name="20% - Accent4 8 3 3 2 2 2" xfId="5835"/>
    <cellStyle name="20% - Accent4 8 3 3 2 2 2 2" xfId="5836"/>
    <cellStyle name="20% - Accent4 8 3 3 2 2 3" xfId="5837"/>
    <cellStyle name="20% - Accent4 8 3 3 2 2 3 2" xfId="5838"/>
    <cellStyle name="20% - Accent4 8 3 3 2 2 4" xfId="5839"/>
    <cellStyle name="20% - Accent4 8 3 3 2 3" xfId="5840"/>
    <cellStyle name="20% - Accent4 8 3 3 2 3 2" xfId="5841"/>
    <cellStyle name="20% - Accent4 8 3 3 2 4" xfId="5842"/>
    <cellStyle name="20% - Accent4 8 3 3 2 4 2" xfId="5843"/>
    <cellStyle name="20% - Accent4 8 3 3 2 5" xfId="5844"/>
    <cellStyle name="20% - Accent4 8 3 3 3" xfId="5845"/>
    <cellStyle name="20% - Accent4 8 3 3 3 2" xfId="5846"/>
    <cellStyle name="20% - Accent4 8 3 3 3 2 2" xfId="5847"/>
    <cellStyle name="20% - Accent4 8 3 3 3 3" xfId="5848"/>
    <cellStyle name="20% - Accent4 8 3 3 3 3 2" xfId="5849"/>
    <cellStyle name="20% - Accent4 8 3 3 3 4" xfId="5850"/>
    <cellStyle name="20% - Accent4 8 3 3 4" xfId="5851"/>
    <cellStyle name="20% - Accent4 8 3 3 4 2" xfId="5852"/>
    <cellStyle name="20% - Accent4 8 3 3 5" xfId="5853"/>
    <cellStyle name="20% - Accent4 8 3 3 5 2" xfId="5854"/>
    <cellStyle name="20% - Accent4 8 3 3 6" xfId="5855"/>
    <cellStyle name="20% - Accent4 8 3 4" xfId="5856"/>
    <cellStyle name="20% - Accent4 8 3 4 2" xfId="5857"/>
    <cellStyle name="20% - Accent4 8 3 4 2 2" xfId="5858"/>
    <cellStyle name="20% - Accent4 8 3 4 2 2 2" xfId="5859"/>
    <cellStyle name="20% - Accent4 8 3 4 2 3" xfId="5860"/>
    <cellStyle name="20% - Accent4 8 3 4 2 3 2" xfId="5861"/>
    <cellStyle name="20% - Accent4 8 3 4 2 4" xfId="5862"/>
    <cellStyle name="20% - Accent4 8 3 4 3" xfId="5863"/>
    <cellStyle name="20% - Accent4 8 3 4 3 2" xfId="5864"/>
    <cellStyle name="20% - Accent4 8 3 4 4" xfId="5865"/>
    <cellStyle name="20% - Accent4 8 3 4 4 2" xfId="5866"/>
    <cellStyle name="20% - Accent4 8 3 4 5" xfId="5867"/>
    <cellStyle name="20% - Accent4 8 3 5" xfId="5868"/>
    <cellStyle name="20% - Accent4 8 3 5 2" xfId="5869"/>
    <cellStyle name="20% - Accent4 8 3 5 2 2" xfId="5870"/>
    <cellStyle name="20% - Accent4 8 3 5 3" xfId="5871"/>
    <cellStyle name="20% - Accent4 8 3 5 3 2" xfId="5872"/>
    <cellStyle name="20% - Accent4 8 3 5 4" xfId="5873"/>
    <cellStyle name="20% - Accent4 8 3 6" xfId="5874"/>
    <cellStyle name="20% - Accent4 8 3 6 2" xfId="5875"/>
    <cellStyle name="20% - Accent4 8 3 7" xfId="5876"/>
    <cellStyle name="20% - Accent4 8 3 7 2" xfId="5877"/>
    <cellStyle name="20% - Accent4 8 3 8" xfId="5878"/>
    <cellStyle name="20% - Accent4 8 4" xfId="5879"/>
    <cellStyle name="20% - Accent4 8 4 2" xfId="5880"/>
    <cellStyle name="20% - Accent4 8 4 2 2" xfId="5881"/>
    <cellStyle name="20% - Accent4 8 4 2 2 2" xfId="5882"/>
    <cellStyle name="20% - Accent4 8 4 2 2 2 2" xfId="5883"/>
    <cellStyle name="20% - Accent4 8 4 2 2 3" xfId="5884"/>
    <cellStyle name="20% - Accent4 8 4 2 2 3 2" xfId="5885"/>
    <cellStyle name="20% - Accent4 8 4 2 2 4" xfId="5886"/>
    <cellStyle name="20% - Accent4 8 4 2 3" xfId="5887"/>
    <cellStyle name="20% - Accent4 8 4 2 3 2" xfId="5888"/>
    <cellStyle name="20% - Accent4 8 4 2 4" xfId="5889"/>
    <cellStyle name="20% - Accent4 8 4 2 4 2" xfId="5890"/>
    <cellStyle name="20% - Accent4 8 4 2 5" xfId="5891"/>
    <cellStyle name="20% - Accent4 8 4 3" xfId="5892"/>
    <cellStyle name="20% - Accent4 8 4 3 2" xfId="5893"/>
    <cellStyle name="20% - Accent4 8 4 3 2 2" xfId="5894"/>
    <cellStyle name="20% - Accent4 8 4 3 3" xfId="5895"/>
    <cellStyle name="20% - Accent4 8 4 3 3 2" xfId="5896"/>
    <cellStyle name="20% - Accent4 8 4 3 4" xfId="5897"/>
    <cellStyle name="20% - Accent4 8 4 4" xfId="5898"/>
    <cellStyle name="20% - Accent4 8 4 4 2" xfId="5899"/>
    <cellStyle name="20% - Accent4 8 4 5" xfId="5900"/>
    <cellStyle name="20% - Accent4 8 4 5 2" xfId="5901"/>
    <cellStyle name="20% - Accent4 8 4 6" xfId="5902"/>
    <cellStyle name="20% - Accent4 8 5" xfId="5903"/>
    <cellStyle name="20% - Accent4 8 5 2" xfId="5904"/>
    <cellStyle name="20% - Accent4 8 5 2 2" xfId="5905"/>
    <cellStyle name="20% - Accent4 8 5 2 2 2" xfId="5906"/>
    <cellStyle name="20% - Accent4 8 5 2 2 2 2" xfId="5907"/>
    <cellStyle name="20% - Accent4 8 5 2 2 3" xfId="5908"/>
    <cellStyle name="20% - Accent4 8 5 2 2 3 2" xfId="5909"/>
    <cellStyle name="20% - Accent4 8 5 2 2 4" xfId="5910"/>
    <cellStyle name="20% - Accent4 8 5 2 3" xfId="5911"/>
    <cellStyle name="20% - Accent4 8 5 2 3 2" xfId="5912"/>
    <cellStyle name="20% - Accent4 8 5 2 4" xfId="5913"/>
    <cellStyle name="20% - Accent4 8 5 2 4 2" xfId="5914"/>
    <cellStyle name="20% - Accent4 8 5 2 5" xfId="5915"/>
    <cellStyle name="20% - Accent4 8 5 3" xfId="5916"/>
    <cellStyle name="20% - Accent4 8 5 3 2" xfId="5917"/>
    <cellStyle name="20% - Accent4 8 5 3 2 2" xfId="5918"/>
    <cellStyle name="20% - Accent4 8 5 3 3" xfId="5919"/>
    <cellStyle name="20% - Accent4 8 5 3 3 2" xfId="5920"/>
    <cellStyle name="20% - Accent4 8 5 3 4" xfId="5921"/>
    <cellStyle name="20% - Accent4 8 5 4" xfId="5922"/>
    <cellStyle name="20% - Accent4 8 5 4 2" xfId="5923"/>
    <cellStyle name="20% - Accent4 8 5 5" xfId="5924"/>
    <cellStyle name="20% - Accent4 8 5 5 2" xfId="5925"/>
    <cellStyle name="20% - Accent4 8 5 6" xfId="5926"/>
    <cellStyle name="20% - Accent4 8 6" xfId="5927"/>
    <cellStyle name="20% - Accent4 8 6 2" xfId="5928"/>
    <cellStyle name="20% - Accent4 8 6 2 2" xfId="5929"/>
    <cellStyle name="20% - Accent4 8 6 2 2 2" xfId="5930"/>
    <cellStyle name="20% - Accent4 8 6 2 3" xfId="5931"/>
    <cellStyle name="20% - Accent4 8 6 2 3 2" xfId="5932"/>
    <cellStyle name="20% - Accent4 8 6 2 4" xfId="5933"/>
    <cellStyle name="20% - Accent4 8 6 3" xfId="5934"/>
    <cellStyle name="20% - Accent4 8 6 3 2" xfId="5935"/>
    <cellStyle name="20% - Accent4 8 6 4" xfId="5936"/>
    <cellStyle name="20% - Accent4 8 6 4 2" xfId="5937"/>
    <cellStyle name="20% - Accent4 8 6 5" xfId="5938"/>
    <cellStyle name="20% - Accent4 8 7" xfId="5939"/>
    <cellStyle name="20% - Accent4 8 7 2" xfId="5940"/>
    <cellStyle name="20% - Accent4 8 7 2 2" xfId="5941"/>
    <cellStyle name="20% - Accent4 8 7 3" xfId="5942"/>
    <cellStyle name="20% - Accent4 8 7 3 2" xfId="5943"/>
    <cellStyle name="20% - Accent4 8 7 4" xfId="5944"/>
    <cellStyle name="20% - Accent4 8 8" xfId="5945"/>
    <cellStyle name="20% - Accent4 8 8 2" xfId="5946"/>
    <cellStyle name="20% - Accent4 8 9" xfId="5947"/>
    <cellStyle name="20% - Accent4 8 9 2" xfId="5948"/>
    <cellStyle name="20% - Accent4 9" xfId="5949"/>
    <cellStyle name="20% - Accent4 9 10" xfId="5950"/>
    <cellStyle name="20% - Accent4 9 2" xfId="5951"/>
    <cellStyle name="20% - Accent4 9 2 2" xfId="5952"/>
    <cellStyle name="20% - Accent4 9 2 2 2" xfId="5953"/>
    <cellStyle name="20% - Accent4 9 2 2 2 2" xfId="5954"/>
    <cellStyle name="20% - Accent4 9 2 2 2 2 2" xfId="5955"/>
    <cellStyle name="20% - Accent4 9 2 2 2 2 2 2" xfId="5956"/>
    <cellStyle name="20% - Accent4 9 2 2 2 2 2 2 2" xfId="5957"/>
    <cellStyle name="20% - Accent4 9 2 2 2 2 2 3" xfId="5958"/>
    <cellStyle name="20% - Accent4 9 2 2 2 2 2 3 2" xfId="5959"/>
    <cellStyle name="20% - Accent4 9 2 2 2 2 2 4" xfId="5960"/>
    <cellStyle name="20% - Accent4 9 2 2 2 2 3" xfId="5961"/>
    <cellStyle name="20% - Accent4 9 2 2 2 2 3 2" xfId="5962"/>
    <cellStyle name="20% - Accent4 9 2 2 2 2 4" xfId="5963"/>
    <cellStyle name="20% - Accent4 9 2 2 2 2 4 2" xfId="5964"/>
    <cellStyle name="20% - Accent4 9 2 2 2 2 5" xfId="5965"/>
    <cellStyle name="20% - Accent4 9 2 2 2 3" xfId="5966"/>
    <cellStyle name="20% - Accent4 9 2 2 2 3 2" xfId="5967"/>
    <cellStyle name="20% - Accent4 9 2 2 2 3 2 2" xfId="5968"/>
    <cellStyle name="20% - Accent4 9 2 2 2 3 3" xfId="5969"/>
    <cellStyle name="20% - Accent4 9 2 2 2 3 3 2" xfId="5970"/>
    <cellStyle name="20% - Accent4 9 2 2 2 3 4" xfId="5971"/>
    <cellStyle name="20% - Accent4 9 2 2 2 4" xfId="5972"/>
    <cellStyle name="20% - Accent4 9 2 2 2 4 2" xfId="5973"/>
    <cellStyle name="20% - Accent4 9 2 2 2 5" xfId="5974"/>
    <cellStyle name="20% - Accent4 9 2 2 2 5 2" xfId="5975"/>
    <cellStyle name="20% - Accent4 9 2 2 2 6" xfId="5976"/>
    <cellStyle name="20% - Accent4 9 2 2 3" xfId="5977"/>
    <cellStyle name="20% - Accent4 9 2 2 3 2" xfId="5978"/>
    <cellStyle name="20% - Accent4 9 2 2 3 2 2" xfId="5979"/>
    <cellStyle name="20% - Accent4 9 2 2 3 2 2 2" xfId="5980"/>
    <cellStyle name="20% - Accent4 9 2 2 3 2 2 2 2" xfId="5981"/>
    <cellStyle name="20% - Accent4 9 2 2 3 2 2 3" xfId="5982"/>
    <cellStyle name="20% - Accent4 9 2 2 3 2 2 3 2" xfId="5983"/>
    <cellStyle name="20% - Accent4 9 2 2 3 2 2 4" xfId="5984"/>
    <cellStyle name="20% - Accent4 9 2 2 3 2 3" xfId="5985"/>
    <cellStyle name="20% - Accent4 9 2 2 3 2 3 2" xfId="5986"/>
    <cellStyle name="20% - Accent4 9 2 2 3 2 4" xfId="5987"/>
    <cellStyle name="20% - Accent4 9 2 2 3 2 4 2" xfId="5988"/>
    <cellStyle name="20% - Accent4 9 2 2 3 2 5" xfId="5989"/>
    <cellStyle name="20% - Accent4 9 2 2 3 3" xfId="5990"/>
    <cellStyle name="20% - Accent4 9 2 2 3 3 2" xfId="5991"/>
    <cellStyle name="20% - Accent4 9 2 2 3 3 2 2" xfId="5992"/>
    <cellStyle name="20% - Accent4 9 2 2 3 3 3" xfId="5993"/>
    <cellStyle name="20% - Accent4 9 2 2 3 3 3 2" xfId="5994"/>
    <cellStyle name="20% - Accent4 9 2 2 3 3 4" xfId="5995"/>
    <cellStyle name="20% - Accent4 9 2 2 3 4" xfId="5996"/>
    <cellStyle name="20% - Accent4 9 2 2 3 4 2" xfId="5997"/>
    <cellStyle name="20% - Accent4 9 2 2 3 5" xfId="5998"/>
    <cellStyle name="20% - Accent4 9 2 2 3 5 2" xfId="5999"/>
    <cellStyle name="20% - Accent4 9 2 2 3 6" xfId="6000"/>
    <cellStyle name="20% - Accent4 9 2 2 4" xfId="6001"/>
    <cellStyle name="20% - Accent4 9 2 2 4 2" xfId="6002"/>
    <cellStyle name="20% - Accent4 9 2 2 4 2 2" xfId="6003"/>
    <cellStyle name="20% - Accent4 9 2 2 4 2 2 2" xfId="6004"/>
    <cellStyle name="20% - Accent4 9 2 2 4 2 3" xfId="6005"/>
    <cellStyle name="20% - Accent4 9 2 2 4 2 3 2" xfId="6006"/>
    <cellStyle name="20% - Accent4 9 2 2 4 2 4" xfId="6007"/>
    <cellStyle name="20% - Accent4 9 2 2 4 3" xfId="6008"/>
    <cellStyle name="20% - Accent4 9 2 2 4 3 2" xfId="6009"/>
    <cellStyle name="20% - Accent4 9 2 2 4 4" xfId="6010"/>
    <cellStyle name="20% - Accent4 9 2 2 4 4 2" xfId="6011"/>
    <cellStyle name="20% - Accent4 9 2 2 4 5" xfId="6012"/>
    <cellStyle name="20% - Accent4 9 2 2 5" xfId="6013"/>
    <cellStyle name="20% - Accent4 9 2 2 5 2" xfId="6014"/>
    <cellStyle name="20% - Accent4 9 2 2 5 2 2" xfId="6015"/>
    <cellStyle name="20% - Accent4 9 2 2 5 3" xfId="6016"/>
    <cellStyle name="20% - Accent4 9 2 2 5 3 2" xfId="6017"/>
    <cellStyle name="20% - Accent4 9 2 2 5 4" xfId="6018"/>
    <cellStyle name="20% - Accent4 9 2 2 6" xfId="6019"/>
    <cellStyle name="20% - Accent4 9 2 2 6 2" xfId="6020"/>
    <cellStyle name="20% - Accent4 9 2 2 7" xfId="6021"/>
    <cellStyle name="20% - Accent4 9 2 2 7 2" xfId="6022"/>
    <cellStyle name="20% - Accent4 9 2 2 8" xfId="6023"/>
    <cellStyle name="20% - Accent4 9 2 3" xfId="6024"/>
    <cellStyle name="20% - Accent4 9 2 3 2" xfId="6025"/>
    <cellStyle name="20% - Accent4 9 2 3 2 2" xfId="6026"/>
    <cellStyle name="20% - Accent4 9 2 3 2 2 2" xfId="6027"/>
    <cellStyle name="20% - Accent4 9 2 3 2 2 2 2" xfId="6028"/>
    <cellStyle name="20% - Accent4 9 2 3 2 2 3" xfId="6029"/>
    <cellStyle name="20% - Accent4 9 2 3 2 2 3 2" xfId="6030"/>
    <cellStyle name="20% - Accent4 9 2 3 2 2 4" xfId="6031"/>
    <cellStyle name="20% - Accent4 9 2 3 2 3" xfId="6032"/>
    <cellStyle name="20% - Accent4 9 2 3 2 3 2" xfId="6033"/>
    <cellStyle name="20% - Accent4 9 2 3 2 4" xfId="6034"/>
    <cellStyle name="20% - Accent4 9 2 3 2 4 2" xfId="6035"/>
    <cellStyle name="20% - Accent4 9 2 3 2 5" xfId="6036"/>
    <cellStyle name="20% - Accent4 9 2 3 3" xfId="6037"/>
    <cellStyle name="20% - Accent4 9 2 3 3 2" xfId="6038"/>
    <cellStyle name="20% - Accent4 9 2 3 3 2 2" xfId="6039"/>
    <cellStyle name="20% - Accent4 9 2 3 3 3" xfId="6040"/>
    <cellStyle name="20% - Accent4 9 2 3 3 3 2" xfId="6041"/>
    <cellStyle name="20% - Accent4 9 2 3 3 4" xfId="6042"/>
    <cellStyle name="20% - Accent4 9 2 3 4" xfId="6043"/>
    <cellStyle name="20% - Accent4 9 2 3 4 2" xfId="6044"/>
    <cellStyle name="20% - Accent4 9 2 3 5" xfId="6045"/>
    <cellStyle name="20% - Accent4 9 2 3 5 2" xfId="6046"/>
    <cellStyle name="20% - Accent4 9 2 3 6" xfId="6047"/>
    <cellStyle name="20% - Accent4 9 2 4" xfId="6048"/>
    <cellStyle name="20% - Accent4 9 2 4 2" xfId="6049"/>
    <cellStyle name="20% - Accent4 9 2 4 2 2" xfId="6050"/>
    <cellStyle name="20% - Accent4 9 2 4 2 2 2" xfId="6051"/>
    <cellStyle name="20% - Accent4 9 2 4 2 2 2 2" xfId="6052"/>
    <cellStyle name="20% - Accent4 9 2 4 2 2 3" xfId="6053"/>
    <cellStyle name="20% - Accent4 9 2 4 2 2 3 2" xfId="6054"/>
    <cellStyle name="20% - Accent4 9 2 4 2 2 4" xfId="6055"/>
    <cellStyle name="20% - Accent4 9 2 4 2 3" xfId="6056"/>
    <cellStyle name="20% - Accent4 9 2 4 2 3 2" xfId="6057"/>
    <cellStyle name="20% - Accent4 9 2 4 2 4" xfId="6058"/>
    <cellStyle name="20% - Accent4 9 2 4 2 4 2" xfId="6059"/>
    <cellStyle name="20% - Accent4 9 2 4 2 5" xfId="6060"/>
    <cellStyle name="20% - Accent4 9 2 4 3" xfId="6061"/>
    <cellStyle name="20% - Accent4 9 2 4 3 2" xfId="6062"/>
    <cellStyle name="20% - Accent4 9 2 4 3 2 2" xfId="6063"/>
    <cellStyle name="20% - Accent4 9 2 4 3 3" xfId="6064"/>
    <cellStyle name="20% - Accent4 9 2 4 3 3 2" xfId="6065"/>
    <cellStyle name="20% - Accent4 9 2 4 3 4" xfId="6066"/>
    <cellStyle name="20% - Accent4 9 2 4 4" xfId="6067"/>
    <cellStyle name="20% - Accent4 9 2 4 4 2" xfId="6068"/>
    <cellStyle name="20% - Accent4 9 2 4 5" xfId="6069"/>
    <cellStyle name="20% - Accent4 9 2 4 5 2" xfId="6070"/>
    <cellStyle name="20% - Accent4 9 2 4 6" xfId="6071"/>
    <cellStyle name="20% - Accent4 9 2 5" xfId="6072"/>
    <cellStyle name="20% - Accent4 9 2 5 2" xfId="6073"/>
    <cellStyle name="20% - Accent4 9 2 5 2 2" xfId="6074"/>
    <cellStyle name="20% - Accent4 9 2 5 2 2 2" xfId="6075"/>
    <cellStyle name="20% - Accent4 9 2 5 2 3" xfId="6076"/>
    <cellStyle name="20% - Accent4 9 2 5 2 3 2" xfId="6077"/>
    <cellStyle name="20% - Accent4 9 2 5 2 4" xfId="6078"/>
    <cellStyle name="20% - Accent4 9 2 5 3" xfId="6079"/>
    <cellStyle name="20% - Accent4 9 2 5 3 2" xfId="6080"/>
    <cellStyle name="20% - Accent4 9 2 5 4" xfId="6081"/>
    <cellStyle name="20% - Accent4 9 2 5 4 2" xfId="6082"/>
    <cellStyle name="20% - Accent4 9 2 5 5" xfId="6083"/>
    <cellStyle name="20% - Accent4 9 2 6" xfId="6084"/>
    <cellStyle name="20% - Accent4 9 2 6 2" xfId="6085"/>
    <cellStyle name="20% - Accent4 9 2 6 2 2" xfId="6086"/>
    <cellStyle name="20% - Accent4 9 2 6 3" xfId="6087"/>
    <cellStyle name="20% - Accent4 9 2 6 3 2" xfId="6088"/>
    <cellStyle name="20% - Accent4 9 2 6 4" xfId="6089"/>
    <cellStyle name="20% - Accent4 9 2 7" xfId="6090"/>
    <cellStyle name="20% - Accent4 9 2 7 2" xfId="6091"/>
    <cellStyle name="20% - Accent4 9 2 8" xfId="6092"/>
    <cellStyle name="20% - Accent4 9 2 8 2" xfId="6093"/>
    <cellStyle name="20% - Accent4 9 2 9" xfId="6094"/>
    <cellStyle name="20% - Accent4 9 3" xfId="6095"/>
    <cellStyle name="20% - Accent4 9 3 2" xfId="6096"/>
    <cellStyle name="20% - Accent4 9 3 2 2" xfId="6097"/>
    <cellStyle name="20% - Accent4 9 3 2 2 2" xfId="6098"/>
    <cellStyle name="20% - Accent4 9 3 2 2 2 2" xfId="6099"/>
    <cellStyle name="20% - Accent4 9 3 2 2 2 2 2" xfId="6100"/>
    <cellStyle name="20% - Accent4 9 3 2 2 2 3" xfId="6101"/>
    <cellStyle name="20% - Accent4 9 3 2 2 2 3 2" xfId="6102"/>
    <cellStyle name="20% - Accent4 9 3 2 2 2 4" xfId="6103"/>
    <cellStyle name="20% - Accent4 9 3 2 2 3" xfId="6104"/>
    <cellStyle name="20% - Accent4 9 3 2 2 3 2" xfId="6105"/>
    <cellStyle name="20% - Accent4 9 3 2 2 4" xfId="6106"/>
    <cellStyle name="20% - Accent4 9 3 2 2 4 2" xfId="6107"/>
    <cellStyle name="20% - Accent4 9 3 2 2 5" xfId="6108"/>
    <cellStyle name="20% - Accent4 9 3 2 3" xfId="6109"/>
    <cellStyle name="20% - Accent4 9 3 2 3 2" xfId="6110"/>
    <cellStyle name="20% - Accent4 9 3 2 3 2 2" xfId="6111"/>
    <cellStyle name="20% - Accent4 9 3 2 3 3" xfId="6112"/>
    <cellStyle name="20% - Accent4 9 3 2 3 3 2" xfId="6113"/>
    <cellStyle name="20% - Accent4 9 3 2 3 4" xfId="6114"/>
    <cellStyle name="20% - Accent4 9 3 2 4" xfId="6115"/>
    <cellStyle name="20% - Accent4 9 3 2 4 2" xfId="6116"/>
    <cellStyle name="20% - Accent4 9 3 2 5" xfId="6117"/>
    <cellStyle name="20% - Accent4 9 3 2 5 2" xfId="6118"/>
    <cellStyle name="20% - Accent4 9 3 2 6" xfId="6119"/>
    <cellStyle name="20% - Accent4 9 3 3" xfId="6120"/>
    <cellStyle name="20% - Accent4 9 3 3 2" xfId="6121"/>
    <cellStyle name="20% - Accent4 9 3 3 2 2" xfId="6122"/>
    <cellStyle name="20% - Accent4 9 3 3 2 2 2" xfId="6123"/>
    <cellStyle name="20% - Accent4 9 3 3 2 2 2 2" xfId="6124"/>
    <cellStyle name="20% - Accent4 9 3 3 2 2 3" xfId="6125"/>
    <cellStyle name="20% - Accent4 9 3 3 2 2 3 2" xfId="6126"/>
    <cellStyle name="20% - Accent4 9 3 3 2 2 4" xfId="6127"/>
    <cellStyle name="20% - Accent4 9 3 3 2 3" xfId="6128"/>
    <cellStyle name="20% - Accent4 9 3 3 2 3 2" xfId="6129"/>
    <cellStyle name="20% - Accent4 9 3 3 2 4" xfId="6130"/>
    <cellStyle name="20% - Accent4 9 3 3 2 4 2" xfId="6131"/>
    <cellStyle name="20% - Accent4 9 3 3 2 5" xfId="6132"/>
    <cellStyle name="20% - Accent4 9 3 3 3" xfId="6133"/>
    <cellStyle name="20% - Accent4 9 3 3 3 2" xfId="6134"/>
    <cellStyle name="20% - Accent4 9 3 3 3 2 2" xfId="6135"/>
    <cellStyle name="20% - Accent4 9 3 3 3 3" xfId="6136"/>
    <cellStyle name="20% - Accent4 9 3 3 3 3 2" xfId="6137"/>
    <cellStyle name="20% - Accent4 9 3 3 3 4" xfId="6138"/>
    <cellStyle name="20% - Accent4 9 3 3 4" xfId="6139"/>
    <cellStyle name="20% - Accent4 9 3 3 4 2" xfId="6140"/>
    <cellStyle name="20% - Accent4 9 3 3 5" xfId="6141"/>
    <cellStyle name="20% - Accent4 9 3 3 5 2" xfId="6142"/>
    <cellStyle name="20% - Accent4 9 3 3 6" xfId="6143"/>
    <cellStyle name="20% - Accent4 9 3 4" xfId="6144"/>
    <cellStyle name="20% - Accent4 9 3 4 2" xfId="6145"/>
    <cellStyle name="20% - Accent4 9 3 4 2 2" xfId="6146"/>
    <cellStyle name="20% - Accent4 9 3 4 2 2 2" xfId="6147"/>
    <cellStyle name="20% - Accent4 9 3 4 2 3" xfId="6148"/>
    <cellStyle name="20% - Accent4 9 3 4 2 3 2" xfId="6149"/>
    <cellStyle name="20% - Accent4 9 3 4 2 4" xfId="6150"/>
    <cellStyle name="20% - Accent4 9 3 4 3" xfId="6151"/>
    <cellStyle name="20% - Accent4 9 3 4 3 2" xfId="6152"/>
    <cellStyle name="20% - Accent4 9 3 4 4" xfId="6153"/>
    <cellStyle name="20% - Accent4 9 3 4 4 2" xfId="6154"/>
    <cellStyle name="20% - Accent4 9 3 4 5" xfId="6155"/>
    <cellStyle name="20% - Accent4 9 3 5" xfId="6156"/>
    <cellStyle name="20% - Accent4 9 3 5 2" xfId="6157"/>
    <cellStyle name="20% - Accent4 9 3 5 2 2" xfId="6158"/>
    <cellStyle name="20% - Accent4 9 3 5 3" xfId="6159"/>
    <cellStyle name="20% - Accent4 9 3 5 3 2" xfId="6160"/>
    <cellStyle name="20% - Accent4 9 3 5 4" xfId="6161"/>
    <cellStyle name="20% - Accent4 9 3 6" xfId="6162"/>
    <cellStyle name="20% - Accent4 9 3 6 2" xfId="6163"/>
    <cellStyle name="20% - Accent4 9 3 7" xfId="6164"/>
    <cellStyle name="20% - Accent4 9 3 7 2" xfId="6165"/>
    <cellStyle name="20% - Accent4 9 3 8" xfId="6166"/>
    <cellStyle name="20% - Accent4 9 4" xfId="6167"/>
    <cellStyle name="20% - Accent4 9 4 2" xfId="6168"/>
    <cellStyle name="20% - Accent4 9 4 2 2" xfId="6169"/>
    <cellStyle name="20% - Accent4 9 4 2 2 2" xfId="6170"/>
    <cellStyle name="20% - Accent4 9 4 2 2 2 2" xfId="6171"/>
    <cellStyle name="20% - Accent4 9 4 2 2 3" xfId="6172"/>
    <cellStyle name="20% - Accent4 9 4 2 2 3 2" xfId="6173"/>
    <cellStyle name="20% - Accent4 9 4 2 2 4" xfId="6174"/>
    <cellStyle name="20% - Accent4 9 4 2 3" xfId="6175"/>
    <cellStyle name="20% - Accent4 9 4 2 3 2" xfId="6176"/>
    <cellStyle name="20% - Accent4 9 4 2 4" xfId="6177"/>
    <cellStyle name="20% - Accent4 9 4 2 4 2" xfId="6178"/>
    <cellStyle name="20% - Accent4 9 4 2 5" xfId="6179"/>
    <cellStyle name="20% - Accent4 9 4 3" xfId="6180"/>
    <cellStyle name="20% - Accent4 9 4 3 2" xfId="6181"/>
    <cellStyle name="20% - Accent4 9 4 3 2 2" xfId="6182"/>
    <cellStyle name="20% - Accent4 9 4 3 3" xfId="6183"/>
    <cellStyle name="20% - Accent4 9 4 3 3 2" xfId="6184"/>
    <cellStyle name="20% - Accent4 9 4 3 4" xfId="6185"/>
    <cellStyle name="20% - Accent4 9 4 4" xfId="6186"/>
    <cellStyle name="20% - Accent4 9 4 4 2" xfId="6187"/>
    <cellStyle name="20% - Accent4 9 4 5" xfId="6188"/>
    <cellStyle name="20% - Accent4 9 4 5 2" xfId="6189"/>
    <cellStyle name="20% - Accent4 9 4 6" xfId="6190"/>
    <cellStyle name="20% - Accent4 9 5" xfId="6191"/>
    <cellStyle name="20% - Accent4 9 5 2" xfId="6192"/>
    <cellStyle name="20% - Accent4 9 5 2 2" xfId="6193"/>
    <cellStyle name="20% - Accent4 9 5 2 2 2" xfId="6194"/>
    <cellStyle name="20% - Accent4 9 5 2 2 2 2" xfId="6195"/>
    <cellStyle name="20% - Accent4 9 5 2 2 3" xfId="6196"/>
    <cellStyle name="20% - Accent4 9 5 2 2 3 2" xfId="6197"/>
    <cellStyle name="20% - Accent4 9 5 2 2 4" xfId="6198"/>
    <cellStyle name="20% - Accent4 9 5 2 3" xfId="6199"/>
    <cellStyle name="20% - Accent4 9 5 2 3 2" xfId="6200"/>
    <cellStyle name="20% - Accent4 9 5 2 4" xfId="6201"/>
    <cellStyle name="20% - Accent4 9 5 2 4 2" xfId="6202"/>
    <cellStyle name="20% - Accent4 9 5 2 5" xfId="6203"/>
    <cellStyle name="20% - Accent4 9 5 3" xfId="6204"/>
    <cellStyle name="20% - Accent4 9 5 3 2" xfId="6205"/>
    <cellStyle name="20% - Accent4 9 5 3 2 2" xfId="6206"/>
    <cellStyle name="20% - Accent4 9 5 3 3" xfId="6207"/>
    <cellStyle name="20% - Accent4 9 5 3 3 2" xfId="6208"/>
    <cellStyle name="20% - Accent4 9 5 3 4" xfId="6209"/>
    <cellStyle name="20% - Accent4 9 5 4" xfId="6210"/>
    <cellStyle name="20% - Accent4 9 5 4 2" xfId="6211"/>
    <cellStyle name="20% - Accent4 9 5 5" xfId="6212"/>
    <cellStyle name="20% - Accent4 9 5 5 2" xfId="6213"/>
    <cellStyle name="20% - Accent4 9 5 6" xfId="6214"/>
    <cellStyle name="20% - Accent4 9 6" xfId="6215"/>
    <cellStyle name="20% - Accent4 9 6 2" xfId="6216"/>
    <cellStyle name="20% - Accent4 9 6 2 2" xfId="6217"/>
    <cellStyle name="20% - Accent4 9 6 2 2 2" xfId="6218"/>
    <cellStyle name="20% - Accent4 9 6 2 3" xfId="6219"/>
    <cellStyle name="20% - Accent4 9 6 2 3 2" xfId="6220"/>
    <cellStyle name="20% - Accent4 9 6 2 4" xfId="6221"/>
    <cellStyle name="20% - Accent4 9 6 3" xfId="6222"/>
    <cellStyle name="20% - Accent4 9 6 3 2" xfId="6223"/>
    <cellStyle name="20% - Accent4 9 6 4" xfId="6224"/>
    <cellStyle name="20% - Accent4 9 6 4 2" xfId="6225"/>
    <cellStyle name="20% - Accent4 9 6 5" xfId="6226"/>
    <cellStyle name="20% - Accent4 9 7" xfId="6227"/>
    <cellStyle name="20% - Accent4 9 7 2" xfId="6228"/>
    <cellStyle name="20% - Accent4 9 7 2 2" xfId="6229"/>
    <cellStyle name="20% - Accent4 9 7 3" xfId="6230"/>
    <cellStyle name="20% - Accent4 9 7 3 2" xfId="6231"/>
    <cellStyle name="20% - Accent4 9 7 4" xfId="6232"/>
    <cellStyle name="20% - Accent4 9 8" xfId="6233"/>
    <cellStyle name="20% - Accent4 9 8 2" xfId="6234"/>
    <cellStyle name="20% - Accent4 9 9" xfId="6235"/>
    <cellStyle name="20% - Accent4 9 9 2" xfId="6236"/>
    <cellStyle name="20% - Accent5 10" xfId="6237"/>
    <cellStyle name="20% - Accent5 10 2" xfId="6238"/>
    <cellStyle name="20% - Accent5 10 2 2" xfId="6239"/>
    <cellStyle name="20% - Accent5 10 2 2 2" xfId="6240"/>
    <cellStyle name="20% - Accent5 10 2 2 2 2" xfId="6241"/>
    <cellStyle name="20% - Accent5 10 2 2 2 2 2" xfId="6242"/>
    <cellStyle name="20% - Accent5 10 2 2 2 2 2 2" xfId="6243"/>
    <cellStyle name="20% - Accent5 10 2 2 2 2 3" xfId="6244"/>
    <cellStyle name="20% - Accent5 10 2 2 2 2 3 2" xfId="6245"/>
    <cellStyle name="20% - Accent5 10 2 2 2 2 4" xfId="6246"/>
    <cellStyle name="20% - Accent5 10 2 2 2 3" xfId="6247"/>
    <cellStyle name="20% - Accent5 10 2 2 2 3 2" xfId="6248"/>
    <cellStyle name="20% - Accent5 10 2 2 2 4" xfId="6249"/>
    <cellStyle name="20% - Accent5 10 2 2 2 4 2" xfId="6250"/>
    <cellStyle name="20% - Accent5 10 2 2 2 5" xfId="6251"/>
    <cellStyle name="20% - Accent5 10 2 2 3" xfId="6252"/>
    <cellStyle name="20% - Accent5 10 2 2 3 2" xfId="6253"/>
    <cellStyle name="20% - Accent5 10 2 2 3 2 2" xfId="6254"/>
    <cellStyle name="20% - Accent5 10 2 2 3 3" xfId="6255"/>
    <cellStyle name="20% - Accent5 10 2 2 3 3 2" xfId="6256"/>
    <cellStyle name="20% - Accent5 10 2 2 3 4" xfId="6257"/>
    <cellStyle name="20% - Accent5 10 2 2 4" xfId="6258"/>
    <cellStyle name="20% - Accent5 10 2 2 4 2" xfId="6259"/>
    <cellStyle name="20% - Accent5 10 2 2 5" xfId="6260"/>
    <cellStyle name="20% - Accent5 10 2 2 5 2" xfId="6261"/>
    <cellStyle name="20% - Accent5 10 2 2 6" xfId="6262"/>
    <cellStyle name="20% - Accent5 10 2 3" xfId="6263"/>
    <cellStyle name="20% - Accent5 10 2 3 2" xfId="6264"/>
    <cellStyle name="20% - Accent5 10 2 3 2 2" xfId="6265"/>
    <cellStyle name="20% - Accent5 10 2 3 2 2 2" xfId="6266"/>
    <cellStyle name="20% - Accent5 10 2 3 2 2 2 2" xfId="6267"/>
    <cellStyle name="20% - Accent5 10 2 3 2 2 3" xfId="6268"/>
    <cellStyle name="20% - Accent5 10 2 3 2 2 3 2" xfId="6269"/>
    <cellStyle name="20% - Accent5 10 2 3 2 2 4" xfId="6270"/>
    <cellStyle name="20% - Accent5 10 2 3 2 3" xfId="6271"/>
    <cellStyle name="20% - Accent5 10 2 3 2 3 2" xfId="6272"/>
    <cellStyle name="20% - Accent5 10 2 3 2 4" xfId="6273"/>
    <cellStyle name="20% - Accent5 10 2 3 2 4 2" xfId="6274"/>
    <cellStyle name="20% - Accent5 10 2 3 2 5" xfId="6275"/>
    <cellStyle name="20% - Accent5 10 2 3 3" xfId="6276"/>
    <cellStyle name="20% - Accent5 10 2 3 3 2" xfId="6277"/>
    <cellStyle name="20% - Accent5 10 2 3 3 2 2" xfId="6278"/>
    <cellStyle name="20% - Accent5 10 2 3 3 3" xfId="6279"/>
    <cellStyle name="20% - Accent5 10 2 3 3 3 2" xfId="6280"/>
    <cellStyle name="20% - Accent5 10 2 3 3 4" xfId="6281"/>
    <cellStyle name="20% - Accent5 10 2 3 4" xfId="6282"/>
    <cellStyle name="20% - Accent5 10 2 3 4 2" xfId="6283"/>
    <cellStyle name="20% - Accent5 10 2 3 5" xfId="6284"/>
    <cellStyle name="20% - Accent5 10 2 3 5 2" xfId="6285"/>
    <cellStyle name="20% - Accent5 10 2 3 6" xfId="6286"/>
    <cellStyle name="20% - Accent5 10 2 4" xfId="6287"/>
    <cellStyle name="20% - Accent5 10 2 4 2" xfId="6288"/>
    <cellStyle name="20% - Accent5 10 2 4 2 2" xfId="6289"/>
    <cellStyle name="20% - Accent5 10 2 4 2 2 2" xfId="6290"/>
    <cellStyle name="20% - Accent5 10 2 4 2 3" xfId="6291"/>
    <cellStyle name="20% - Accent5 10 2 4 2 3 2" xfId="6292"/>
    <cellStyle name="20% - Accent5 10 2 4 2 4" xfId="6293"/>
    <cellStyle name="20% - Accent5 10 2 4 3" xfId="6294"/>
    <cellStyle name="20% - Accent5 10 2 4 3 2" xfId="6295"/>
    <cellStyle name="20% - Accent5 10 2 4 4" xfId="6296"/>
    <cellStyle name="20% - Accent5 10 2 4 4 2" xfId="6297"/>
    <cellStyle name="20% - Accent5 10 2 4 5" xfId="6298"/>
    <cellStyle name="20% - Accent5 10 2 5" xfId="6299"/>
    <cellStyle name="20% - Accent5 10 2 5 2" xfId="6300"/>
    <cellStyle name="20% - Accent5 10 2 5 2 2" xfId="6301"/>
    <cellStyle name="20% - Accent5 10 2 5 3" xfId="6302"/>
    <cellStyle name="20% - Accent5 10 2 5 3 2" xfId="6303"/>
    <cellStyle name="20% - Accent5 10 2 5 4" xfId="6304"/>
    <cellStyle name="20% - Accent5 10 2 6" xfId="6305"/>
    <cellStyle name="20% - Accent5 10 2 6 2" xfId="6306"/>
    <cellStyle name="20% - Accent5 10 2 7" xfId="6307"/>
    <cellStyle name="20% - Accent5 10 2 7 2" xfId="6308"/>
    <cellStyle name="20% - Accent5 10 2 8" xfId="6309"/>
    <cellStyle name="20% - Accent5 10 3" xfId="6310"/>
    <cellStyle name="20% - Accent5 10 3 2" xfId="6311"/>
    <cellStyle name="20% - Accent5 10 3 2 2" xfId="6312"/>
    <cellStyle name="20% - Accent5 10 3 2 2 2" xfId="6313"/>
    <cellStyle name="20% - Accent5 10 3 2 2 2 2" xfId="6314"/>
    <cellStyle name="20% - Accent5 10 3 2 2 3" xfId="6315"/>
    <cellStyle name="20% - Accent5 10 3 2 2 3 2" xfId="6316"/>
    <cellStyle name="20% - Accent5 10 3 2 2 4" xfId="6317"/>
    <cellStyle name="20% - Accent5 10 3 2 3" xfId="6318"/>
    <cellStyle name="20% - Accent5 10 3 2 3 2" xfId="6319"/>
    <cellStyle name="20% - Accent5 10 3 2 4" xfId="6320"/>
    <cellStyle name="20% - Accent5 10 3 2 4 2" xfId="6321"/>
    <cellStyle name="20% - Accent5 10 3 2 5" xfId="6322"/>
    <cellStyle name="20% - Accent5 10 3 3" xfId="6323"/>
    <cellStyle name="20% - Accent5 10 3 3 2" xfId="6324"/>
    <cellStyle name="20% - Accent5 10 3 3 2 2" xfId="6325"/>
    <cellStyle name="20% - Accent5 10 3 3 3" xfId="6326"/>
    <cellStyle name="20% - Accent5 10 3 3 3 2" xfId="6327"/>
    <cellStyle name="20% - Accent5 10 3 3 4" xfId="6328"/>
    <cellStyle name="20% - Accent5 10 3 4" xfId="6329"/>
    <cellStyle name="20% - Accent5 10 3 4 2" xfId="6330"/>
    <cellStyle name="20% - Accent5 10 3 5" xfId="6331"/>
    <cellStyle name="20% - Accent5 10 3 5 2" xfId="6332"/>
    <cellStyle name="20% - Accent5 10 3 6" xfId="6333"/>
    <cellStyle name="20% - Accent5 10 4" xfId="6334"/>
    <cellStyle name="20% - Accent5 10 4 2" xfId="6335"/>
    <cellStyle name="20% - Accent5 10 4 2 2" xfId="6336"/>
    <cellStyle name="20% - Accent5 10 4 2 2 2" xfId="6337"/>
    <cellStyle name="20% - Accent5 10 4 2 2 2 2" xfId="6338"/>
    <cellStyle name="20% - Accent5 10 4 2 2 3" xfId="6339"/>
    <cellStyle name="20% - Accent5 10 4 2 2 3 2" xfId="6340"/>
    <cellStyle name="20% - Accent5 10 4 2 2 4" xfId="6341"/>
    <cellStyle name="20% - Accent5 10 4 2 3" xfId="6342"/>
    <cellStyle name="20% - Accent5 10 4 2 3 2" xfId="6343"/>
    <cellStyle name="20% - Accent5 10 4 2 4" xfId="6344"/>
    <cellStyle name="20% - Accent5 10 4 2 4 2" xfId="6345"/>
    <cellStyle name="20% - Accent5 10 4 2 5" xfId="6346"/>
    <cellStyle name="20% - Accent5 10 4 3" xfId="6347"/>
    <cellStyle name="20% - Accent5 10 4 3 2" xfId="6348"/>
    <cellStyle name="20% - Accent5 10 4 3 2 2" xfId="6349"/>
    <cellStyle name="20% - Accent5 10 4 3 3" xfId="6350"/>
    <cellStyle name="20% - Accent5 10 4 3 3 2" xfId="6351"/>
    <cellStyle name="20% - Accent5 10 4 3 4" xfId="6352"/>
    <cellStyle name="20% - Accent5 10 4 4" xfId="6353"/>
    <cellStyle name="20% - Accent5 10 4 4 2" xfId="6354"/>
    <cellStyle name="20% - Accent5 10 4 5" xfId="6355"/>
    <cellStyle name="20% - Accent5 10 4 5 2" xfId="6356"/>
    <cellStyle name="20% - Accent5 10 4 6" xfId="6357"/>
    <cellStyle name="20% - Accent5 10 5" xfId="6358"/>
    <cellStyle name="20% - Accent5 10 5 2" xfId="6359"/>
    <cellStyle name="20% - Accent5 10 5 2 2" xfId="6360"/>
    <cellStyle name="20% - Accent5 10 5 2 2 2" xfId="6361"/>
    <cellStyle name="20% - Accent5 10 5 2 3" xfId="6362"/>
    <cellStyle name="20% - Accent5 10 5 2 3 2" xfId="6363"/>
    <cellStyle name="20% - Accent5 10 5 2 4" xfId="6364"/>
    <cellStyle name="20% - Accent5 10 5 3" xfId="6365"/>
    <cellStyle name="20% - Accent5 10 5 3 2" xfId="6366"/>
    <cellStyle name="20% - Accent5 10 5 4" xfId="6367"/>
    <cellStyle name="20% - Accent5 10 5 4 2" xfId="6368"/>
    <cellStyle name="20% - Accent5 10 5 5" xfId="6369"/>
    <cellStyle name="20% - Accent5 10 6" xfId="6370"/>
    <cellStyle name="20% - Accent5 10 6 2" xfId="6371"/>
    <cellStyle name="20% - Accent5 10 6 2 2" xfId="6372"/>
    <cellStyle name="20% - Accent5 10 6 3" xfId="6373"/>
    <cellStyle name="20% - Accent5 10 6 3 2" xfId="6374"/>
    <cellStyle name="20% - Accent5 10 6 4" xfId="6375"/>
    <cellStyle name="20% - Accent5 10 7" xfId="6376"/>
    <cellStyle name="20% - Accent5 10 7 2" xfId="6377"/>
    <cellStyle name="20% - Accent5 10 8" xfId="6378"/>
    <cellStyle name="20% - Accent5 10 8 2" xfId="6379"/>
    <cellStyle name="20% - Accent5 10 9" xfId="6380"/>
    <cellStyle name="20% - Accent5 11" xfId="6381"/>
    <cellStyle name="20% - Accent5 11 2" xfId="6382"/>
    <cellStyle name="20% - Accent5 11 2 2" xfId="6383"/>
    <cellStyle name="20% - Accent5 11 2 2 2" xfId="6384"/>
    <cellStyle name="20% - Accent5 11 2 2 2 2" xfId="6385"/>
    <cellStyle name="20% - Accent5 11 2 2 2 2 2" xfId="6386"/>
    <cellStyle name="20% - Accent5 11 2 2 2 3" xfId="6387"/>
    <cellStyle name="20% - Accent5 11 2 2 2 3 2" xfId="6388"/>
    <cellStyle name="20% - Accent5 11 2 2 2 4" xfId="6389"/>
    <cellStyle name="20% - Accent5 11 2 2 3" xfId="6390"/>
    <cellStyle name="20% - Accent5 11 2 2 3 2" xfId="6391"/>
    <cellStyle name="20% - Accent5 11 2 2 4" xfId="6392"/>
    <cellStyle name="20% - Accent5 11 2 2 4 2" xfId="6393"/>
    <cellStyle name="20% - Accent5 11 2 2 5" xfId="6394"/>
    <cellStyle name="20% - Accent5 11 2 3" xfId="6395"/>
    <cellStyle name="20% - Accent5 11 2 3 2" xfId="6396"/>
    <cellStyle name="20% - Accent5 11 2 3 2 2" xfId="6397"/>
    <cellStyle name="20% - Accent5 11 2 3 3" xfId="6398"/>
    <cellStyle name="20% - Accent5 11 2 3 3 2" xfId="6399"/>
    <cellStyle name="20% - Accent5 11 2 3 4" xfId="6400"/>
    <cellStyle name="20% - Accent5 11 2 4" xfId="6401"/>
    <cellStyle name="20% - Accent5 11 2 4 2" xfId="6402"/>
    <cellStyle name="20% - Accent5 11 2 5" xfId="6403"/>
    <cellStyle name="20% - Accent5 11 2 5 2" xfId="6404"/>
    <cellStyle name="20% - Accent5 11 2 6" xfId="6405"/>
    <cellStyle name="20% - Accent5 11 3" xfId="6406"/>
    <cellStyle name="20% - Accent5 11 3 2" xfId="6407"/>
    <cellStyle name="20% - Accent5 11 3 2 2" xfId="6408"/>
    <cellStyle name="20% - Accent5 11 3 2 2 2" xfId="6409"/>
    <cellStyle name="20% - Accent5 11 3 2 2 2 2" xfId="6410"/>
    <cellStyle name="20% - Accent5 11 3 2 2 3" xfId="6411"/>
    <cellStyle name="20% - Accent5 11 3 2 2 3 2" xfId="6412"/>
    <cellStyle name="20% - Accent5 11 3 2 2 4" xfId="6413"/>
    <cellStyle name="20% - Accent5 11 3 2 3" xfId="6414"/>
    <cellStyle name="20% - Accent5 11 3 2 3 2" xfId="6415"/>
    <cellStyle name="20% - Accent5 11 3 2 4" xfId="6416"/>
    <cellStyle name="20% - Accent5 11 3 2 4 2" xfId="6417"/>
    <cellStyle name="20% - Accent5 11 3 2 5" xfId="6418"/>
    <cellStyle name="20% - Accent5 11 3 3" xfId="6419"/>
    <cellStyle name="20% - Accent5 11 3 3 2" xfId="6420"/>
    <cellStyle name="20% - Accent5 11 3 3 2 2" xfId="6421"/>
    <cellStyle name="20% - Accent5 11 3 3 3" xfId="6422"/>
    <cellStyle name="20% - Accent5 11 3 3 3 2" xfId="6423"/>
    <cellStyle name="20% - Accent5 11 3 3 4" xfId="6424"/>
    <cellStyle name="20% - Accent5 11 3 4" xfId="6425"/>
    <cellStyle name="20% - Accent5 11 3 4 2" xfId="6426"/>
    <cellStyle name="20% - Accent5 11 3 5" xfId="6427"/>
    <cellStyle name="20% - Accent5 11 3 5 2" xfId="6428"/>
    <cellStyle name="20% - Accent5 11 3 6" xfId="6429"/>
    <cellStyle name="20% - Accent5 11 4" xfId="6430"/>
    <cellStyle name="20% - Accent5 11 4 2" xfId="6431"/>
    <cellStyle name="20% - Accent5 11 4 2 2" xfId="6432"/>
    <cellStyle name="20% - Accent5 11 4 2 2 2" xfId="6433"/>
    <cellStyle name="20% - Accent5 11 4 2 3" xfId="6434"/>
    <cellStyle name="20% - Accent5 11 4 2 3 2" xfId="6435"/>
    <cellStyle name="20% - Accent5 11 4 2 4" xfId="6436"/>
    <cellStyle name="20% - Accent5 11 4 3" xfId="6437"/>
    <cellStyle name="20% - Accent5 11 4 3 2" xfId="6438"/>
    <cellStyle name="20% - Accent5 11 4 4" xfId="6439"/>
    <cellStyle name="20% - Accent5 11 4 4 2" xfId="6440"/>
    <cellStyle name="20% - Accent5 11 4 5" xfId="6441"/>
    <cellStyle name="20% - Accent5 11 5" xfId="6442"/>
    <cellStyle name="20% - Accent5 11 5 2" xfId="6443"/>
    <cellStyle name="20% - Accent5 11 5 2 2" xfId="6444"/>
    <cellStyle name="20% - Accent5 11 5 3" xfId="6445"/>
    <cellStyle name="20% - Accent5 11 5 3 2" xfId="6446"/>
    <cellStyle name="20% - Accent5 11 5 4" xfId="6447"/>
    <cellStyle name="20% - Accent5 11 6" xfId="6448"/>
    <cellStyle name="20% - Accent5 11 6 2" xfId="6449"/>
    <cellStyle name="20% - Accent5 11 7" xfId="6450"/>
    <cellStyle name="20% - Accent5 11 7 2" xfId="6451"/>
    <cellStyle name="20% - Accent5 11 8" xfId="6452"/>
    <cellStyle name="20% - Accent5 12" xfId="6453"/>
    <cellStyle name="20% - Accent5 12 2" xfId="6454"/>
    <cellStyle name="20% - Accent5 12 2 2" xfId="6455"/>
    <cellStyle name="20% - Accent5 12 2 2 2" xfId="6456"/>
    <cellStyle name="20% - Accent5 12 2 2 2 2" xfId="6457"/>
    <cellStyle name="20% - Accent5 12 2 2 3" xfId="6458"/>
    <cellStyle name="20% - Accent5 12 2 2 3 2" xfId="6459"/>
    <cellStyle name="20% - Accent5 12 2 2 4" xfId="6460"/>
    <cellStyle name="20% - Accent5 12 2 3" xfId="6461"/>
    <cellStyle name="20% - Accent5 12 2 3 2" xfId="6462"/>
    <cellStyle name="20% - Accent5 12 2 4" xfId="6463"/>
    <cellStyle name="20% - Accent5 12 2 4 2" xfId="6464"/>
    <cellStyle name="20% - Accent5 12 2 5" xfId="6465"/>
    <cellStyle name="20% - Accent5 12 3" xfId="6466"/>
    <cellStyle name="20% - Accent5 12 3 2" xfId="6467"/>
    <cellStyle name="20% - Accent5 12 3 2 2" xfId="6468"/>
    <cellStyle name="20% - Accent5 12 3 3" xfId="6469"/>
    <cellStyle name="20% - Accent5 12 3 3 2" xfId="6470"/>
    <cellStyle name="20% - Accent5 12 3 4" xfId="6471"/>
    <cellStyle name="20% - Accent5 12 4" xfId="6472"/>
    <cellStyle name="20% - Accent5 12 4 2" xfId="6473"/>
    <cellStyle name="20% - Accent5 12 5" xfId="6474"/>
    <cellStyle name="20% - Accent5 12 5 2" xfId="6475"/>
    <cellStyle name="20% - Accent5 12 6" xfId="6476"/>
    <cellStyle name="20% - Accent5 13" xfId="6477"/>
    <cellStyle name="20% - Accent5 13 2" xfId="6478"/>
    <cellStyle name="20% - Accent5 13 2 2" xfId="6479"/>
    <cellStyle name="20% - Accent5 13 2 2 2" xfId="6480"/>
    <cellStyle name="20% - Accent5 13 2 2 2 2" xfId="6481"/>
    <cellStyle name="20% - Accent5 13 2 2 3" xfId="6482"/>
    <cellStyle name="20% - Accent5 13 2 2 3 2" xfId="6483"/>
    <cellStyle name="20% - Accent5 13 2 2 4" xfId="6484"/>
    <cellStyle name="20% - Accent5 13 2 3" xfId="6485"/>
    <cellStyle name="20% - Accent5 13 2 3 2" xfId="6486"/>
    <cellStyle name="20% - Accent5 13 2 4" xfId="6487"/>
    <cellStyle name="20% - Accent5 13 2 4 2" xfId="6488"/>
    <cellStyle name="20% - Accent5 13 2 5" xfId="6489"/>
    <cellStyle name="20% - Accent5 13 3" xfId="6490"/>
    <cellStyle name="20% - Accent5 13 3 2" xfId="6491"/>
    <cellStyle name="20% - Accent5 13 3 2 2" xfId="6492"/>
    <cellStyle name="20% - Accent5 13 3 3" xfId="6493"/>
    <cellStyle name="20% - Accent5 13 3 3 2" xfId="6494"/>
    <cellStyle name="20% - Accent5 13 3 4" xfId="6495"/>
    <cellStyle name="20% - Accent5 13 4" xfId="6496"/>
    <cellStyle name="20% - Accent5 13 4 2" xfId="6497"/>
    <cellStyle name="20% - Accent5 13 5" xfId="6498"/>
    <cellStyle name="20% - Accent5 13 5 2" xfId="6499"/>
    <cellStyle name="20% - Accent5 13 6" xfId="6500"/>
    <cellStyle name="20% - Accent5 14" xfId="6501"/>
    <cellStyle name="20% - Accent5 14 2" xfId="6502"/>
    <cellStyle name="20% - Accent5 14 2 2" xfId="6503"/>
    <cellStyle name="20% - Accent5 14 2 2 2" xfId="6504"/>
    <cellStyle name="20% - Accent5 14 2 3" xfId="6505"/>
    <cellStyle name="20% - Accent5 14 2 3 2" xfId="6506"/>
    <cellStyle name="20% - Accent5 14 2 4" xfId="6507"/>
    <cellStyle name="20% - Accent5 14 3" xfId="6508"/>
    <cellStyle name="20% - Accent5 14 3 2" xfId="6509"/>
    <cellStyle name="20% - Accent5 14 4" xfId="6510"/>
    <cellStyle name="20% - Accent5 14 4 2" xfId="6511"/>
    <cellStyle name="20% - Accent5 14 5" xfId="6512"/>
    <cellStyle name="20% - Accent5 15" xfId="6513"/>
    <cellStyle name="20% - Accent5 15 2" xfId="6514"/>
    <cellStyle name="20% - Accent5 15 2 2" xfId="6515"/>
    <cellStyle name="20% - Accent5 15 3" xfId="6516"/>
    <cellStyle name="20% - Accent5 15 3 2" xfId="6517"/>
    <cellStyle name="20% - Accent5 15 4" xfId="6518"/>
    <cellStyle name="20% - Accent5 16" xfId="6519"/>
    <cellStyle name="20% - Accent5 16 2" xfId="6520"/>
    <cellStyle name="20% - Accent5 17" xfId="6521"/>
    <cellStyle name="20% - Accent5 17 2" xfId="6522"/>
    <cellStyle name="20% - Accent5 2" xfId="6523"/>
    <cellStyle name="20% - Accent5 2 2" xfId="6524"/>
    <cellStyle name="20% - Accent5 2 3" xfId="6525"/>
    <cellStyle name="20% - Accent5 2 3 2" xfId="6526"/>
    <cellStyle name="20% - Accent5 2 3 2 10" xfId="6527"/>
    <cellStyle name="20% - Accent5 2 3 2 10 2" xfId="6528"/>
    <cellStyle name="20% - Accent5 2 3 2 11" xfId="6529"/>
    <cellStyle name="20% - Accent5 2 3 2 2" xfId="6530"/>
    <cellStyle name="20% - Accent5 2 3 2 2 10" xfId="6531"/>
    <cellStyle name="20% - Accent5 2 3 2 2 2" xfId="6532"/>
    <cellStyle name="20% - Accent5 2 3 2 2 2 2" xfId="6533"/>
    <cellStyle name="20% - Accent5 2 3 2 2 2 2 2" xfId="6534"/>
    <cellStyle name="20% - Accent5 2 3 2 2 2 2 2 2" xfId="6535"/>
    <cellStyle name="20% - Accent5 2 3 2 2 2 2 2 2 2" xfId="6536"/>
    <cellStyle name="20% - Accent5 2 3 2 2 2 2 2 3" xfId="6537"/>
    <cellStyle name="20% - Accent5 2 3 2 2 2 2 2 3 2" xfId="6538"/>
    <cellStyle name="20% - Accent5 2 3 2 2 2 2 2 4" xfId="6539"/>
    <cellStyle name="20% - Accent5 2 3 2 2 2 2 3" xfId="6540"/>
    <cellStyle name="20% - Accent5 2 3 2 2 2 2 3 2" xfId="6541"/>
    <cellStyle name="20% - Accent5 2 3 2 2 2 2 4" xfId="6542"/>
    <cellStyle name="20% - Accent5 2 3 2 2 2 2 4 2" xfId="6543"/>
    <cellStyle name="20% - Accent5 2 3 2 2 2 2 5" xfId="6544"/>
    <cellStyle name="20% - Accent5 2 3 2 2 2 3" xfId="6545"/>
    <cellStyle name="20% - Accent5 2 3 2 2 2 3 2" xfId="6546"/>
    <cellStyle name="20% - Accent5 2 3 2 2 2 3 2 2" xfId="6547"/>
    <cellStyle name="20% - Accent5 2 3 2 2 2 3 3" xfId="6548"/>
    <cellStyle name="20% - Accent5 2 3 2 2 2 3 3 2" xfId="6549"/>
    <cellStyle name="20% - Accent5 2 3 2 2 2 3 4" xfId="6550"/>
    <cellStyle name="20% - Accent5 2 3 2 2 2 4" xfId="6551"/>
    <cellStyle name="20% - Accent5 2 3 2 2 2 4 2" xfId="6552"/>
    <cellStyle name="20% - Accent5 2 3 2 2 2 5" xfId="6553"/>
    <cellStyle name="20% - Accent5 2 3 2 2 2 5 2" xfId="6554"/>
    <cellStyle name="20% - Accent5 2 3 2 2 2 6" xfId="6555"/>
    <cellStyle name="20% - Accent5 2 3 2 2 3" xfId="6556"/>
    <cellStyle name="20% - Accent5 2 3 2 2 3 2" xfId="6557"/>
    <cellStyle name="20% - Accent5 2 3 2 2 3 2 2" xfId="6558"/>
    <cellStyle name="20% - Accent5 2 3 2 2 3 2 2 2" xfId="6559"/>
    <cellStyle name="20% - Accent5 2 3 2 2 3 2 2 2 2" xfId="6560"/>
    <cellStyle name="20% - Accent5 2 3 2 2 3 2 2 3" xfId="6561"/>
    <cellStyle name="20% - Accent5 2 3 2 2 3 2 2 3 2" xfId="6562"/>
    <cellStyle name="20% - Accent5 2 3 2 2 3 2 2 4" xfId="6563"/>
    <cellStyle name="20% - Accent5 2 3 2 2 3 2 3" xfId="6564"/>
    <cellStyle name="20% - Accent5 2 3 2 2 3 2 3 2" xfId="6565"/>
    <cellStyle name="20% - Accent5 2 3 2 2 3 2 4" xfId="6566"/>
    <cellStyle name="20% - Accent5 2 3 2 2 3 2 4 2" xfId="6567"/>
    <cellStyle name="20% - Accent5 2 3 2 2 3 2 5" xfId="6568"/>
    <cellStyle name="20% - Accent5 2 3 2 2 3 3" xfId="6569"/>
    <cellStyle name="20% - Accent5 2 3 2 2 3 3 2" xfId="6570"/>
    <cellStyle name="20% - Accent5 2 3 2 2 3 3 2 2" xfId="6571"/>
    <cellStyle name="20% - Accent5 2 3 2 2 3 3 3" xfId="6572"/>
    <cellStyle name="20% - Accent5 2 3 2 2 3 3 3 2" xfId="6573"/>
    <cellStyle name="20% - Accent5 2 3 2 2 3 3 4" xfId="6574"/>
    <cellStyle name="20% - Accent5 2 3 2 2 3 4" xfId="6575"/>
    <cellStyle name="20% - Accent5 2 3 2 2 3 4 2" xfId="6576"/>
    <cellStyle name="20% - Accent5 2 3 2 2 3 5" xfId="6577"/>
    <cellStyle name="20% - Accent5 2 3 2 2 3 5 2" xfId="6578"/>
    <cellStyle name="20% - Accent5 2 3 2 2 3 6" xfId="6579"/>
    <cellStyle name="20% - Accent5 2 3 2 2 4" xfId="6580"/>
    <cellStyle name="20% - Accent5 2 3 2 2 4 2" xfId="6581"/>
    <cellStyle name="20% - Accent5 2 3 2 2 4 2 2" xfId="6582"/>
    <cellStyle name="20% - Accent5 2 3 2 2 4 2 2 2" xfId="6583"/>
    <cellStyle name="20% - Accent5 2 3 2 2 4 2 2 2 2" xfId="6584"/>
    <cellStyle name="20% - Accent5 2 3 2 2 4 2 2 3" xfId="6585"/>
    <cellStyle name="20% - Accent5 2 3 2 2 4 2 2 3 2" xfId="6586"/>
    <cellStyle name="20% - Accent5 2 3 2 2 4 2 2 4" xfId="6587"/>
    <cellStyle name="20% - Accent5 2 3 2 2 4 2 3" xfId="6588"/>
    <cellStyle name="20% - Accent5 2 3 2 2 4 2 3 2" xfId="6589"/>
    <cellStyle name="20% - Accent5 2 3 2 2 4 2 4" xfId="6590"/>
    <cellStyle name="20% - Accent5 2 3 2 2 4 2 4 2" xfId="6591"/>
    <cellStyle name="20% - Accent5 2 3 2 2 4 2 5" xfId="6592"/>
    <cellStyle name="20% - Accent5 2 3 2 2 4 3" xfId="6593"/>
    <cellStyle name="20% - Accent5 2 3 2 2 4 3 2" xfId="6594"/>
    <cellStyle name="20% - Accent5 2 3 2 2 4 3 2 2" xfId="6595"/>
    <cellStyle name="20% - Accent5 2 3 2 2 4 3 3" xfId="6596"/>
    <cellStyle name="20% - Accent5 2 3 2 2 4 3 3 2" xfId="6597"/>
    <cellStyle name="20% - Accent5 2 3 2 2 4 3 4" xfId="6598"/>
    <cellStyle name="20% - Accent5 2 3 2 2 4 4" xfId="6599"/>
    <cellStyle name="20% - Accent5 2 3 2 2 4 4 2" xfId="6600"/>
    <cellStyle name="20% - Accent5 2 3 2 2 4 5" xfId="6601"/>
    <cellStyle name="20% - Accent5 2 3 2 2 4 5 2" xfId="6602"/>
    <cellStyle name="20% - Accent5 2 3 2 2 4 6" xfId="6603"/>
    <cellStyle name="20% - Accent5 2 3 2 2 5" xfId="6604"/>
    <cellStyle name="20% - Accent5 2 3 2 2 5 2" xfId="6605"/>
    <cellStyle name="20% - Accent5 2 3 2 2 5 2 2" xfId="6606"/>
    <cellStyle name="20% - Accent5 2 3 2 2 5 2 2 2" xfId="6607"/>
    <cellStyle name="20% - Accent5 2 3 2 2 5 2 2 2 2" xfId="6608"/>
    <cellStyle name="20% - Accent5 2 3 2 2 5 2 2 3" xfId="6609"/>
    <cellStyle name="20% - Accent5 2 3 2 2 5 2 2 3 2" xfId="6610"/>
    <cellStyle name="20% - Accent5 2 3 2 2 5 2 2 4" xfId="6611"/>
    <cellStyle name="20% - Accent5 2 3 2 2 5 2 3" xfId="6612"/>
    <cellStyle name="20% - Accent5 2 3 2 2 5 2 3 2" xfId="6613"/>
    <cellStyle name="20% - Accent5 2 3 2 2 5 2 4" xfId="6614"/>
    <cellStyle name="20% - Accent5 2 3 2 2 5 2 4 2" xfId="6615"/>
    <cellStyle name="20% - Accent5 2 3 2 2 5 2 5" xfId="6616"/>
    <cellStyle name="20% - Accent5 2 3 2 2 5 3" xfId="6617"/>
    <cellStyle name="20% - Accent5 2 3 2 2 5 3 2" xfId="6618"/>
    <cellStyle name="20% - Accent5 2 3 2 2 5 3 2 2" xfId="6619"/>
    <cellStyle name="20% - Accent5 2 3 2 2 5 3 3" xfId="6620"/>
    <cellStyle name="20% - Accent5 2 3 2 2 5 3 3 2" xfId="6621"/>
    <cellStyle name="20% - Accent5 2 3 2 2 5 3 4" xfId="6622"/>
    <cellStyle name="20% - Accent5 2 3 2 2 5 4" xfId="6623"/>
    <cellStyle name="20% - Accent5 2 3 2 2 5 4 2" xfId="6624"/>
    <cellStyle name="20% - Accent5 2 3 2 2 5 5" xfId="6625"/>
    <cellStyle name="20% - Accent5 2 3 2 2 5 5 2" xfId="6626"/>
    <cellStyle name="20% - Accent5 2 3 2 2 5 6" xfId="6627"/>
    <cellStyle name="20% - Accent5 2 3 2 2 6" xfId="6628"/>
    <cellStyle name="20% - Accent5 2 3 2 2 6 2" xfId="6629"/>
    <cellStyle name="20% - Accent5 2 3 2 2 6 2 2" xfId="6630"/>
    <cellStyle name="20% - Accent5 2 3 2 2 6 2 2 2" xfId="6631"/>
    <cellStyle name="20% - Accent5 2 3 2 2 6 2 3" xfId="6632"/>
    <cellStyle name="20% - Accent5 2 3 2 2 6 2 3 2" xfId="6633"/>
    <cellStyle name="20% - Accent5 2 3 2 2 6 2 4" xfId="6634"/>
    <cellStyle name="20% - Accent5 2 3 2 2 6 3" xfId="6635"/>
    <cellStyle name="20% - Accent5 2 3 2 2 6 3 2" xfId="6636"/>
    <cellStyle name="20% - Accent5 2 3 2 2 6 4" xfId="6637"/>
    <cellStyle name="20% - Accent5 2 3 2 2 6 4 2" xfId="6638"/>
    <cellStyle name="20% - Accent5 2 3 2 2 6 5" xfId="6639"/>
    <cellStyle name="20% - Accent5 2 3 2 2 7" xfId="6640"/>
    <cellStyle name="20% - Accent5 2 3 2 2 7 2" xfId="6641"/>
    <cellStyle name="20% - Accent5 2 3 2 2 7 2 2" xfId="6642"/>
    <cellStyle name="20% - Accent5 2 3 2 2 7 3" xfId="6643"/>
    <cellStyle name="20% - Accent5 2 3 2 2 7 3 2" xfId="6644"/>
    <cellStyle name="20% - Accent5 2 3 2 2 7 4" xfId="6645"/>
    <cellStyle name="20% - Accent5 2 3 2 2 8" xfId="6646"/>
    <cellStyle name="20% - Accent5 2 3 2 2 8 2" xfId="6647"/>
    <cellStyle name="20% - Accent5 2 3 2 2 9" xfId="6648"/>
    <cellStyle name="20% - Accent5 2 3 2 2 9 2" xfId="6649"/>
    <cellStyle name="20% - Accent5 2 3 2 3" xfId="6650"/>
    <cellStyle name="20% - Accent5 2 3 2 3 2" xfId="6651"/>
    <cellStyle name="20% - Accent5 2 3 2 3 2 2" xfId="6652"/>
    <cellStyle name="20% - Accent5 2 3 2 3 2 2 2" xfId="6653"/>
    <cellStyle name="20% - Accent5 2 3 2 3 2 2 2 2" xfId="6654"/>
    <cellStyle name="20% - Accent5 2 3 2 3 2 2 3" xfId="6655"/>
    <cellStyle name="20% - Accent5 2 3 2 3 2 2 3 2" xfId="6656"/>
    <cellStyle name="20% - Accent5 2 3 2 3 2 2 4" xfId="6657"/>
    <cellStyle name="20% - Accent5 2 3 2 3 2 3" xfId="6658"/>
    <cellStyle name="20% - Accent5 2 3 2 3 2 3 2" xfId="6659"/>
    <cellStyle name="20% - Accent5 2 3 2 3 2 4" xfId="6660"/>
    <cellStyle name="20% - Accent5 2 3 2 3 2 4 2" xfId="6661"/>
    <cellStyle name="20% - Accent5 2 3 2 3 2 5" xfId="6662"/>
    <cellStyle name="20% - Accent5 2 3 2 3 3" xfId="6663"/>
    <cellStyle name="20% - Accent5 2 3 2 3 3 2" xfId="6664"/>
    <cellStyle name="20% - Accent5 2 3 2 3 3 2 2" xfId="6665"/>
    <cellStyle name="20% - Accent5 2 3 2 3 3 3" xfId="6666"/>
    <cellStyle name="20% - Accent5 2 3 2 3 3 3 2" xfId="6667"/>
    <cellStyle name="20% - Accent5 2 3 2 3 3 4" xfId="6668"/>
    <cellStyle name="20% - Accent5 2 3 2 3 4" xfId="6669"/>
    <cellStyle name="20% - Accent5 2 3 2 3 4 2" xfId="6670"/>
    <cellStyle name="20% - Accent5 2 3 2 3 5" xfId="6671"/>
    <cellStyle name="20% - Accent5 2 3 2 3 5 2" xfId="6672"/>
    <cellStyle name="20% - Accent5 2 3 2 3 6" xfId="6673"/>
    <cellStyle name="20% - Accent5 2 3 2 4" xfId="6674"/>
    <cellStyle name="20% - Accent5 2 3 2 4 2" xfId="6675"/>
    <cellStyle name="20% - Accent5 2 3 2 4 2 2" xfId="6676"/>
    <cellStyle name="20% - Accent5 2 3 2 4 2 2 2" xfId="6677"/>
    <cellStyle name="20% - Accent5 2 3 2 4 2 2 2 2" xfId="6678"/>
    <cellStyle name="20% - Accent5 2 3 2 4 2 2 3" xfId="6679"/>
    <cellStyle name="20% - Accent5 2 3 2 4 2 2 3 2" xfId="6680"/>
    <cellStyle name="20% - Accent5 2 3 2 4 2 2 4" xfId="6681"/>
    <cellStyle name="20% - Accent5 2 3 2 4 2 3" xfId="6682"/>
    <cellStyle name="20% - Accent5 2 3 2 4 2 3 2" xfId="6683"/>
    <cellStyle name="20% - Accent5 2 3 2 4 2 4" xfId="6684"/>
    <cellStyle name="20% - Accent5 2 3 2 4 2 4 2" xfId="6685"/>
    <cellStyle name="20% - Accent5 2 3 2 4 2 5" xfId="6686"/>
    <cellStyle name="20% - Accent5 2 3 2 4 3" xfId="6687"/>
    <cellStyle name="20% - Accent5 2 3 2 4 3 2" xfId="6688"/>
    <cellStyle name="20% - Accent5 2 3 2 4 3 2 2" xfId="6689"/>
    <cellStyle name="20% - Accent5 2 3 2 4 3 3" xfId="6690"/>
    <cellStyle name="20% - Accent5 2 3 2 4 3 3 2" xfId="6691"/>
    <cellStyle name="20% - Accent5 2 3 2 4 3 4" xfId="6692"/>
    <cellStyle name="20% - Accent5 2 3 2 4 4" xfId="6693"/>
    <cellStyle name="20% - Accent5 2 3 2 4 4 2" xfId="6694"/>
    <cellStyle name="20% - Accent5 2 3 2 4 5" xfId="6695"/>
    <cellStyle name="20% - Accent5 2 3 2 4 5 2" xfId="6696"/>
    <cellStyle name="20% - Accent5 2 3 2 4 6" xfId="6697"/>
    <cellStyle name="20% - Accent5 2 3 2 5" xfId="6698"/>
    <cellStyle name="20% - Accent5 2 3 2 5 2" xfId="6699"/>
    <cellStyle name="20% - Accent5 2 3 2 5 2 2" xfId="6700"/>
    <cellStyle name="20% - Accent5 2 3 2 5 2 2 2" xfId="6701"/>
    <cellStyle name="20% - Accent5 2 3 2 5 2 2 2 2" xfId="6702"/>
    <cellStyle name="20% - Accent5 2 3 2 5 2 2 3" xfId="6703"/>
    <cellStyle name="20% - Accent5 2 3 2 5 2 2 3 2" xfId="6704"/>
    <cellStyle name="20% - Accent5 2 3 2 5 2 2 4" xfId="6705"/>
    <cellStyle name="20% - Accent5 2 3 2 5 2 3" xfId="6706"/>
    <cellStyle name="20% - Accent5 2 3 2 5 2 3 2" xfId="6707"/>
    <cellStyle name="20% - Accent5 2 3 2 5 2 4" xfId="6708"/>
    <cellStyle name="20% - Accent5 2 3 2 5 2 4 2" xfId="6709"/>
    <cellStyle name="20% - Accent5 2 3 2 5 2 5" xfId="6710"/>
    <cellStyle name="20% - Accent5 2 3 2 5 3" xfId="6711"/>
    <cellStyle name="20% - Accent5 2 3 2 5 3 2" xfId="6712"/>
    <cellStyle name="20% - Accent5 2 3 2 5 3 2 2" xfId="6713"/>
    <cellStyle name="20% - Accent5 2 3 2 5 3 3" xfId="6714"/>
    <cellStyle name="20% - Accent5 2 3 2 5 3 3 2" xfId="6715"/>
    <cellStyle name="20% - Accent5 2 3 2 5 3 4" xfId="6716"/>
    <cellStyle name="20% - Accent5 2 3 2 5 4" xfId="6717"/>
    <cellStyle name="20% - Accent5 2 3 2 5 4 2" xfId="6718"/>
    <cellStyle name="20% - Accent5 2 3 2 5 5" xfId="6719"/>
    <cellStyle name="20% - Accent5 2 3 2 5 5 2" xfId="6720"/>
    <cellStyle name="20% - Accent5 2 3 2 5 6" xfId="6721"/>
    <cellStyle name="20% - Accent5 2 3 2 6" xfId="6722"/>
    <cellStyle name="20% - Accent5 2 3 2 6 2" xfId="6723"/>
    <cellStyle name="20% - Accent5 2 3 2 6 2 2" xfId="6724"/>
    <cellStyle name="20% - Accent5 2 3 2 6 2 2 2" xfId="6725"/>
    <cellStyle name="20% - Accent5 2 3 2 6 2 2 2 2" xfId="6726"/>
    <cellStyle name="20% - Accent5 2 3 2 6 2 2 3" xfId="6727"/>
    <cellStyle name="20% - Accent5 2 3 2 6 2 2 3 2" xfId="6728"/>
    <cellStyle name="20% - Accent5 2 3 2 6 2 2 4" xfId="6729"/>
    <cellStyle name="20% - Accent5 2 3 2 6 2 3" xfId="6730"/>
    <cellStyle name="20% - Accent5 2 3 2 6 2 3 2" xfId="6731"/>
    <cellStyle name="20% - Accent5 2 3 2 6 2 4" xfId="6732"/>
    <cellStyle name="20% - Accent5 2 3 2 6 2 4 2" xfId="6733"/>
    <cellStyle name="20% - Accent5 2 3 2 6 2 5" xfId="6734"/>
    <cellStyle name="20% - Accent5 2 3 2 6 3" xfId="6735"/>
    <cellStyle name="20% - Accent5 2 3 2 6 3 2" xfId="6736"/>
    <cellStyle name="20% - Accent5 2 3 2 6 3 2 2" xfId="6737"/>
    <cellStyle name="20% - Accent5 2 3 2 6 3 3" xfId="6738"/>
    <cellStyle name="20% - Accent5 2 3 2 6 3 3 2" xfId="6739"/>
    <cellStyle name="20% - Accent5 2 3 2 6 3 4" xfId="6740"/>
    <cellStyle name="20% - Accent5 2 3 2 6 4" xfId="6741"/>
    <cellStyle name="20% - Accent5 2 3 2 6 4 2" xfId="6742"/>
    <cellStyle name="20% - Accent5 2 3 2 6 5" xfId="6743"/>
    <cellStyle name="20% - Accent5 2 3 2 6 5 2" xfId="6744"/>
    <cellStyle name="20% - Accent5 2 3 2 6 6" xfId="6745"/>
    <cellStyle name="20% - Accent5 2 3 2 7" xfId="6746"/>
    <cellStyle name="20% - Accent5 2 3 2 7 2" xfId="6747"/>
    <cellStyle name="20% - Accent5 2 3 2 7 2 2" xfId="6748"/>
    <cellStyle name="20% - Accent5 2 3 2 7 2 2 2" xfId="6749"/>
    <cellStyle name="20% - Accent5 2 3 2 7 2 3" xfId="6750"/>
    <cellStyle name="20% - Accent5 2 3 2 7 2 3 2" xfId="6751"/>
    <cellStyle name="20% - Accent5 2 3 2 7 2 4" xfId="6752"/>
    <cellStyle name="20% - Accent5 2 3 2 7 3" xfId="6753"/>
    <cellStyle name="20% - Accent5 2 3 2 7 3 2" xfId="6754"/>
    <cellStyle name="20% - Accent5 2 3 2 7 4" xfId="6755"/>
    <cellStyle name="20% - Accent5 2 3 2 7 4 2" xfId="6756"/>
    <cellStyle name="20% - Accent5 2 3 2 7 5" xfId="6757"/>
    <cellStyle name="20% - Accent5 2 3 2 8" xfId="6758"/>
    <cellStyle name="20% - Accent5 2 3 2 8 2" xfId="6759"/>
    <cellStyle name="20% - Accent5 2 3 2 8 2 2" xfId="6760"/>
    <cellStyle name="20% - Accent5 2 3 2 8 3" xfId="6761"/>
    <cellStyle name="20% - Accent5 2 3 2 8 3 2" xfId="6762"/>
    <cellStyle name="20% - Accent5 2 3 2 8 4" xfId="6763"/>
    <cellStyle name="20% - Accent5 2 3 2 9" xfId="6764"/>
    <cellStyle name="20% - Accent5 2 3 2 9 2" xfId="6765"/>
    <cellStyle name="20% - Accent5 2 3 3" xfId="6766"/>
    <cellStyle name="20% - Accent5 2 3 3 10" xfId="6767"/>
    <cellStyle name="20% - Accent5 2 3 3 10 2" xfId="6768"/>
    <cellStyle name="20% - Accent5 2 3 3 11" xfId="6769"/>
    <cellStyle name="20% - Accent5 2 3 3 2" xfId="6770"/>
    <cellStyle name="20% - Accent5 2 3 3 2 10" xfId="6771"/>
    <cellStyle name="20% - Accent5 2 3 3 2 2" xfId="6772"/>
    <cellStyle name="20% - Accent5 2 3 3 2 2 2" xfId="6773"/>
    <cellStyle name="20% - Accent5 2 3 3 2 2 2 2" xfId="6774"/>
    <cellStyle name="20% - Accent5 2 3 3 2 2 2 2 2" xfId="6775"/>
    <cellStyle name="20% - Accent5 2 3 3 2 2 2 2 2 2" xfId="6776"/>
    <cellStyle name="20% - Accent5 2 3 3 2 2 2 2 3" xfId="6777"/>
    <cellStyle name="20% - Accent5 2 3 3 2 2 2 2 3 2" xfId="6778"/>
    <cellStyle name="20% - Accent5 2 3 3 2 2 2 2 4" xfId="6779"/>
    <cellStyle name="20% - Accent5 2 3 3 2 2 2 3" xfId="6780"/>
    <cellStyle name="20% - Accent5 2 3 3 2 2 2 3 2" xfId="6781"/>
    <cellStyle name="20% - Accent5 2 3 3 2 2 2 4" xfId="6782"/>
    <cellStyle name="20% - Accent5 2 3 3 2 2 2 4 2" xfId="6783"/>
    <cellStyle name="20% - Accent5 2 3 3 2 2 2 5" xfId="6784"/>
    <cellStyle name="20% - Accent5 2 3 3 2 2 3" xfId="6785"/>
    <cellStyle name="20% - Accent5 2 3 3 2 2 3 2" xfId="6786"/>
    <cellStyle name="20% - Accent5 2 3 3 2 2 3 2 2" xfId="6787"/>
    <cellStyle name="20% - Accent5 2 3 3 2 2 3 3" xfId="6788"/>
    <cellStyle name="20% - Accent5 2 3 3 2 2 3 3 2" xfId="6789"/>
    <cellStyle name="20% - Accent5 2 3 3 2 2 3 4" xfId="6790"/>
    <cellStyle name="20% - Accent5 2 3 3 2 2 4" xfId="6791"/>
    <cellStyle name="20% - Accent5 2 3 3 2 2 4 2" xfId="6792"/>
    <cellStyle name="20% - Accent5 2 3 3 2 2 5" xfId="6793"/>
    <cellStyle name="20% - Accent5 2 3 3 2 2 5 2" xfId="6794"/>
    <cellStyle name="20% - Accent5 2 3 3 2 2 6" xfId="6795"/>
    <cellStyle name="20% - Accent5 2 3 3 2 3" xfId="6796"/>
    <cellStyle name="20% - Accent5 2 3 3 2 3 2" xfId="6797"/>
    <cellStyle name="20% - Accent5 2 3 3 2 3 2 2" xfId="6798"/>
    <cellStyle name="20% - Accent5 2 3 3 2 3 2 2 2" xfId="6799"/>
    <cellStyle name="20% - Accent5 2 3 3 2 3 2 2 2 2" xfId="6800"/>
    <cellStyle name="20% - Accent5 2 3 3 2 3 2 2 3" xfId="6801"/>
    <cellStyle name="20% - Accent5 2 3 3 2 3 2 2 3 2" xfId="6802"/>
    <cellStyle name="20% - Accent5 2 3 3 2 3 2 2 4" xfId="6803"/>
    <cellStyle name="20% - Accent5 2 3 3 2 3 2 3" xfId="6804"/>
    <cellStyle name="20% - Accent5 2 3 3 2 3 2 3 2" xfId="6805"/>
    <cellStyle name="20% - Accent5 2 3 3 2 3 2 4" xfId="6806"/>
    <cellStyle name="20% - Accent5 2 3 3 2 3 2 4 2" xfId="6807"/>
    <cellStyle name="20% - Accent5 2 3 3 2 3 2 5" xfId="6808"/>
    <cellStyle name="20% - Accent5 2 3 3 2 3 3" xfId="6809"/>
    <cellStyle name="20% - Accent5 2 3 3 2 3 3 2" xfId="6810"/>
    <cellStyle name="20% - Accent5 2 3 3 2 3 3 2 2" xfId="6811"/>
    <cellStyle name="20% - Accent5 2 3 3 2 3 3 3" xfId="6812"/>
    <cellStyle name="20% - Accent5 2 3 3 2 3 3 3 2" xfId="6813"/>
    <cellStyle name="20% - Accent5 2 3 3 2 3 3 4" xfId="6814"/>
    <cellStyle name="20% - Accent5 2 3 3 2 3 4" xfId="6815"/>
    <cellStyle name="20% - Accent5 2 3 3 2 3 4 2" xfId="6816"/>
    <cellStyle name="20% - Accent5 2 3 3 2 3 5" xfId="6817"/>
    <cellStyle name="20% - Accent5 2 3 3 2 3 5 2" xfId="6818"/>
    <cellStyle name="20% - Accent5 2 3 3 2 3 6" xfId="6819"/>
    <cellStyle name="20% - Accent5 2 3 3 2 4" xfId="6820"/>
    <cellStyle name="20% - Accent5 2 3 3 2 4 2" xfId="6821"/>
    <cellStyle name="20% - Accent5 2 3 3 2 4 2 2" xfId="6822"/>
    <cellStyle name="20% - Accent5 2 3 3 2 4 2 2 2" xfId="6823"/>
    <cellStyle name="20% - Accent5 2 3 3 2 4 2 2 2 2" xfId="6824"/>
    <cellStyle name="20% - Accent5 2 3 3 2 4 2 2 3" xfId="6825"/>
    <cellStyle name="20% - Accent5 2 3 3 2 4 2 2 3 2" xfId="6826"/>
    <cellStyle name="20% - Accent5 2 3 3 2 4 2 2 4" xfId="6827"/>
    <cellStyle name="20% - Accent5 2 3 3 2 4 2 3" xfId="6828"/>
    <cellStyle name="20% - Accent5 2 3 3 2 4 2 3 2" xfId="6829"/>
    <cellStyle name="20% - Accent5 2 3 3 2 4 2 4" xfId="6830"/>
    <cellStyle name="20% - Accent5 2 3 3 2 4 2 4 2" xfId="6831"/>
    <cellStyle name="20% - Accent5 2 3 3 2 4 2 5" xfId="6832"/>
    <cellStyle name="20% - Accent5 2 3 3 2 4 3" xfId="6833"/>
    <cellStyle name="20% - Accent5 2 3 3 2 4 3 2" xfId="6834"/>
    <cellStyle name="20% - Accent5 2 3 3 2 4 3 2 2" xfId="6835"/>
    <cellStyle name="20% - Accent5 2 3 3 2 4 3 3" xfId="6836"/>
    <cellStyle name="20% - Accent5 2 3 3 2 4 3 3 2" xfId="6837"/>
    <cellStyle name="20% - Accent5 2 3 3 2 4 3 4" xfId="6838"/>
    <cellStyle name="20% - Accent5 2 3 3 2 4 4" xfId="6839"/>
    <cellStyle name="20% - Accent5 2 3 3 2 4 4 2" xfId="6840"/>
    <cellStyle name="20% - Accent5 2 3 3 2 4 5" xfId="6841"/>
    <cellStyle name="20% - Accent5 2 3 3 2 4 5 2" xfId="6842"/>
    <cellStyle name="20% - Accent5 2 3 3 2 4 6" xfId="6843"/>
    <cellStyle name="20% - Accent5 2 3 3 2 5" xfId="6844"/>
    <cellStyle name="20% - Accent5 2 3 3 2 5 2" xfId="6845"/>
    <cellStyle name="20% - Accent5 2 3 3 2 5 2 2" xfId="6846"/>
    <cellStyle name="20% - Accent5 2 3 3 2 5 2 2 2" xfId="6847"/>
    <cellStyle name="20% - Accent5 2 3 3 2 5 2 2 2 2" xfId="6848"/>
    <cellStyle name="20% - Accent5 2 3 3 2 5 2 2 3" xfId="6849"/>
    <cellStyle name="20% - Accent5 2 3 3 2 5 2 2 3 2" xfId="6850"/>
    <cellStyle name="20% - Accent5 2 3 3 2 5 2 2 4" xfId="6851"/>
    <cellStyle name="20% - Accent5 2 3 3 2 5 2 3" xfId="6852"/>
    <cellStyle name="20% - Accent5 2 3 3 2 5 2 3 2" xfId="6853"/>
    <cellStyle name="20% - Accent5 2 3 3 2 5 2 4" xfId="6854"/>
    <cellStyle name="20% - Accent5 2 3 3 2 5 2 4 2" xfId="6855"/>
    <cellStyle name="20% - Accent5 2 3 3 2 5 2 5" xfId="6856"/>
    <cellStyle name="20% - Accent5 2 3 3 2 5 3" xfId="6857"/>
    <cellStyle name="20% - Accent5 2 3 3 2 5 3 2" xfId="6858"/>
    <cellStyle name="20% - Accent5 2 3 3 2 5 3 2 2" xfId="6859"/>
    <cellStyle name="20% - Accent5 2 3 3 2 5 3 3" xfId="6860"/>
    <cellStyle name="20% - Accent5 2 3 3 2 5 3 3 2" xfId="6861"/>
    <cellStyle name="20% - Accent5 2 3 3 2 5 3 4" xfId="6862"/>
    <cellStyle name="20% - Accent5 2 3 3 2 5 4" xfId="6863"/>
    <cellStyle name="20% - Accent5 2 3 3 2 5 4 2" xfId="6864"/>
    <cellStyle name="20% - Accent5 2 3 3 2 5 5" xfId="6865"/>
    <cellStyle name="20% - Accent5 2 3 3 2 5 5 2" xfId="6866"/>
    <cellStyle name="20% - Accent5 2 3 3 2 5 6" xfId="6867"/>
    <cellStyle name="20% - Accent5 2 3 3 2 6" xfId="6868"/>
    <cellStyle name="20% - Accent5 2 3 3 2 6 2" xfId="6869"/>
    <cellStyle name="20% - Accent5 2 3 3 2 6 2 2" xfId="6870"/>
    <cellStyle name="20% - Accent5 2 3 3 2 6 2 2 2" xfId="6871"/>
    <cellStyle name="20% - Accent5 2 3 3 2 6 2 3" xfId="6872"/>
    <cellStyle name="20% - Accent5 2 3 3 2 6 2 3 2" xfId="6873"/>
    <cellStyle name="20% - Accent5 2 3 3 2 6 2 4" xfId="6874"/>
    <cellStyle name="20% - Accent5 2 3 3 2 6 3" xfId="6875"/>
    <cellStyle name="20% - Accent5 2 3 3 2 6 3 2" xfId="6876"/>
    <cellStyle name="20% - Accent5 2 3 3 2 6 4" xfId="6877"/>
    <cellStyle name="20% - Accent5 2 3 3 2 6 4 2" xfId="6878"/>
    <cellStyle name="20% - Accent5 2 3 3 2 6 5" xfId="6879"/>
    <cellStyle name="20% - Accent5 2 3 3 2 7" xfId="6880"/>
    <cellStyle name="20% - Accent5 2 3 3 2 7 2" xfId="6881"/>
    <cellStyle name="20% - Accent5 2 3 3 2 7 2 2" xfId="6882"/>
    <cellStyle name="20% - Accent5 2 3 3 2 7 3" xfId="6883"/>
    <cellStyle name="20% - Accent5 2 3 3 2 7 3 2" xfId="6884"/>
    <cellStyle name="20% - Accent5 2 3 3 2 7 4" xfId="6885"/>
    <cellStyle name="20% - Accent5 2 3 3 2 8" xfId="6886"/>
    <cellStyle name="20% - Accent5 2 3 3 2 8 2" xfId="6887"/>
    <cellStyle name="20% - Accent5 2 3 3 2 9" xfId="6888"/>
    <cellStyle name="20% - Accent5 2 3 3 2 9 2" xfId="6889"/>
    <cellStyle name="20% - Accent5 2 3 3 3" xfId="6890"/>
    <cellStyle name="20% - Accent5 2 3 3 3 2" xfId="6891"/>
    <cellStyle name="20% - Accent5 2 3 3 3 2 2" xfId="6892"/>
    <cellStyle name="20% - Accent5 2 3 3 3 2 2 2" xfId="6893"/>
    <cellStyle name="20% - Accent5 2 3 3 3 2 2 2 2" xfId="6894"/>
    <cellStyle name="20% - Accent5 2 3 3 3 2 2 3" xfId="6895"/>
    <cellStyle name="20% - Accent5 2 3 3 3 2 2 3 2" xfId="6896"/>
    <cellStyle name="20% - Accent5 2 3 3 3 2 2 4" xfId="6897"/>
    <cellStyle name="20% - Accent5 2 3 3 3 2 3" xfId="6898"/>
    <cellStyle name="20% - Accent5 2 3 3 3 2 3 2" xfId="6899"/>
    <cellStyle name="20% - Accent5 2 3 3 3 2 4" xfId="6900"/>
    <cellStyle name="20% - Accent5 2 3 3 3 2 4 2" xfId="6901"/>
    <cellStyle name="20% - Accent5 2 3 3 3 2 5" xfId="6902"/>
    <cellStyle name="20% - Accent5 2 3 3 3 3" xfId="6903"/>
    <cellStyle name="20% - Accent5 2 3 3 3 3 2" xfId="6904"/>
    <cellStyle name="20% - Accent5 2 3 3 3 3 2 2" xfId="6905"/>
    <cellStyle name="20% - Accent5 2 3 3 3 3 3" xfId="6906"/>
    <cellStyle name="20% - Accent5 2 3 3 3 3 3 2" xfId="6907"/>
    <cellStyle name="20% - Accent5 2 3 3 3 3 4" xfId="6908"/>
    <cellStyle name="20% - Accent5 2 3 3 3 4" xfId="6909"/>
    <cellStyle name="20% - Accent5 2 3 3 3 4 2" xfId="6910"/>
    <cellStyle name="20% - Accent5 2 3 3 3 5" xfId="6911"/>
    <cellStyle name="20% - Accent5 2 3 3 3 5 2" xfId="6912"/>
    <cellStyle name="20% - Accent5 2 3 3 3 6" xfId="6913"/>
    <cellStyle name="20% - Accent5 2 3 3 4" xfId="6914"/>
    <cellStyle name="20% - Accent5 2 3 3 4 2" xfId="6915"/>
    <cellStyle name="20% - Accent5 2 3 3 4 2 2" xfId="6916"/>
    <cellStyle name="20% - Accent5 2 3 3 4 2 2 2" xfId="6917"/>
    <cellStyle name="20% - Accent5 2 3 3 4 2 2 2 2" xfId="6918"/>
    <cellStyle name="20% - Accent5 2 3 3 4 2 2 3" xfId="6919"/>
    <cellStyle name="20% - Accent5 2 3 3 4 2 2 3 2" xfId="6920"/>
    <cellStyle name="20% - Accent5 2 3 3 4 2 2 4" xfId="6921"/>
    <cellStyle name="20% - Accent5 2 3 3 4 2 3" xfId="6922"/>
    <cellStyle name="20% - Accent5 2 3 3 4 2 3 2" xfId="6923"/>
    <cellStyle name="20% - Accent5 2 3 3 4 2 4" xfId="6924"/>
    <cellStyle name="20% - Accent5 2 3 3 4 2 4 2" xfId="6925"/>
    <cellStyle name="20% - Accent5 2 3 3 4 2 5" xfId="6926"/>
    <cellStyle name="20% - Accent5 2 3 3 4 3" xfId="6927"/>
    <cellStyle name="20% - Accent5 2 3 3 4 3 2" xfId="6928"/>
    <cellStyle name="20% - Accent5 2 3 3 4 3 2 2" xfId="6929"/>
    <cellStyle name="20% - Accent5 2 3 3 4 3 3" xfId="6930"/>
    <cellStyle name="20% - Accent5 2 3 3 4 3 3 2" xfId="6931"/>
    <cellStyle name="20% - Accent5 2 3 3 4 3 4" xfId="6932"/>
    <cellStyle name="20% - Accent5 2 3 3 4 4" xfId="6933"/>
    <cellStyle name="20% - Accent5 2 3 3 4 4 2" xfId="6934"/>
    <cellStyle name="20% - Accent5 2 3 3 4 5" xfId="6935"/>
    <cellStyle name="20% - Accent5 2 3 3 4 5 2" xfId="6936"/>
    <cellStyle name="20% - Accent5 2 3 3 4 6" xfId="6937"/>
    <cellStyle name="20% - Accent5 2 3 3 5" xfId="6938"/>
    <cellStyle name="20% - Accent5 2 3 3 5 2" xfId="6939"/>
    <cellStyle name="20% - Accent5 2 3 3 5 2 2" xfId="6940"/>
    <cellStyle name="20% - Accent5 2 3 3 5 2 2 2" xfId="6941"/>
    <cellStyle name="20% - Accent5 2 3 3 5 2 2 2 2" xfId="6942"/>
    <cellStyle name="20% - Accent5 2 3 3 5 2 2 3" xfId="6943"/>
    <cellStyle name="20% - Accent5 2 3 3 5 2 2 3 2" xfId="6944"/>
    <cellStyle name="20% - Accent5 2 3 3 5 2 2 4" xfId="6945"/>
    <cellStyle name="20% - Accent5 2 3 3 5 2 3" xfId="6946"/>
    <cellStyle name="20% - Accent5 2 3 3 5 2 3 2" xfId="6947"/>
    <cellStyle name="20% - Accent5 2 3 3 5 2 4" xfId="6948"/>
    <cellStyle name="20% - Accent5 2 3 3 5 2 4 2" xfId="6949"/>
    <cellStyle name="20% - Accent5 2 3 3 5 2 5" xfId="6950"/>
    <cellStyle name="20% - Accent5 2 3 3 5 3" xfId="6951"/>
    <cellStyle name="20% - Accent5 2 3 3 5 3 2" xfId="6952"/>
    <cellStyle name="20% - Accent5 2 3 3 5 3 2 2" xfId="6953"/>
    <cellStyle name="20% - Accent5 2 3 3 5 3 3" xfId="6954"/>
    <cellStyle name="20% - Accent5 2 3 3 5 3 3 2" xfId="6955"/>
    <cellStyle name="20% - Accent5 2 3 3 5 3 4" xfId="6956"/>
    <cellStyle name="20% - Accent5 2 3 3 5 4" xfId="6957"/>
    <cellStyle name="20% - Accent5 2 3 3 5 4 2" xfId="6958"/>
    <cellStyle name="20% - Accent5 2 3 3 5 5" xfId="6959"/>
    <cellStyle name="20% - Accent5 2 3 3 5 5 2" xfId="6960"/>
    <cellStyle name="20% - Accent5 2 3 3 5 6" xfId="6961"/>
    <cellStyle name="20% - Accent5 2 3 3 6" xfId="6962"/>
    <cellStyle name="20% - Accent5 2 3 3 6 2" xfId="6963"/>
    <cellStyle name="20% - Accent5 2 3 3 6 2 2" xfId="6964"/>
    <cellStyle name="20% - Accent5 2 3 3 6 2 2 2" xfId="6965"/>
    <cellStyle name="20% - Accent5 2 3 3 6 2 2 2 2" xfId="6966"/>
    <cellStyle name="20% - Accent5 2 3 3 6 2 2 3" xfId="6967"/>
    <cellStyle name="20% - Accent5 2 3 3 6 2 2 3 2" xfId="6968"/>
    <cellStyle name="20% - Accent5 2 3 3 6 2 2 4" xfId="6969"/>
    <cellStyle name="20% - Accent5 2 3 3 6 2 3" xfId="6970"/>
    <cellStyle name="20% - Accent5 2 3 3 6 2 3 2" xfId="6971"/>
    <cellStyle name="20% - Accent5 2 3 3 6 2 4" xfId="6972"/>
    <cellStyle name="20% - Accent5 2 3 3 6 2 4 2" xfId="6973"/>
    <cellStyle name="20% - Accent5 2 3 3 6 2 5" xfId="6974"/>
    <cellStyle name="20% - Accent5 2 3 3 6 3" xfId="6975"/>
    <cellStyle name="20% - Accent5 2 3 3 6 3 2" xfId="6976"/>
    <cellStyle name="20% - Accent5 2 3 3 6 3 2 2" xfId="6977"/>
    <cellStyle name="20% - Accent5 2 3 3 6 3 3" xfId="6978"/>
    <cellStyle name="20% - Accent5 2 3 3 6 3 3 2" xfId="6979"/>
    <cellStyle name="20% - Accent5 2 3 3 6 3 4" xfId="6980"/>
    <cellStyle name="20% - Accent5 2 3 3 6 4" xfId="6981"/>
    <cellStyle name="20% - Accent5 2 3 3 6 4 2" xfId="6982"/>
    <cellStyle name="20% - Accent5 2 3 3 6 5" xfId="6983"/>
    <cellStyle name="20% - Accent5 2 3 3 6 5 2" xfId="6984"/>
    <cellStyle name="20% - Accent5 2 3 3 6 6" xfId="6985"/>
    <cellStyle name="20% - Accent5 2 3 3 7" xfId="6986"/>
    <cellStyle name="20% - Accent5 2 3 3 7 2" xfId="6987"/>
    <cellStyle name="20% - Accent5 2 3 3 7 2 2" xfId="6988"/>
    <cellStyle name="20% - Accent5 2 3 3 7 2 2 2" xfId="6989"/>
    <cellStyle name="20% - Accent5 2 3 3 7 2 3" xfId="6990"/>
    <cellStyle name="20% - Accent5 2 3 3 7 2 3 2" xfId="6991"/>
    <cellStyle name="20% - Accent5 2 3 3 7 2 4" xfId="6992"/>
    <cellStyle name="20% - Accent5 2 3 3 7 3" xfId="6993"/>
    <cellStyle name="20% - Accent5 2 3 3 7 3 2" xfId="6994"/>
    <cellStyle name="20% - Accent5 2 3 3 7 4" xfId="6995"/>
    <cellStyle name="20% - Accent5 2 3 3 7 4 2" xfId="6996"/>
    <cellStyle name="20% - Accent5 2 3 3 7 5" xfId="6997"/>
    <cellStyle name="20% - Accent5 2 3 3 8" xfId="6998"/>
    <cellStyle name="20% - Accent5 2 3 3 8 2" xfId="6999"/>
    <cellStyle name="20% - Accent5 2 3 3 8 2 2" xfId="7000"/>
    <cellStyle name="20% - Accent5 2 3 3 8 3" xfId="7001"/>
    <cellStyle name="20% - Accent5 2 3 3 8 3 2" xfId="7002"/>
    <cellStyle name="20% - Accent5 2 3 3 8 4" xfId="7003"/>
    <cellStyle name="20% - Accent5 2 3 3 9" xfId="7004"/>
    <cellStyle name="20% - Accent5 2 3 3 9 2" xfId="7005"/>
    <cellStyle name="20% - Accent5 2 4" xfId="7006"/>
    <cellStyle name="20% - Accent5 3" xfId="7007"/>
    <cellStyle name="20% - Accent5 3 2" xfId="7008"/>
    <cellStyle name="20% - Accent5 3 2 2" xfId="7009"/>
    <cellStyle name="20% - Accent5 3 2 2 2" xfId="7010"/>
    <cellStyle name="20% - Accent5 3 2 2 2 2" xfId="7011"/>
    <cellStyle name="20% - Accent5 3 2 2 2 2 2" xfId="7012"/>
    <cellStyle name="20% - Accent5 3 2 2 2 2 2 2" xfId="7013"/>
    <cellStyle name="20% - Accent5 3 2 2 2 2 3" xfId="7014"/>
    <cellStyle name="20% - Accent5 3 2 2 2 2 3 2" xfId="7015"/>
    <cellStyle name="20% - Accent5 3 2 2 2 2 4" xfId="7016"/>
    <cellStyle name="20% - Accent5 3 2 2 2 3" xfId="7017"/>
    <cellStyle name="20% - Accent5 3 2 2 2 3 2" xfId="7018"/>
    <cellStyle name="20% - Accent5 3 2 2 2 4" xfId="7019"/>
    <cellStyle name="20% - Accent5 3 2 2 2 4 2" xfId="7020"/>
    <cellStyle name="20% - Accent5 3 2 2 2 5" xfId="7021"/>
    <cellStyle name="20% - Accent5 3 2 2 3" xfId="7022"/>
    <cellStyle name="20% - Accent5 3 2 2 3 2" xfId="7023"/>
    <cellStyle name="20% - Accent5 3 2 2 3 2 2" xfId="7024"/>
    <cellStyle name="20% - Accent5 3 2 2 3 3" xfId="7025"/>
    <cellStyle name="20% - Accent5 3 2 2 3 3 2" xfId="7026"/>
    <cellStyle name="20% - Accent5 3 2 2 3 4" xfId="7027"/>
    <cellStyle name="20% - Accent5 3 2 2 4" xfId="7028"/>
    <cellStyle name="20% - Accent5 3 2 2 4 2" xfId="7029"/>
    <cellStyle name="20% - Accent5 3 2 2 5" xfId="7030"/>
    <cellStyle name="20% - Accent5 3 2 2 5 2" xfId="7031"/>
    <cellStyle name="20% - Accent5 3 2 2 6" xfId="7032"/>
    <cellStyle name="20% - Accent5 3 2 3" xfId="7033"/>
    <cellStyle name="20% - Accent5 3 2 3 2" xfId="7034"/>
    <cellStyle name="20% - Accent5 3 2 3 2 2" xfId="7035"/>
    <cellStyle name="20% - Accent5 3 2 3 2 2 2" xfId="7036"/>
    <cellStyle name="20% - Accent5 3 2 3 2 2 2 2" xfId="7037"/>
    <cellStyle name="20% - Accent5 3 2 3 2 2 3" xfId="7038"/>
    <cellStyle name="20% - Accent5 3 2 3 2 2 3 2" xfId="7039"/>
    <cellStyle name="20% - Accent5 3 2 3 2 2 4" xfId="7040"/>
    <cellStyle name="20% - Accent5 3 2 3 2 3" xfId="7041"/>
    <cellStyle name="20% - Accent5 3 2 3 2 3 2" xfId="7042"/>
    <cellStyle name="20% - Accent5 3 2 3 2 4" xfId="7043"/>
    <cellStyle name="20% - Accent5 3 2 3 2 4 2" xfId="7044"/>
    <cellStyle name="20% - Accent5 3 2 3 2 5" xfId="7045"/>
    <cellStyle name="20% - Accent5 3 2 3 3" xfId="7046"/>
    <cellStyle name="20% - Accent5 3 2 3 3 2" xfId="7047"/>
    <cellStyle name="20% - Accent5 3 2 3 3 2 2" xfId="7048"/>
    <cellStyle name="20% - Accent5 3 2 3 3 3" xfId="7049"/>
    <cellStyle name="20% - Accent5 3 2 3 3 3 2" xfId="7050"/>
    <cellStyle name="20% - Accent5 3 2 3 3 4" xfId="7051"/>
    <cellStyle name="20% - Accent5 3 2 3 4" xfId="7052"/>
    <cellStyle name="20% - Accent5 3 2 3 4 2" xfId="7053"/>
    <cellStyle name="20% - Accent5 3 2 3 5" xfId="7054"/>
    <cellStyle name="20% - Accent5 3 2 3 5 2" xfId="7055"/>
    <cellStyle name="20% - Accent5 3 2 3 6" xfId="7056"/>
    <cellStyle name="20% - Accent5 3 3" xfId="7057"/>
    <cellStyle name="20% - Accent5 3 3 2" xfId="7058"/>
    <cellStyle name="20% - Accent5 3 3 2 2" xfId="7059"/>
    <cellStyle name="20% - Accent5 3 3 2 2 2" xfId="7060"/>
    <cellStyle name="20% - Accent5 3 3 2 2 2 2" xfId="7061"/>
    <cellStyle name="20% - Accent5 3 3 2 2 2 2 2" xfId="7062"/>
    <cellStyle name="20% - Accent5 3 3 2 2 2 3" xfId="7063"/>
    <cellStyle name="20% - Accent5 3 3 2 2 2 3 2" xfId="7064"/>
    <cellStyle name="20% - Accent5 3 3 2 2 2 4" xfId="7065"/>
    <cellStyle name="20% - Accent5 3 3 2 2 3" xfId="7066"/>
    <cellStyle name="20% - Accent5 3 3 2 2 3 2" xfId="7067"/>
    <cellStyle name="20% - Accent5 3 3 2 2 4" xfId="7068"/>
    <cellStyle name="20% - Accent5 3 3 2 2 4 2" xfId="7069"/>
    <cellStyle name="20% - Accent5 3 3 2 2 5" xfId="7070"/>
    <cellStyle name="20% - Accent5 3 3 2 3" xfId="7071"/>
    <cellStyle name="20% - Accent5 3 3 2 3 2" xfId="7072"/>
    <cellStyle name="20% - Accent5 3 3 2 3 2 2" xfId="7073"/>
    <cellStyle name="20% - Accent5 3 3 2 3 3" xfId="7074"/>
    <cellStyle name="20% - Accent5 3 3 2 3 3 2" xfId="7075"/>
    <cellStyle name="20% - Accent5 3 3 2 3 4" xfId="7076"/>
    <cellStyle name="20% - Accent5 3 3 2 4" xfId="7077"/>
    <cellStyle name="20% - Accent5 3 3 2 4 2" xfId="7078"/>
    <cellStyle name="20% - Accent5 3 3 2 5" xfId="7079"/>
    <cellStyle name="20% - Accent5 3 3 2 5 2" xfId="7080"/>
    <cellStyle name="20% - Accent5 3 3 2 6" xfId="7081"/>
    <cellStyle name="20% - Accent5 3 3 3" xfId="7082"/>
    <cellStyle name="20% - Accent5 3 3 3 2" xfId="7083"/>
    <cellStyle name="20% - Accent5 3 3 3 2 2" xfId="7084"/>
    <cellStyle name="20% - Accent5 3 3 3 2 2 2" xfId="7085"/>
    <cellStyle name="20% - Accent5 3 3 3 2 3" xfId="7086"/>
    <cellStyle name="20% - Accent5 3 3 3 2 3 2" xfId="7087"/>
    <cellStyle name="20% - Accent5 3 3 3 2 4" xfId="7088"/>
    <cellStyle name="20% - Accent5 3 3 3 3" xfId="7089"/>
    <cellStyle name="20% - Accent5 3 3 3 3 2" xfId="7090"/>
    <cellStyle name="20% - Accent5 3 3 3 4" xfId="7091"/>
    <cellStyle name="20% - Accent5 3 3 3 4 2" xfId="7092"/>
    <cellStyle name="20% - Accent5 3 3 3 5" xfId="7093"/>
    <cellStyle name="20% - Accent5 3 3 4" xfId="7094"/>
    <cellStyle name="20% - Accent5 3 3 4 2" xfId="7095"/>
    <cellStyle name="20% - Accent5 3 3 4 2 2" xfId="7096"/>
    <cellStyle name="20% - Accent5 3 3 4 3" xfId="7097"/>
    <cellStyle name="20% - Accent5 3 3 4 3 2" xfId="7098"/>
    <cellStyle name="20% - Accent5 3 3 4 4" xfId="7099"/>
    <cellStyle name="20% - Accent5 3 3 5" xfId="7100"/>
    <cellStyle name="20% - Accent5 3 3 5 2" xfId="7101"/>
    <cellStyle name="20% - Accent5 3 3 6" xfId="7102"/>
    <cellStyle name="20% - Accent5 3 3 6 2" xfId="7103"/>
    <cellStyle name="20% - Accent5 3 3 7" xfId="7104"/>
    <cellStyle name="20% - Accent5 3 4" xfId="7105"/>
    <cellStyle name="20% - Accent5 3 4 2" xfId="7106"/>
    <cellStyle name="20% - Accent5 3 4 2 2" xfId="7107"/>
    <cellStyle name="20% - Accent5 3 4 2 2 2" xfId="7108"/>
    <cellStyle name="20% - Accent5 3 4 2 2 2 2" xfId="7109"/>
    <cellStyle name="20% - Accent5 3 4 2 2 3" xfId="7110"/>
    <cellStyle name="20% - Accent5 3 4 2 2 3 2" xfId="7111"/>
    <cellStyle name="20% - Accent5 3 4 2 2 4" xfId="7112"/>
    <cellStyle name="20% - Accent5 3 4 2 3" xfId="7113"/>
    <cellStyle name="20% - Accent5 3 4 2 3 2" xfId="7114"/>
    <cellStyle name="20% - Accent5 3 4 2 4" xfId="7115"/>
    <cellStyle name="20% - Accent5 3 4 2 4 2" xfId="7116"/>
    <cellStyle name="20% - Accent5 3 4 2 5" xfId="7117"/>
    <cellStyle name="20% - Accent5 3 4 3" xfId="7118"/>
    <cellStyle name="20% - Accent5 3 4 3 2" xfId="7119"/>
    <cellStyle name="20% - Accent5 3 4 3 2 2" xfId="7120"/>
    <cellStyle name="20% - Accent5 3 4 3 3" xfId="7121"/>
    <cellStyle name="20% - Accent5 3 4 3 3 2" xfId="7122"/>
    <cellStyle name="20% - Accent5 3 4 3 4" xfId="7123"/>
    <cellStyle name="20% - Accent5 3 4 4" xfId="7124"/>
    <cellStyle name="20% - Accent5 3 4 4 2" xfId="7125"/>
    <cellStyle name="20% - Accent5 3 4 5" xfId="7126"/>
    <cellStyle name="20% - Accent5 3 4 5 2" xfId="7127"/>
    <cellStyle name="20% - Accent5 3 4 6" xfId="7128"/>
    <cellStyle name="20% - Accent5 3 5" xfId="7129"/>
    <cellStyle name="20% - Accent5 3 5 2" xfId="7130"/>
    <cellStyle name="20% - Accent5 3 5 2 2" xfId="7131"/>
    <cellStyle name="20% - Accent5 3 5 2 2 2" xfId="7132"/>
    <cellStyle name="20% - Accent5 3 5 2 2 2 2" xfId="7133"/>
    <cellStyle name="20% - Accent5 3 5 2 2 3" xfId="7134"/>
    <cellStyle name="20% - Accent5 3 5 2 2 3 2" xfId="7135"/>
    <cellStyle name="20% - Accent5 3 5 2 2 4" xfId="7136"/>
    <cellStyle name="20% - Accent5 3 5 2 3" xfId="7137"/>
    <cellStyle name="20% - Accent5 3 5 2 3 2" xfId="7138"/>
    <cellStyle name="20% - Accent5 3 5 2 4" xfId="7139"/>
    <cellStyle name="20% - Accent5 3 5 2 4 2" xfId="7140"/>
    <cellStyle name="20% - Accent5 3 5 2 5" xfId="7141"/>
    <cellStyle name="20% - Accent5 3 5 3" xfId="7142"/>
    <cellStyle name="20% - Accent5 3 5 3 2" xfId="7143"/>
    <cellStyle name="20% - Accent5 3 5 3 2 2" xfId="7144"/>
    <cellStyle name="20% - Accent5 3 5 3 3" xfId="7145"/>
    <cellStyle name="20% - Accent5 3 5 3 3 2" xfId="7146"/>
    <cellStyle name="20% - Accent5 3 5 3 4" xfId="7147"/>
    <cellStyle name="20% - Accent5 3 5 4" xfId="7148"/>
    <cellStyle name="20% - Accent5 3 5 4 2" xfId="7149"/>
    <cellStyle name="20% - Accent5 3 5 5" xfId="7150"/>
    <cellStyle name="20% - Accent5 3 5 5 2" xfId="7151"/>
    <cellStyle name="20% - Accent5 3 5 6" xfId="7152"/>
    <cellStyle name="20% - Accent5 3 6" xfId="7153"/>
    <cellStyle name="20% - Accent5 3 6 2" xfId="7154"/>
    <cellStyle name="20% - Accent5 3 6 2 2" xfId="7155"/>
    <cellStyle name="20% - Accent5 3 6 2 2 2" xfId="7156"/>
    <cellStyle name="20% - Accent5 3 6 2 2 2 2" xfId="7157"/>
    <cellStyle name="20% - Accent5 3 6 2 2 3" xfId="7158"/>
    <cellStyle name="20% - Accent5 3 6 2 2 3 2" xfId="7159"/>
    <cellStyle name="20% - Accent5 3 6 2 2 4" xfId="7160"/>
    <cellStyle name="20% - Accent5 3 6 2 3" xfId="7161"/>
    <cellStyle name="20% - Accent5 3 6 2 3 2" xfId="7162"/>
    <cellStyle name="20% - Accent5 3 6 2 4" xfId="7163"/>
    <cellStyle name="20% - Accent5 3 6 2 4 2" xfId="7164"/>
    <cellStyle name="20% - Accent5 3 6 2 5" xfId="7165"/>
    <cellStyle name="20% - Accent5 3 6 3" xfId="7166"/>
    <cellStyle name="20% - Accent5 3 6 3 2" xfId="7167"/>
    <cellStyle name="20% - Accent5 3 6 3 2 2" xfId="7168"/>
    <cellStyle name="20% - Accent5 3 6 3 3" xfId="7169"/>
    <cellStyle name="20% - Accent5 3 6 3 3 2" xfId="7170"/>
    <cellStyle name="20% - Accent5 3 6 3 4" xfId="7171"/>
    <cellStyle name="20% - Accent5 3 6 4" xfId="7172"/>
    <cellStyle name="20% - Accent5 3 6 4 2" xfId="7173"/>
    <cellStyle name="20% - Accent5 3 6 5" xfId="7174"/>
    <cellStyle name="20% - Accent5 3 6 5 2" xfId="7175"/>
    <cellStyle name="20% - Accent5 3 6 6" xfId="7176"/>
    <cellStyle name="20% - Accent5 4" xfId="7177"/>
    <cellStyle name="20% - Accent5 5" xfId="7178"/>
    <cellStyle name="20% - Accent5 6" xfId="7179"/>
    <cellStyle name="20% - Accent5 7" xfId="7180"/>
    <cellStyle name="20% - Accent5 8" xfId="7181"/>
    <cellStyle name="20% - Accent5 8 10" xfId="7182"/>
    <cellStyle name="20% - Accent5 8 2" xfId="7183"/>
    <cellStyle name="20% - Accent5 8 2 2" xfId="7184"/>
    <cellStyle name="20% - Accent5 8 2 2 2" xfId="7185"/>
    <cellStyle name="20% - Accent5 8 2 2 2 2" xfId="7186"/>
    <cellStyle name="20% - Accent5 8 2 2 2 2 2" xfId="7187"/>
    <cellStyle name="20% - Accent5 8 2 2 2 2 2 2" xfId="7188"/>
    <cellStyle name="20% - Accent5 8 2 2 2 2 2 2 2" xfId="7189"/>
    <cellStyle name="20% - Accent5 8 2 2 2 2 2 3" xfId="7190"/>
    <cellStyle name="20% - Accent5 8 2 2 2 2 2 3 2" xfId="7191"/>
    <cellStyle name="20% - Accent5 8 2 2 2 2 2 4" xfId="7192"/>
    <cellStyle name="20% - Accent5 8 2 2 2 2 3" xfId="7193"/>
    <cellStyle name="20% - Accent5 8 2 2 2 2 3 2" xfId="7194"/>
    <cellStyle name="20% - Accent5 8 2 2 2 2 4" xfId="7195"/>
    <cellStyle name="20% - Accent5 8 2 2 2 2 4 2" xfId="7196"/>
    <cellStyle name="20% - Accent5 8 2 2 2 2 5" xfId="7197"/>
    <cellStyle name="20% - Accent5 8 2 2 2 3" xfId="7198"/>
    <cellStyle name="20% - Accent5 8 2 2 2 3 2" xfId="7199"/>
    <cellStyle name="20% - Accent5 8 2 2 2 3 2 2" xfId="7200"/>
    <cellStyle name="20% - Accent5 8 2 2 2 3 3" xfId="7201"/>
    <cellStyle name="20% - Accent5 8 2 2 2 3 3 2" xfId="7202"/>
    <cellStyle name="20% - Accent5 8 2 2 2 3 4" xfId="7203"/>
    <cellStyle name="20% - Accent5 8 2 2 2 4" xfId="7204"/>
    <cellStyle name="20% - Accent5 8 2 2 2 4 2" xfId="7205"/>
    <cellStyle name="20% - Accent5 8 2 2 2 5" xfId="7206"/>
    <cellStyle name="20% - Accent5 8 2 2 2 5 2" xfId="7207"/>
    <cellStyle name="20% - Accent5 8 2 2 2 6" xfId="7208"/>
    <cellStyle name="20% - Accent5 8 2 2 3" xfId="7209"/>
    <cellStyle name="20% - Accent5 8 2 2 3 2" xfId="7210"/>
    <cellStyle name="20% - Accent5 8 2 2 3 2 2" xfId="7211"/>
    <cellStyle name="20% - Accent5 8 2 2 3 2 2 2" xfId="7212"/>
    <cellStyle name="20% - Accent5 8 2 2 3 2 2 2 2" xfId="7213"/>
    <cellStyle name="20% - Accent5 8 2 2 3 2 2 3" xfId="7214"/>
    <cellStyle name="20% - Accent5 8 2 2 3 2 2 3 2" xfId="7215"/>
    <cellStyle name="20% - Accent5 8 2 2 3 2 2 4" xfId="7216"/>
    <cellStyle name="20% - Accent5 8 2 2 3 2 3" xfId="7217"/>
    <cellStyle name="20% - Accent5 8 2 2 3 2 3 2" xfId="7218"/>
    <cellStyle name="20% - Accent5 8 2 2 3 2 4" xfId="7219"/>
    <cellStyle name="20% - Accent5 8 2 2 3 2 4 2" xfId="7220"/>
    <cellStyle name="20% - Accent5 8 2 2 3 2 5" xfId="7221"/>
    <cellStyle name="20% - Accent5 8 2 2 3 3" xfId="7222"/>
    <cellStyle name="20% - Accent5 8 2 2 3 3 2" xfId="7223"/>
    <cellStyle name="20% - Accent5 8 2 2 3 3 2 2" xfId="7224"/>
    <cellStyle name="20% - Accent5 8 2 2 3 3 3" xfId="7225"/>
    <cellStyle name="20% - Accent5 8 2 2 3 3 3 2" xfId="7226"/>
    <cellStyle name="20% - Accent5 8 2 2 3 3 4" xfId="7227"/>
    <cellStyle name="20% - Accent5 8 2 2 3 4" xfId="7228"/>
    <cellStyle name="20% - Accent5 8 2 2 3 4 2" xfId="7229"/>
    <cellStyle name="20% - Accent5 8 2 2 3 5" xfId="7230"/>
    <cellStyle name="20% - Accent5 8 2 2 3 5 2" xfId="7231"/>
    <cellStyle name="20% - Accent5 8 2 2 3 6" xfId="7232"/>
    <cellStyle name="20% - Accent5 8 2 2 4" xfId="7233"/>
    <cellStyle name="20% - Accent5 8 2 2 4 2" xfId="7234"/>
    <cellStyle name="20% - Accent5 8 2 2 4 2 2" xfId="7235"/>
    <cellStyle name="20% - Accent5 8 2 2 4 2 2 2" xfId="7236"/>
    <cellStyle name="20% - Accent5 8 2 2 4 2 3" xfId="7237"/>
    <cellStyle name="20% - Accent5 8 2 2 4 2 3 2" xfId="7238"/>
    <cellStyle name="20% - Accent5 8 2 2 4 2 4" xfId="7239"/>
    <cellStyle name="20% - Accent5 8 2 2 4 3" xfId="7240"/>
    <cellStyle name="20% - Accent5 8 2 2 4 3 2" xfId="7241"/>
    <cellStyle name="20% - Accent5 8 2 2 4 4" xfId="7242"/>
    <cellStyle name="20% - Accent5 8 2 2 4 4 2" xfId="7243"/>
    <cellStyle name="20% - Accent5 8 2 2 4 5" xfId="7244"/>
    <cellStyle name="20% - Accent5 8 2 2 5" xfId="7245"/>
    <cellStyle name="20% - Accent5 8 2 2 5 2" xfId="7246"/>
    <cellStyle name="20% - Accent5 8 2 2 5 2 2" xfId="7247"/>
    <cellStyle name="20% - Accent5 8 2 2 5 3" xfId="7248"/>
    <cellStyle name="20% - Accent5 8 2 2 5 3 2" xfId="7249"/>
    <cellStyle name="20% - Accent5 8 2 2 5 4" xfId="7250"/>
    <cellStyle name="20% - Accent5 8 2 2 6" xfId="7251"/>
    <cellStyle name="20% - Accent5 8 2 2 6 2" xfId="7252"/>
    <cellStyle name="20% - Accent5 8 2 2 7" xfId="7253"/>
    <cellStyle name="20% - Accent5 8 2 2 7 2" xfId="7254"/>
    <cellStyle name="20% - Accent5 8 2 2 8" xfId="7255"/>
    <cellStyle name="20% - Accent5 8 2 3" xfId="7256"/>
    <cellStyle name="20% - Accent5 8 2 3 2" xfId="7257"/>
    <cellStyle name="20% - Accent5 8 2 3 2 2" xfId="7258"/>
    <cellStyle name="20% - Accent5 8 2 3 2 2 2" xfId="7259"/>
    <cellStyle name="20% - Accent5 8 2 3 2 2 2 2" xfId="7260"/>
    <cellStyle name="20% - Accent5 8 2 3 2 2 3" xfId="7261"/>
    <cellStyle name="20% - Accent5 8 2 3 2 2 3 2" xfId="7262"/>
    <cellStyle name="20% - Accent5 8 2 3 2 2 4" xfId="7263"/>
    <cellStyle name="20% - Accent5 8 2 3 2 3" xfId="7264"/>
    <cellStyle name="20% - Accent5 8 2 3 2 3 2" xfId="7265"/>
    <cellStyle name="20% - Accent5 8 2 3 2 4" xfId="7266"/>
    <cellStyle name="20% - Accent5 8 2 3 2 4 2" xfId="7267"/>
    <cellStyle name="20% - Accent5 8 2 3 2 5" xfId="7268"/>
    <cellStyle name="20% - Accent5 8 2 3 3" xfId="7269"/>
    <cellStyle name="20% - Accent5 8 2 3 3 2" xfId="7270"/>
    <cellStyle name="20% - Accent5 8 2 3 3 2 2" xfId="7271"/>
    <cellStyle name="20% - Accent5 8 2 3 3 3" xfId="7272"/>
    <cellStyle name="20% - Accent5 8 2 3 3 3 2" xfId="7273"/>
    <cellStyle name="20% - Accent5 8 2 3 3 4" xfId="7274"/>
    <cellStyle name="20% - Accent5 8 2 3 4" xfId="7275"/>
    <cellStyle name="20% - Accent5 8 2 3 4 2" xfId="7276"/>
    <cellStyle name="20% - Accent5 8 2 3 5" xfId="7277"/>
    <cellStyle name="20% - Accent5 8 2 3 5 2" xfId="7278"/>
    <cellStyle name="20% - Accent5 8 2 3 6" xfId="7279"/>
    <cellStyle name="20% - Accent5 8 2 4" xfId="7280"/>
    <cellStyle name="20% - Accent5 8 2 4 2" xfId="7281"/>
    <cellStyle name="20% - Accent5 8 2 4 2 2" xfId="7282"/>
    <cellStyle name="20% - Accent5 8 2 4 2 2 2" xfId="7283"/>
    <cellStyle name="20% - Accent5 8 2 4 2 2 2 2" xfId="7284"/>
    <cellStyle name="20% - Accent5 8 2 4 2 2 3" xfId="7285"/>
    <cellStyle name="20% - Accent5 8 2 4 2 2 3 2" xfId="7286"/>
    <cellStyle name="20% - Accent5 8 2 4 2 2 4" xfId="7287"/>
    <cellStyle name="20% - Accent5 8 2 4 2 3" xfId="7288"/>
    <cellStyle name="20% - Accent5 8 2 4 2 3 2" xfId="7289"/>
    <cellStyle name="20% - Accent5 8 2 4 2 4" xfId="7290"/>
    <cellStyle name="20% - Accent5 8 2 4 2 4 2" xfId="7291"/>
    <cellStyle name="20% - Accent5 8 2 4 2 5" xfId="7292"/>
    <cellStyle name="20% - Accent5 8 2 4 3" xfId="7293"/>
    <cellStyle name="20% - Accent5 8 2 4 3 2" xfId="7294"/>
    <cellStyle name="20% - Accent5 8 2 4 3 2 2" xfId="7295"/>
    <cellStyle name="20% - Accent5 8 2 4 3 3" xfId="7296"/>
    <cellStyle name="20% - Accent5 8 2 4 3 3 2" xfId="7297"/>
    <cellStyle name="20% - Accent5 8 2 4 3 4" xfId="7298"/>
    <cellStyle name="20% - Accent5 8 2 4 4" xfId="7299"/>
    <cellStyle name="20% - Accent5 8 2 4 4 2" xfId="7300"/>
    <cellStyle name="20% - Accent5 8 2 4 5" xfId="7301"/>
    <cellStyle name="20% - Accent5 8 2 4 5 2" xfId="7302"/>
    <cellStyle name="20% - Accent5 8 2 4 6" xfId="7303"/>
    <cellStyle name="20% - Accent5 8 2 5" xfId="7304"/>
    <cellStyle name="20% - Accent5 8 2 5 2" xfId="7305"/>
    <cellStyle name="20% - Accent5 8 2 5 2 2" xfId="7306"/>
    <cellStyle name="20% - Accent5 8 2 5 2 2 2" xfId="7307"/>
    <cellStyle name="20% - Accent5 8 2 5 2 3" xfId="7308"/>
    <cellStyle name="20% - Accent5 8 2 5 2 3 2" xfId="7309"/>
    <cellStyle name="20% - Accent5 8 2 5 2 4" xfId="7310"/>
    <cellStyle name="20% - Accent5 8 2 5 3" xfId="7311"/>
    <cellStyle name="20% - Accent5 8 2 5 3 2" xfId="7312"/>
    <cellStyle name="20% - Accent5 8 2 5 4" xfId="7313"/>
    <cellStyle name="20% - Accent5 8 2 5 4 2" xfId="7314"/>
    <cellStyle name="20% - Accent5 8 2 5 5" xfId="7315"/>
    <cellStyle name="20% - Accent5 8 2 6" xfId="7316"/>
    <cellStyle name="20% - Accent5 8 2 6 2" xfId="7317"/>
    <cellStyle name="20% - Accent5 8 2 6 2 2" xfId="7318"/>
    <cellStyle name="20% - Accent5 8 2 6 3" xfId="7319"/>
    <cellStyle name="20% - Accent5 8 2 6 3 2" xfId="7320"/>
    <cellStyle name="20% - Accent5 8 2 6 4" xfId="7321"/>
    <cellStyle name="20% - Accent5 8 2 7" xfId="7322"/>
    <cellStyle name="20% - Accent5 8 2 7 2" xfId="7323"/>
    <cellStyle name="20% - Accent5 8 2 8" xfId="7324"/>
    <cellStyle name="20% - Accent5 8 2 8 2" xfId="7325"/>
    <cellStyle name="20% - Accent5 8 2 9" xfId="7326"/>
    <cellStyle name="20% - Accent5 8 3" xfId="7327"/>
    <cellStyle name="20% - Accent5 8 3 2" xfId="7328"/>
    <cellStyle name="20% - Accent5 8 3 2 2" xfId="7329"/>
    <cellStyle name="20% - Accent5 8 3 2 2 2" xfId="7330"/>
    <cellStyle name="20% - Accent5 8 3 2 2 2 2" xfId="7331"/>
    <cellStyle name="20% - Accent5 8 3 2 2 2 2 2" xfId="7332"/>
    <cellStyle name="20% - Accent5 8 3 2 2 2 3" xfId="7333"/>
    <cellStyle name="20% - Accent5 8 3 2 2 2 3 2" xfId="7334"/>
    <cellStyle name="20% - Accent5 8 3 2 2 2 4" xfId="7335"/>
    <cellStyle name="20% - Accent5 8 3 2 2 3" xfId="7336"/>
    <cellStyle name="20% - Accent5 8 3 2 2 3 2" xfId="7337"/>
    <cellStyle name="20% - Accent5 8 3 2 2 4" xfId="7338"/>
    <cellStyle name="20% - Accent5 8 3 2 2 4 2" xfId="7339"/>
    <cellStyle name="20% - Accent5 8 3 2 2 5" xfId="7340"/>
    <cellStyle name="20% - Accent5 8 3 2 3" xfId="7341"/>
    <cellStyle name="20% - Accent5 8 3 2 3 2" xfId="7342"/>
    <cellStyle name="20% - Accent5 8 3 2 3 2 2" xfId="7343"/>
    <cellStyle name="20% - Accent5 8 3 2 3 3" xfId="7344"/>
    <cellStyle name="20% - Accent5 8 3 2 3 3 2" xfId="7345"/>
    <cellStyle name="20% - Accent5 8 3 2 3 4" xfId="7346"/>
    <cellStyle name="20% - Accent5 8 3 2 4" xfId="7347"/>
    <cellStyle name="20% - Accent5 8 3 2 4 2" xfId="7348"/>
    <cellStyle name="20% - Accent5 8 3 2 5" xfId="7349"/>
    <cellStyle name="20% - Accent5 8 3 2 5 2" xfId="7350"/>
    <cellStyle name="20% - Accent5 8 3 2 6" xfId="7351"/>
    <cellStyle name="20% - Accent5 8 3 3" xfId="7352"/>
    <cellStyle name="20% - Accent5 8 3 3 2" xfId="7353"/>
    <cellStyle name="20% - Accent5 8 3 3 2 2" xfId="7354"/>
    <cellStyle name="20% - Accent5 8 3 3 2 2 2" xfId="7355"/>
    <cellStyle name="20% - Accent5 8 3 3 2 2 2 2" xfId="7356"/>
    <cellStyle name="20% - Accent5 8 3 3 2 2 3" xfId="7357"/>
    <cellStyle name="20% - Accent5 8 3 3 2 2 3 2" xfId="7358"/>
    <cellStyle name="20% - Accent5 8 3 3 2 2 4" xfId="7359"/>
    <cellStyle name="20% - Accent5 8 3 3 2 3" xfId="7360"/>
    <cellStyle name="20% - Accent5 8 3 3 2 3 2" xfId="7361"/>
    <cellStyle name="20% - Accent5 8 3 3 2 4" xfId="7362"/>
    <cellStyle name="20% - Accent5 8 3 3 2 4 2" xfId="7363"/>
    <cellStyle name="20% - Accent5 8 3 3 2 5" xfId="7364"/>
    <cellStyle name="20% - Accent5 8 3 3 3" xfId="7365"/>
    <cellStyle name="20% - Accent5 8 3 3 3 2" xfId="7366"/>
    <cellStyle name="20% - Accent5 8 3 3 3 2 2" xfId="7367"/>
    <cellStyle name="20% - Accent5 8 3 3 3 3" xfId="7368"/>
    <cellStyle name="20% - Accent5 8 3 3 3 3 2" xfId="7369"/>
    <cellStyle name="20% - Accent5 8 3 3 3 4" xfId="7370"/>
    <cellStyle name="20% - Accent5 8 3 3 4" xfId="7371"/>
    <cellStyle name="20% - Accent5 8 3 3 4 2" xfId="7372"/>
    <cellStyle name="20% - Accent5 8 3 3 5" xfId="7373"/>
    <cellStyle name="20% - Accent5 8 3 3 5 2" xfId="7374"/>
    <cellStyle name="20% - Accent5 8 3 3 6" xfId="7375"/>
    <cellStyle name="20% - Accent5 8 3 4" xfId="7376"/>
    <cellStyle name="20% - Accent5 8 3 4 2" xfId="7377"/>
    <cellStyle name="20% - Accent5 8 3 4 2 2" xfId="7378"/>
    <cellStyle name="20% - Accent5 8 3 4 2 2 2" xfId="7379"/>
    <cellStyle name="20% - Accent5 8 3 4 2 3" xfId="7380"/>
    <cellStyle name="20% - Accent5 8 3 4 2 3 2" xfId="7381"/>
    <cellStyle name="20% - Accent5 8 3 4 2 4" xfId="7382"/>
    <cellStyle name="20% - Accent5 8 3 4 3" xfId="7383"/>
    <cellStyle name="20% - Accent5 8 3 4 3 2" xfId="7384"/>
    <cellStyle name="20% - Accent5 8 3 4 4" xfId="7385"/>
    <cellStyle name="20% - Accent5 8 3 4 4 2" xfId="7386"/>
    <cellStyle name="20% - Accent5 8 3 4 5" xfId="7387"/>
    <cellStyle name="20% - Accent5 8 3 5" xfId="7388"/>
    <cellStyle name="20% - Accent5 8 3 5 2" xfId="7389"/>
    <cellStyle name="20% - Accent5 8 3 5 2 2" xfId="7390"/>
    <cellStyle name="20% - Accent5 8 3 5 3" xfId="7391"/>
    <cellStyle name="20% - Accent5 8 3 5 3 2" xfId="7392"/>
    <cellStyle name="20% - Accent5 8 3 5 4" xfId="7393"/>
    <cellStyle name="20% - Accent5 8 3 6" xfId="7394"/>
    <cellStyle name="20% - Accent5 8 3 6 2" xfId="7395"/>
    <cellStyle name="20% - Accent5 8 3 7" xfId="7396"/>
    <cellStyle name="20% - Accent5 8 3 7 2" xfId="7397"/>
    <cellStyle name="20% - Accent5 8 3 8" xfId="7398"/>
    <cellStyle name="20% - Accent5 8 4" xfId="7399"/>
    <cellStyle name="20% - Accent5 8 4 2" xfId="7400"/>
    <cellStyle name="20% - Accent5 8 4 2 2" xfId="7401"/>
    <cellStyle name="20% - Accent5 8 4 2 2 2" xfId="7402"/>
    <cellStyle name="20% - Accent5 8 4 2 2 2 2" xfId="7403"/>
    <cellStyle name="20% - Accent5 8 4 2 2 3" xfId="7404"/>
    <cellStyle name="20% - Accent5 8 4 2 2 3 2" xfId="7405"/>
    <cellStyle name="20% - Accent5 8 4 2 2 4" xfId="7406"/>
    <cellStyle name="20% - Accent5 8 4 2 3" xfId="7407"/>
    <cellStyle name="20% - Accent5 8 4 2 3 2" xfId="7408"/>
    <cellStyle name="20% - Accent5 8 4 2 4" xfId="7409"/>
    <cellStyle name="20% - Accent5 8 4 2 4 2" xfId="7410"/>
    <cellStyle name="20% - Accent5 8 4 2 5" xfId="7411"/>
    <cellStyle name="20% - Accent5 8 4 3" xfId="7412"/>
    <cellStyle name="20% - Accent5 8 4 3 2" xfId="7413"/>
    <cellStyle name="20% - Accent5 8 4 3 2 2" xfId="7414"/>
    <cellStyle name="20% - Accent5 8 4 3 3" xfId="7415"/>
    <cellStyle name="20% - Accent5 8 4 3 3 2" xfId="7416"/>
    <cellStyle name="20% - Accent5 8 4 3 4" xfId="7417"/>
    <cellStyle name="20% - Accent5 8 4 4" xfId="7418"/>
    <cellStyle name="20% - Accent5 8 4 4 2" xfId="7419"/>
    <cellStyle name="20% - Accent5 8 4 5" xfId="7420"/>
    <cellStyle name="20% - Accent5 8 4 5 2" xfId="7421"/>
    <cellStyle name="20% - Accent5 8 4 6" xfId="7422"/>
    <cellStyle name="20% - Accent5 8 5" xfId="7423"/>
    <cellStyle name="20% - Accent5 8 5 2" xfId="7424"/>
    <cellStyle name="20% - Accent5 8 5 2 2" xfId="7425"/>
    <cellStyle name="20% - Accent5 8 5 2 2 2" xfId="7426"/>
    <cellStyle name="20% - Accent5 8 5 2 2 2 2" xfId="7427"/>
    <cellStyle name="20% - Accent5 8 5 2 2 3" xfId="7428"/>
    <cellStyle name="20% - Accent5 8 5 2 2 3 2" xfId="7429"/>
    <cellStyle name="20% - Accent5 8 5 2 2 4" xfId="7430"/>
    <cellStyle name="20% - Accent5 8 5 2 3" xfId="7431"/>
    <cellStyle name="20% - Accent5 8 5 2 3 2" xfId="7432"/>
    <cellStyle name="20% - Accent5 8 5 2 4" xfId="7433"/>
    <cellStyle name="20% - Accent5 8 5 2 4 2" xfId="7434"/>
    <cellStyle name="20% - Accent5 8 5 2 5" xfId="7435"/>
    <cellStyle name="20% - Accent5 8 5 3" xfId="7436"/>
    <cellStyle name="20% - Accent5 8 5 3 2" xfId="7437"/>
    <cellStyle name="20% - Accent5 8 5 3 2 2" xfId="7438"/>
    <cellStyle name="20% - Accent5 8 5 3 3" xfId="7439"/>
    <cellStyle name="20% - Accent5 8 5 3 3 2" xfId="7440"/>
    <cellStyle name="20% - Accent5 8 5 3 4" xfId="7441"/>
    <cellStyle name="20% - Accent5 8 5 4" xfId="7442"/>
    <cellStyle name="20% - Accent5 8 5 4 2" xfId="7443"/>
    <cellStyle name="20% - Accent5 8 5 5" xfId="7444"/>
    <cellStyle name="20% - Accent5 8 5 5 2" xfId="7445"/>
    <cellStyle name="20% - Accent5 8 5 6" xfId="7446"/>
    <cellStyle name="20% - Accent5 8 6" xfId="7447"/>
    <cellStyle name="20% - Accent5 8 6 2" xfId="7448"/>
    <cellStyle name="20% - Accent5 8 6 2 2" xfId="7449"/>
    <cellStyle name="20% - Accent5 8 6 2 2 2" xfId="7450"/>
    <cellStyle name="20% - Accent5 8 6 2 3" xfId="7451"/>
    <cellStyle name="20% - Accent5 8 6 2 3 2" xfId="7452"/>
    <cellStyle name="20% - Accent5 8 6 2 4" xfId="7453"/>
    <cellStyle name="20% - Accent5 8 6 3" xfId="7454"/>
    <cellStyle name="20% - Accent5 8 6 3 2" xfId="7455"/>
    <cellStyle name="20% - Accent5 8 6 4" xfId="7456"/>
    <cellStyle name="20% - Accent5 8 6 4 2" xfId="7457"/>
    <cellStyle name="20% - Accent5 8 6 5" xfId="7458"/>
    <cellStyle name="20% - Accent5 8 7" xfId="7459"/>
    <cellStyle name="20% - Accent5 8 7 2" xfId="7460"/>
    <cellStyle name="20% - Accent5 8 7 2 2" xfId="7461"/>
    <cellStyle name="20% - Accent5 8 7 3" xfId="7462"/>
    <cellStyle name="20% - Accent5 8 7 3 2" xfId="7463"/>
    <cellStyle name="20% - Accent5 8 7 4" xfId="7464"/>
    <cellStyle name="20% - Accent5 8 8" xfId="7465"/>
    <cellStyle name="20% - Accent5 8 8 2" xfId="7466"/>
    <cellStyle name="20% - Accent5 8 9" xfId="7467"/>
    <cellStyle name="20% - Accent5 8 9 2" xfId="7468"/>
    <cellStyle name="20% - Accent5 9" xfId="7469"/>
    <cellStyle name="20% - Accent5 9 10" xfId="7470"/>
    <cellStyle name="20% - Accent5 9 2" xfId="7471"/>
    <cellStyle name="20% - Accent5 9 2 2" xfId="7472"/>
    <cellStyle name="20% - Accent5 9 2 2 2" xfId="7473"/>
    <cellStyle name="20% - Accent5 9 2 2 2 2" xfId="7474"/>
    <cellStyle name="20% - Accent5 9 2 2 2 2 2" xfId="7475"/>
    <cellStyle name="20% - Accent5 9 2 2 2 2 2 2" xfId="7476"/>
    <cellStyle name="20% - Accent5 9 2 2 2 2 2 2 2" xfId="7477"/>
    <cellStyle name="20% - Accent5 9 2 2 2 2 2 3" xfId="7478"/>
    <cellStyle name="20% - Accent5 9 2 2 2 2 2 3 2" xfId="7479"/>
    <cellStyle name="20% - Accent5 9 2 2 2 2 2 4" xfId="7480"/>
    <cellStyle name="20% - Accent5 9 2 2 2 2 3" xfId="7481"/>
    <cellStyle name="20% - Accent5 9 2 2 2 2 3 2" xfId="7482"/>
    <cellStyle name="20% - Accent5 9 2 2 2 2 4" xfId="7483"/>
    <cellStyle name="20% - Accent5 9 2 2 2 2 4 2" xfId="7484"/>
    <cellStyle name="20% - Accent5 9 2 2 2 2 5" xfId="7485"/>
    <cellStyle name="20% - Accent5 9 2 2 2 3" xfId="7486"/>
    <cellStyle name="20% - Accent5 9 2 2 2 3 2" xfId="7487"/>
    <cellStyle name="20% - Accent5 9 2 2 2 3 2 2" xfId="7488"/>
    <cellStyle name="20% - Accent5 9 2 2 2 3 3" xfId="7489"/>
    <cellStyle name="20% - Accent5 9 2 2 2 3 3 2" xfId="7490"/>
    <cellStyle name="20% - Accent5 9 2 2 2 3 4" xfId="7491"/>
    <cellStyle name="20% - Accent5 9 2 2 2 4" xfId="7492"/>
    <cellStyle name="20% - Accent5 9 2 2 2 4 2" xfId="7493"/>
    <cellStyle name="20% - Accent5 9 2 2 2 5" xfId="7494"/>
    <cellStyle name="20% - Accent5 9 2 2 2 5 2" xfId="7495"/>
    <cellStyle name="20% - Accent5 9 2 2 2 6" xfId="7496"/>
    <cellStyle name="20% - Accent5 9 2 2 3" xfId="7497"/>
    <cellStyle name="20% - Accent5 9 2 2 3 2" xfId="7498"/>
    <cellStyle name="20% - Accent5 9 2 2 3 2 2" xfId="7499"/>
    <cellStyle name="20% - Accent5 9 2 2 3 2 2 2" xfId="7500"/>
    <cellStyle name="20% - Accent5 9 2 2 3 2 2 2 2" xfId="7501"/>
    <cellStyle name="20% - Accent5 9 2 2 3 2 2 3" xfId="7502"/>
    <cellStyle name="20% - Accent5 9 2 2 3 2 2 3 2" xfId="7503"/>
    <cellStyle name="20% - Accent5 9 2 2 3 2 2 4" xfId="7504"/>
    <cellStyle name="20% - Accent5 9 2 2 3 2 3" xfId="7505"/>
    <cellStyle name="20% - Accent5 9 2 2 3 2 3 2" xfId="7506"/>
    <cellStyle name="20% - Accent5 9 2 2 3 2 4" xfId="7507"/>
    <cellStyle name="20% - Accent5 9 2 2 3 2 4 2" xfId="7508"/>
    <cellStyle name="20% - Accent5 9 2 2 3 2 5" xfId="7509"/>
    <cellStyle name="20% - Accent5 9 2 2 3 3" xfId="7510"/>
    <cellStyle name="20% - Accent5 9 2 2 3 3 2" xfId="7511"/>
    <cellStyle name="20% - Accent5 9 2 2 3 3 2 2" xfId="7512"/>
    <cellStyle name="20% - Accent5 9 2 2 3 3 3" xfId="7513"/>
    <cellStyle name="20% - Accent5 9 2 2 3 3 3 2" xfId="7514"/>
    <cellStyle name="20% - Accent5 9 2 2 3 3 4" xfId="7515"/>
    <cellStyle name="20% - Accent5 9 2 2 3 4" xfId="7516"/>
    <cellStyle name="20% - Accent5 9 2 2 3 4 2" xfId="7517"/>
    <cellStyle name="20% - Accent5 9 2 2 3 5" xfId="7518"/>
    <cellStyle name="20% - Accent5 9 2 2 3 5 2" xfId="7519"/>
    <cellStyle name="20% - Accent5 9 2 2 3 6" xfId="7520"/>
    <cellStyle name="20% - Accent5 9 2 2 4" xfId="7521"/>
    <cellStyle name="20% - Accent5 9 2 2 4 2" xfId="7522"/>
    <cellStyle name="20% - Accent5 9 2 2 4 2 2" xfId="7523"/>
    <cellStyle name="20% - Accent5 9 2 2 4 2 2 2" xfId="7524"/>
    <cellStyle name="20% - Accent5 9 2 2 4 2 3" xfId="7525"/>
    <cellStyle name="20% - Accent5 9 2 2 4 2 3 2" xfId="7526"/>
    <cellStyle name="20% - Accent5 9 2 2 4 2 4" xfId="7527"/>
    <cellStyle name="20% - Accent5 9 2 2 4 3" xfId="7528"/>
    <cellStyle name="20% - Accent5 9 2 2 4 3 2" xfId="7529"/>
    <cellStyle name="20% - Accent5 9 2 2 4 4" xfId="7530"/>
    <cellStyle name="20% - Accent5 9 2 2 4 4 2" xfId="7531"/>
    <cellStyle name="20% - Accent5 9 2 2 4 5" xfId="7532"/>
    <cellStyle name="20% - Accent5 9 2 2 5" xfId="7533"/>
    <cellStyle name="20% - Accent5 9 2 2 5 2" xfId="7534"/>
    <cellStyle name="20% - Accent5 9 2 2 5 2 2" xfId="7535"/>
    <cellStyle name="20% - Accent5 9 2 2 5 3" xfId="7536"/>
    <cellStyle name="20% - Accent5 9 2 2 5 3 2" xfId="7537"/>
    <cellStyle name="20% - Accent5 9 2 2 5 4" xfId="7538"/>
    <cellStyle name="20% - Accent5 9 2 2 6" xfId="7539"/>
    <cellStyle name="20% - Accent5 9 2 2 6 2" xfId="7540"/>
    <cellStyle name="20% - Accent5 9 2 2 7" xfId="7541"/>
    <cellStyle name="20% - Accent5 9 2 2 7 2" xfId="7542"/>
    <cellStyle name="20% - Accent5 9 2 2 8" xfId="7543"/>
    <cellStyle name="20% - Accent5 9 2 3" xfId="7544"/>
    <cellStyle name="20% - Accent5 9 2 3 2" xfId="7545"/>
    <cellStyle name="20% - Accent5 9 2 3 2 2" xfId="7546"/>
    <cellStyle name="20% - Accent5 9 2 3 2 2 2" xfId="7547"/>
    <cellStyle name="20% - Accent5 9 2 3 2 2 2 2" xfId="7548"/>
    <cellStyle name="20% - Accent5 9 2 3 2 2 3" xfId="7549"/>
    <cellStyle name="20% - Accent5 9 2 3 2 2 3 2" xfId="7550"/>
    <cellStyle name="20% - Accent5 9 2 3 2 2 4" xfId="7551"/>
    <cellStyle name="20% - Accent5 9 2 3 2 3" xfId="7552"/>
    <cellStyle name="20% - Accent5 9 2 3 2 3 2" xfId="7553"/>
    <cellStyle name="20% - Accent5 9 2 3 2 4" xfId="7554"/>
    <cellStyle name="20% - Accent5 9 2 3 2 4 2" xfId="7555"/>
    <cellStyle name="20% - Accent5 9 2 3 2 5" xfId="7556"/>
    <cellStyle name="20% - Accent5 9 2 3 3" xfId="7557"/>
    <cellStyle name="20% - Accent5 9 2 3 3 2" xfId="7558"/>
    <cellStyle name="20% - Accent5 9 2 3 3 2 2" xfId="7559"/>
    <cellStyle name="20% - Accent5 9 2 3 3 3" xfId="7560"/>
    <cellStyle name="20% - Accent5 9 2 3 3 3 2" xfId="7561"/>
    <cellStyle name="20% - Accent5 9 2 3 3 4" xfId="7562"/>
    <cellStyle name="20% - Accent5 9 2 3 4" xfId="7563"/>
    <cellStyle name="20% - Accent5 9 2 3 4 2" xfId="7564"/>
    <cellStyle name="20% - Accent5 9 2 3 5" xfId="7565"/>
    <cellStyle name="20% - Accent5 9 2 3 5 2" xfId="7566"/>
    <cellStyle name="20% - Accent5 9 2 3 6" xfId="7567"/>
    <cellStyle name="20% - Accent5 9 2 4" xfId="7568"/>
    <cellStyle name="20% - Accent5 9 2 4 2" xfId="7569"/>
    <cellStyle name="20% - Accent5 9 2 4 2 2" xfId="7570"/>
    <cellStyle name="20% - Accent5 9 2 4 2 2 2" xfId="7571"/>
    <cellStyle name="20% - Accent5 9 2 4 2 2 2 2" xfId="7572"/>
    <cellStyle name="20% - Accent5 9 2 4 2 2 3" xfId="7573"/>
    <cellStyle name="20% - Accent5 9 2 4 2 2 3 2" xfId="7574"/>
    <cellStyle name="20% - Accent5 9 2 4 2 2 4" xfId="7575"/>
    <cellStyle name="20% - Accent5 9 2 4 2 3" xfId="7576"/>
    <cellStyle name="20% - Accent5 9 2 4 2 3 2" xfId="7577"/>
    <cellStyle name="20% - Accent5 9 2 4 2 4" xfId="7578"/>
    <cellStyle name="20% - Accent5 9 2 4 2 4 2" xfId="7579"/>
    <cellStyle name="20% - Accent5 9 2 4 2 5" xfId="7580"/>
    <cellStyle name="20% - Accent5 9 2 4 3" xfId="7581"/>
    <cellStyle name="20% - Accent5 9 2 4 3 2" xfId="7582"/>
    <cellStyle name="20% - Accent5 9 2 4 3 2 2" xfId="7583"/>
    <cellStyle name="20% - Accent5 9 2 4 3 3" xfId="7584"/>
    <cellStyle name="20% - Accent5 9 2 4 3 3 2" xfId="7585"/>
    <cellStyle name="20% - Accent5 9 2 4 3 4" xfId="7586"/>
    <cellStyle name="20% - Accent5 9 2 4 4" xfId="7587"/>
    <cellStyle name="20% - Accent5 9 2 4 4 2" xfId="7588"/>
    <cellStyle name="20% - Accent5 9 2 4 5" xfId="7589"/>
    <cellStyle name="20% - Accent5 9 2 4 5 2" xfId="7590"/>
    <cellStyle name="20% - Accent5 9 2 4 6" xfId="7591"/>
    <cellStyle name="20% - Accent5 9 2 5" xfId="7592"/>
    <cellStyle name="20% - Accent5 9 2 5 2" xfId="7593"/>
    <cellStyle name="20% - Accent5 9 2 5 2 2" xfId="7594"/>
    <cellStyle name="20% - Accent5 9 2 5 2 2 2" xfId="7595"/>
    <cellStyle name="20% - Accent5 9 2 5 2 3" xfId="7596"/>
    <cellStyle name="20% - Accent5 9 2 5 2 3 2" xfId="7597"/>
    <cellStyle name="20% - Accent5 9 2 5 2 4" xfId="7598"/>
    <cellStyle name="20% - Accent5 9 2 5 3" xfId="7599"/>
    <cellStyle name="20% - Accent5 9 2 5 3 2" xfId="7600"/>
    <cellStyle name="20% - Accent5 9 2 5 4" xfId="7601"/>
    <cellStyle name="20% - Accent5 9 2 5 4 2" xfId="7602"/>
    <cellStyle name="20% - Accent5 9 2 5 5" xfId="7603"/>
    <cellStyle name="20% - Accent5 9 2 6" xfId="7604"/>
    <cellStyle name="20% - Accent5 9 2 6 2" xfId="7605"/>
    <cellStyle name="20% - Accent5 9 2 6 2 2" xfId="7606"/>
    <cellStyle name="20% - Accent5 9 2 6 3" xfId="7607"/>
    <cellStyle name="20% - Accent5 9 2 6 3 2" xfId="7608"/>
    <cellStyle name="20% - Accent5 9 2 6 4" xfId="7609"/>
    <cellStyle name="20% - Accent5 9 2 7" xfId="7610"/>
    <cellStyle name="20% - Accent5 9 2 7 2" xfId="7611"/>
    <cellStyle name="20% - Accent5 9 2 8" xfId="7612"/>
    <cellStyle name="20% - Accent5 9 2 8 2" xfId="7613"/>
    <cellStyle name="20% - Accent5 9 2 9" xfId="7614"/>
    <cellStyle name="20% - Accent5 9 3" xfId="7615"/>
    <cellStyle name="20% - Accent5 9 3 2" xfId="7616"/>
    <cellStyle name="20% - Accent5 9 3 2 2" xfId="7617"/>
    <cellStyle name="20% - Accent5 9 3 2 2 2" xfId="7618"/>
    <cellStyle name="20% - Accent5 9 3 2 2 2 2" xfId="7619"/>
    <cellStyle name="20% - Accent5 9 3 2 2 2 2 2" xfId="7620"/>
    <cellStyle name="20% - Accent5 9 3 2 2 2 3" xfId="7621"/>
    <cellStyle name="20% - Accent5 9 3 2 2 2 3 2" xfId="7622"/>
    <cellStyle name="20% - Accent5 9 3 2 2 2 4" xfId="7623"/>
    <cellStyle name="20% - Accent5 9 3 2 2 3" xfId="7624"/>
    <cellStyle name="20% - Accent5 9 3 2 2 3 2" xfId="7625"/>
    <cellStyle name="20% - Accent5 9 3 2 2 4" xfId="7626"/>
    <cellStyle name="20% - Accent5 9 3 2 2 4 2" xfId="7627"/>
    <cellStyle name="20% - Accent5 9 3 2 2 5" xfId="7628"/>
    <cellStyle name="20% - Accent5 9 3 2 3" xfId="7629"/>
    <cellStyle name="20% - Accent5 9 3 2 3 2" xfId="7630"/>
    <cellStyle name="20% - Accent5 9 3 2 3 2 2" xfId="7631"/>
    <cellStyle name="20% - Accent5 9 3 2 3 3" xfId="7632"/>
    <cellStyle name="20% - Accent5 9 3 2 3 3 2" xfId="7633"/>
    <cellStyle name="20% - Accent5 9 3 2 3 4" xfId="7634"/>
    <cellStyle name="20% - Accent5 9 3 2 4" xfId="7635"/>
    <cellStyle name="20% - Accent5 9 3 2 4 2" xfId="7636"/>
    <cellStyle name="20% - Accent5 9 3 2 5" xfId="7637"/>
    <cellStyle name="20% - Accent5 9 3 2 5 2" xfId="7638"/>
    <cellStyle name="20% - Accent5 9 3 2 6" xfId="7639"/>
    <cellStyle name="20% - Accent5 9 3 3" xfId="7640"/>
    <cellStyle name="20% - Accent5 9 3 3 2" xfId="7641"/>
    <cellStyle name="20% - Accent5 9 3 3 2 2" xfId="7642"/>
    <cellStyle name="20% - Accent5 9 3 3 2 2 2" xfId="7643"/>
    <cellStyle name="20% - Accent5 9 3 3 2 2 2 2" xfId="7644"/>
    <cellStyle name="20% - Accent5 9 3 3 2 2 3" xfId="7645"/>
    <cellStyle name="20% - Accent5 9 3 3 2 2 3 2" xfId="7646"/>
    <cellStyle name="20% - Accent5 9 3 3 2 2 4" xfId="7647"/>
    <cellStyle name="20% - Accent5 9 3 3 2 3" xfId="7648"/>
    <cellStyle name="20% - Accent5 9 3 3 2 3 2" xfId="7649"/>
    <cellStyle name="20% - Accent5 9 3 3 2 4" xfId="7650"/>
    <cellStyle name="20% - Accent5 9 3 3 2 4 2" xfId="7651"/>
    <cellStyle name="20% - Accent5 9 3 3 2 5" xfId="7652"/>
    <cellStyle name="20% - Accent5 9 3 3 3" xfId="7653"/>
    <cellStyle name="20% - Accent5 9 3 3 3 2" xfId="7654"/>
    <cellStyle name="20% - Accent5 9 3 3 3 2 2" xfId="7655"/>
    <cellStyle name="20% - Accent5 9 3 3 3 3" xfId="7656"/>
    <cellStyle name="20% - Accent5 9 3 3 3 3 2" xfId="7657"/>
    <cellStyle name="20% - Accent5 9 3 3 3 4" xfId="7658"/>
    <cellStyle name="20% - Accent5 9 3 3 4" xfId="7659"/>
    <cellStyle name="20% - Accent5 9 3 3 4 2" xfId="7660"/>
    <cellStyle name="20% - Accent5 9 3 3 5" xfId="7661"/>
    <cellStyle name="20% - Accent5 9 3 3 5 2" xfId="7662"/>
    <cellStyle name="20% - Accent5 9 3 3 6" xfId="7663"/>
    <cellStyle name="20% - Accent5 9 3 4" xfId="7664"/>
    <cellStyle name="20% - Accent5 9 3 4 2" xfId="7665"/>
    <cellStyle name="20% - Accent5 9 3 4 2 2" xfId="7666"/>
    <cellStyle name="20% - Accent5 9 3 4 2 2 2" xfId="7667"/>
    <cellStyle name="20% - Accent5 9 3 4 2 3" xfId="7668"/>
    <cellStyle name="20% - Accent5 9 3 4 2 3 2" xfId="7669"/>
    <cellStyle name="20% - Accent5 9 3 4 2 4" xfId="7670"/>
    <cellStyle name="20% - Accent5 9 3 4 3" xfId="7671"/>
    <cellStyle name="20% - Accent5 9 3 4 3 2" xfId="7672"/>
    <cellStyle name="20% - Accent5 9 3 4 4" xfId="7673"/>
    <cellStyle name="20% - Accent5 9 3 4 4 2" xfId="7674"/>
    <cellStyle name="20% - Accent5 9 3 4 5" xfId="7675"/>
    <cellStyle name="20% - Accent5 9 3 5" xfId="7676"/>
    <cellStyle name="20% - Accent5 9 3 5 2" xfId="7677"/>
    <cellStyle name="20% - Accent5 9 3 5 2 2" xfId="7678"/>
    <cellStyle name="20% - Accent5 9 3 5 3" xfId="7679"/>
    <cellStyle name="20% - Accent5 9 3 5 3 2" xfId="7680"/>
    <cellStyle name="20% - Accent5 9 3 5 4" xfId="7681"/>
    <cellStyle name="20% - Accent5 9 3 6" xfId="7682"/>
    <cellStyle name="20% - Accent5 9 3 6 2" xfId="7683"/>
    <cellStyle name="20% - Accent5 9 3 7" xfId="7684"/>
    <cellStyle name="20% - Accent5 9 3 7 2" xfId="7685"/>
    <cellStyle name="20% - Accent5 9 3 8" xfId="7686"/>
    <cellStyle name="20% - Accent5 9 4" xfId="7687"/>
    <cellStyle name="20% - Accent5 9 4 2" xfId="7688"/>
    <cellStyle name="20% - Accent5 9 4 2 2" xfId="7689"/>
    <cellStyle name="20% - Accent5 9 4 2 2 2" xfId="7690"/>
    <cellStyle name="20% - Accent5 9 4 2 2 2 2" xfId="7691"/>
    <cellStyle name="20% - Accent5 9 4 2 2 3" xfId="7692"/>
    <cellStyle name="20% - Accent5 9 4 2 2 3 2" xfId="7693"/>
    <cellStyle name="20% - Accent5 9 4 2 2 4" xfId="7694"/>
    <cellStyle name="20% - Accent5 9 4 2 3" xfId="7695"/>
    <cellStyle name="20% - Accent5 9 4 2 3 2" xfId="7696"/>
    <cellStyle name="20% - Accent5 9 4 2 4" xfId="7697"/>
    <cellStyle name="20% - Accent5 9 4 2 4 2" xfId="7698"/>
    <cellStyle name="20% - Accent5 9 4 2 5" xfId="7699"/>
    <cellStyle name="20% - Accent5 9 4 3" xfId="7700"/>
    <cellStyle name="20% - Accent5 9 4 3 2" xfId="7701"/>
    <cellStyle name="20% - Accent5 9 4 3 2 2" xfId="7702"/>
    <cellStyle name="20% - Accent5 9 4 3 3" xfId="7703"/>
    <cellStyle name="20% - Accent5 9 4 3 3 2" xfId="7704"/>
    <cellStyle name="20% - Accent5 9 4 3 4" xfId="7705"/>
    <cellStyle name="20% - Accent5 9 4 4" xfId="7706"/>
    <cellStyle name="20% - Accent5 9 4 4 2" xfId="7707"/>
    <cellStyle name="20% - Accent5 9 4 5" xfId="7708"/>
    <cellStyle name="20% - Accent5 9 4 5 2" xfId="7709"/>
    <cellStyle name="20% - Accent5 9 4 6" xfId="7710"/>
    <cellStyle name="20% - Accent5 9 5" xfId="7711"/>
    <cellStyle name="20% - Accent5 9 5 2" xfId="7712"/>
    <cellStyle name="20% - Accent5 9 5 2 2" xfId="7713"/>
    <cellStyle name="20% - Accent5 9 5 2 2 2" xfId="7714"/>
    <cellStyle name="20% - Accent5 9 5 2 2 2 2" xfId="7715"/>
    <cellStyle name="20% - Accent5 9 5 2 2 3" xfId="7716"/>
    <cellStyle name="20% - Accent5 9 5 2 2 3 2" xfId="7717"/>
    <cellStyle name="20% - Accent5 9 5 2 2 4" xfId="7718"/>
    <cellStyle name="20% - Accent5 9 5 2 3" xfId="7719"/>
    <cellStyle name="20% - Accent5 9 5 2 3 2" xfId="7720"/>
    <cellStyle name="20% - Accent5 9 5 2 4" xfId="7721"/>
    <cellStyle name="20% - Accent5 9 5 2 4 2" xfId="7722"/>
    <cellStyle name="20% - Accent5 9 5 2 5" xfId="7723"/>
    <cellStyle name="20% - Accent5 9 5 3" xfId="7724"/>
    <cellStyle name="20% - Accent5 9 5 3 2" xfId="7725"/>
    <cellStyle name="20% - Accent5 9 5 3 2 2" xfId="7726"/>
    <cellStyle name="20% - Accent5 9 5 3 3" xfId="7727"/>
    <cellStyle name="20% - Accent5 9 5 3 3 2" xfId="7728"/>
    <cellStyle name="20% - Accent5 9 5 3 4" xfId="7729"/>
    <cellStyle name="20% - Accent5 9 5 4" xfId="7730"/>
    <cellStyle name="20% - Accent5 9 5 4 2" xfId="7731"/>
    <cellStyle name="20% - Accent5 9 5 5" xfId="7732"/>
    <cellStyle name="20% - Accent5 9 5 5 2" xfId="7733"/>
    <cellStyle name="20% - Accent5 9 5 6" xfId="7734"/>
    <cellStyle name="20% - Accent5 9 6" xfId="7735"/>
    <cellStyle name="20% - Accent5 9 6 2" xfId="7736"/>
    <cellStyle name="20% - Accent5 9 6 2 2" xfId="7737"/>
    <cellStyle name="20% - Accent5 9 6 2 2 2" xfId="7738"/>
    <cellStyle name="20% - Accent5 9 6 2 3" xfId="7739"/>
    <cellStyle name="20% - Accent5 9 6 2 3 2" xfId="7740"/>
    <cellStyle name="20% - Accent5 9 6 2 4" xfId="7741"/>
    <cellStyle name="20% - Accent5 9 6 3" xfId="7742"/>
    <cellStyle name="20% - Accent5 9 6 3 2" xfId="7743"/>
    <cellStyle name="20% - Accent5 9 6 4" xfId="7744"/>
    <cellStyle name="20% - Accent5 9 6 4 2" xfId="7745"/>
    <cellStyle name="20% - Accent5 9 6 5" xfId="7746"/>
    <cellStyle name="20% - Accent5 9 7" xfId="7747"/>
    <cellStyle name="20% - Accent5 9 7 2" xfId="7748"/>
    <cellStyle name="20% - Accent5 9 7 2 2" xfId="7749"/>
    <cellStyle name="20% - Accent5 9 7 3" xfId="7750"/>
    <cellStyle name="20% - Accent5 9 7 3 2" xfId="7751"/>
    <cellStyle name="20% - Accent5 9 7 4" xfId="7752"/>
    <cellStyle name="20% - Accent5 9 8" xfId="7753"/>
    <cellStyle name="20% - Accent5 9 8 2" xfId="7754"/>
    <cellStyle name="20% - Accent5 9 9" xfId="7755"/>
    <cellStyle name="20% - Accent5 9 9 2" xfId="7756"/>
    <cellStyle name="20% - Accent6 10" xfId="7757"/>
    <cellStyle name="20% - Accent6 10 2" xfId="7758"/>
    <cellStyle name="20% - Accent6 10 2 2" xfId="7759"/>
    <cellStyle name="20% - Accent6 10 2 2 2" xfId="7760"/>
    <cellStyle name="20% - Accent6 10 2 2 2 2" xfId="7761"/>
    <cellStyle name="20% - Accent6 10 2 2 2 2 2" xfId="7762"/>
    <cellStyle name="20% - Accent6 10 2 2 2 2 2 2" xfId="7763"/>
    <cellStyle name="20% - Accent6 10 2 2 2 2 3" xfId="7764"/>
    <cellStyle name="20% - Accent6 10 2 2 2 2 3 2" xfId="7765"/>
    <cellStyle name="20% - Accent6 10 2 2 2 2 4" xfId="7766"/>
    <cellStyle name="20% - Accent6 10 2 2 2 3" xfId="7767"/>
    <cellStyle name="20% - Accent6 10 2 2 2 3 2" xfId="7768"/>
    <cellStyle name="20% - Accent6 10 2 2 2 4" xfId="7769"/>
    <cellStyle name="20% - Accent6 10 2 2 2 4 2" xfId="7770"/>
    <cellStyle name="20% - Accent6 10 2 2 2 5" xfId="7771"/>
    <cellStyle name="20% - Accent6 10 2 2 3" xfId="7772"/>
    <cellStyle name="20% - Accent6 10 2 2 3 2" xfId="7773"/>
    <cellStyle name="20% - Accent6 10 2 2 3 2 2" xfId="7774"/>
    <cellStyle name="20% - Accent6 10 2 2 3 3" xfId="7775"/>
    <cellStyle name="20% - Accent6 10 2 2 3 3 2" xfId="7776"/>
    <cellStyle name="20% - Accent6 10 2 2 3 4" xfId="7777"/>
    <cellStyle name="20% - Accent6 10 2 2 4" xfId="7778"/>
    <cellStyle name="20% - Accent6 10 2 2 4 2" xfId="7779"/>
    <cellStyle name="20% - Accent6 10 2 2 5" xfId="7780"/>
    <cellStyle name="20% - Accent6 10 2 2 5 2" xfId="7781"/>
    <cellStyle name="20% - Accent6 10 2 2 6" xfId="7782"/>
    <cellStyle name="20% - Accent6 10 2 3" xfId="7783"/>
    <cellStyle name="20% - Accent6 10 2 3 2" xfId="7784"/>
    <cellStyle name="20% - Accent6 10 2 3 2 2" xfId="7785"/>
    <cellStyle name="20% - Accent6 10 2 3 2 2 2" xfId="7786"/>
    <cellStyle name="20% - Accent6 10 2 3 2 2 2 2" xfId="7787"/>
    <cellStyle name="20% - Accent6 10 2 3 2 2 3" xfId="7788"/>
    <cellStyle name="20% - Accent6 10 2 3 2 2 3 2" xfId="7789"/>
    <cellStyle name="20% - Accent6 10 2 3 2 2 4" xfId="7790"/>
    <cellStyle name="20% - Accent6 10 2 3 2 3" xfId="7791"/>
    <cellStyle name="20% - Accent6 10 2 3 2 3 2" xfId="7792"/>
    <cellStyle name="20% - Accent6 10 2 3 2 4" xfId="7793"/>
    <cellStyle name="20% - Accent6 10 2 3 2 4 2" xfId="7794"/>
    <cellStyle name="20% - Accent6 10 2 3 2 5" xfId="7795"/>
    <cellStyle name="20% - Accent6 10 2 3 3" xfId="7796"/>
    <cellStyle name="20% - Accent6 10 2 3 3 2" xfId="7797"/>
    <cellStyle name="20% - Accent6 10 2 3 3 2 2" xfId="7798"/>
    <cellStyle name="20% - Accent6 10 2 3 3 3" xfId="7799"/>
    <cellStyle name="20% - Accent6 10 2 3 3 3 2" xfId="7800"/>
    <cellStyle name="20% - Accent6 10 2 3 3 4" xfId="7801"/>
    <cellStyle name="20% - Accent6 10 2 3 4" xfId="7802"/>
    <cellStyle name="20% - Accent6 10 2 3 4 2" xfId="7803"/>
    <cellStyle name="20% - Accent6 10 2 3 5" xfId="7804"/>
    <cellStyle name="20% - Accent6 10 2 3 5 2" xfId="7805"/>
    <cellStyle name="20% - Accent6 10 2 3 6" xfId="7806"/>
    <cellStyle name="20% - Accent6 10 2 4" xfId="7807"/>
    <cellStyle name="20% - Accent6 10 2 4 2" xfId="7808"/>
    <cellStyle name="20% - Accent6 10 2 4 2 2" xfId="7809"/>
    <cellStyle name="20% - Accent6 10 2 4 2 2 2" xfId="7810"/>
    <cellStyle name="20% - Accent6 10 2 4 2 3" xfId="7811"/>
    <cellStyle name="20% - Accent6 10 2 4 2 3 2" xfId="7812"/>
    <cellStyle name="20% - Accent6 10 2 4 2 4" xfId="7813"/>
    <cellStyle name="20% - Accent6 10 2 4 3" xfId="7814"/>
    <cellStyle name="20% - Accent6 10 2 4 3 2" xfId="7815"/>
    <cellStyle name="20% - Accent6 10 2 4 4" xfId="7816"/>
    <cellStyle name="20% - Accent6 10 2 4 4 2" xfId="7817"/>
    <cellStyle name="20% - Accent6 10 2 4 5" xfId="7818"/>
    <cellStyle name="20% - Accent6 10 2 5" xfId="7819"/>
    <cellStyle name="20% - Accent6 10 2 5 2" xfId="7820"/>
    <cellStyle name="20% - Accent6 10 2 5 2 2" xfId="7821"/>
    <cellStyle name="20% - Accent6 10 2 5 3" xfId="7822"/>
    <cellStyle name="20% - Accent6 10 2 5 3 2" xfId="7823"/>
    <cellStyle name="20% - Accent6 10 2 5 4" xfId="7824"/>
    <cellStyle name="20% - Accent6 10 2 6" xfId="7825"/>
    <cellStyle name="20% - Accent6 10 2 6 2" xfId="7826"/>
    <cellStyle name="20% - Accent6 10 2 7" xfId="7827"/>
    <cellStyle name="20% - Accent6 10 2 7 2" xfId="7828"/>
    <cellStyle name="20% - Accent6 10 2 8" xfId="7829"/>
    <cellStyle name="20% - Accent6 10 3" xfId="7830"/>
    <cellStyle name="20% - Accent6 10 3 2" xfId="7831"/>
    <cellStyle name="20% - Accent6 10 3 2 2" xfId="7832"/>
    <cellStyle name="20% - Accent6 10 3 2 2 2" xfId="7833"/>
    <cellStyle name="20% - Accent6 10 3 2 2 2 2" xfId="7834"/>
    <cellStyle name="20% - Accent6 10 3 2 2 3" xfId="7835"/>
    <cellStyle name="20% - Accent6 10 3 2 2 3 2" xfId="7836"/>
    <cellStyle name="20% - Accent6 10 3 2 2 4" xfId="7837"/>
    <cellStyle name="20% - Accent6 10 3 2 3" xfId="7838"/>
    <cellStyle name="20% - Accent6 10 3 2 3 2" xfId="7839"/>
    <cellStyle name="20% - Accent6 10 3 2 4" xfId="7840"/>
    <cellStyle name="20% - Accent6 10 3 2 4 2" xfId="7841"/>
    <cellStyle name="20% - Accent6 10 3 2 5" xfId="7842"/>
    <cellStyle name="20% - Accent6 10 3 3" xfId="7843"/>
    <cellStyle name="20% - Accent6 10 3 3 2" xfId="7844"/>
    <cellStyle name="20% - Accent6 10 3 3 2 2" xfId="7845"/>
    <cellStyle name="20% - Accent6 10 3 3 3" xfId="7846"/>
    <cellStyle name="20% - Accent6 10 3 3 3 2" xfId="7847"/>
    <cellStyle name="20% - Accent6 10 3 3 4" xfId="7848"/>
    <cellStyle name="20% - Accent6 10 3 4" xfId="7849"/>
    <cellStyle name="20% - Accent6 10 3 4 2" xfId="7850"/>
    <cellStyle name="20% - Accent6 10 3 5" xfId="7851"/>
    <cellStyle name="20% - Accent6 10 3 5 2" xfId="7852"/>
    <cellStyle name="20% - Accent6 10 3 6" xfId="7853"/>
    <cellStyle name="20% - Accent6 10 4" xfId="7854"/>
    <cellStyle name="20% - Accent6 10 4 2" xfId="7855"/>
    <cellStyle name="20% - Accent6 10 4 2 2" xfId="7856"/>
    <cellStyle name="20% - Accent6 10 4 2 2 2" xfId="7857"/>
    <cellStyle name="20% - Accent6 10 4 2 2 2 2" xfId="7858"/>
    <cellStyle name="20% - Accent6 10 4 2 2 3" xfId="7859"/>
    <cellStyle name="20% - Accent6 10 4 2 2 3 2" xfId="7860"/>
    <cellStyle name="20% - Accent6 10 4 2 2 4" xfId="7861"/>
    <cellStyle name="20% - Accent6 10 4 2 3" xfId="7862"/>
    <cellStyle name="20% - Accent6 10 4 2 3 2" xfId="7863"/>
    <cellStyle name="20% - Accent6 10 4 2 4" xfId="7864"/>
    <cellStyle name="20% - Accent6 10 4 2 4 2" xfId="7865"/>
    <cellStyle name="20% - Accent6 10 4 2 5" xfId="7866"/>
    <cellStyle name="20% - Accent6 10 4 3" xfId="7867"/>
    <cellStyle name="20% - Accent6 10 4 3 2" xfId="7868"/>
    <cellStyle name="20% - Accent6 10 4 3 2 2" xfId="7869"/>
    <cellStyle name="20% - Accent6 10 4 3 3" xfId="7870"/>
    <cellStyle name="20% - Accent6 10 4 3 3 2" xfId="7871"/>
    <cellStyle name="20% - Accent6 10 4 3 4" xfId="7872"/>
    <cellStyle name="20% - Accent6 10 4 4" xfId="7873"/>
    <cellStyle name="20% - Accent6 10 4 4 2" xfId="7874"/>
    <cellStyle name="20% - Accent6 10 4 5" xfId="7875"/>
    <cellStyle name="20% - Accent6 10 4 5 2" xfId="7876"/>
    <cellStyle name="20% - Accent6 10 4 6" xfId="7877"/>
    <cellStyle name="20% - Accent6 10 5" xfId="7878"/>
    <cellStyle name="20% - Accent6 10 5 2" xfId="7879"/>
    <cellStyle name="20% - Accent6 10 5 2 2" xfId="7880"/>
    <cellStyle name="20% - Accent6 10 5 2 2 2" xfId="7881"/>
    <cellStyle name="20% - Accent6 10 5 2 3" xfId="7882"/>
    <cellStyle name="20% - Accent6 10 5 2 3 2" xfId="7883"/>
    <cellStyle name="20% - Accent6 10 5 2 4" xfId="7884"/>
    <cellStyle name="20% - Accent6 10 5 3" xfId="7885"/>
    <cellStyle name="20% - Accent6 10 5 3 2" xfId="7886"/>
    <cellStyle name="20% - Accent6 10 5 4" xfId="7887"/>
    <cellStyle name="20% - Accent6 10 5 4 2" xfId="7888"/>
    <cellStyle name="20% - Accent6 10 5 5" xfId="7889"/>
    <cellStyle name="20% - Accent6 10 6" xfId="7890"/>
    <cellStyle name="20% - Accent6 10 6 2" xfId="7891"/>
    <cellStyle name="20% - Accent6 10 6 2 2" xfId="7892"/>
    <cellStyle name="20% - Accent6 10 6 3" xfId="7893"/>
    <cellStyle name="20% - Accent6 10 6 3 2" xfId="7894"/>
    <cellStyle name="20% - Accent6 10 6 4" xfId="7895"/>
    <cellStyle name="20% - Accent6 10 7" xfId="7896"/>
    <cellStyle name="20% - Accent6 10 7 2" xfId="7897"/>
    <cellStyle name="20% - Accent6 10 8" xfId="7898"/>
    <cellStyle name="20% - Accent6 10 8 2" xfId="7899"/>
    <cellStyle name="20% - Accent6 10 9" xfId="7900"/>
    <cellStyle name="20% - Accent6 11" xfId="7901"/>
    <cellStyle name="20% - Accent6 11 2" xfId="7902"/>
    <cellStyle name="20% - Accent6 11 2 2" xfId="7903"/>
    <cellStyle name="20% - Accent6 11 2 2 2" xfId="7904"/>
    <cellStyle name="20% - Accent6 11 2 2 2 2" xfId="7905"/>
    <cellStyle name="20% - Accent6 11 2 2 2 2 2" xfId="7906"/>
    <cellStyle name="20% - Accent6 11 2 2 2 3" xfId="7907"/>
    <cellStyle name="20% - Accent6 11 2 2 2 3 2" xfId="7908"/>
    <cellStyle name="20% - Accent6 11 2 2 2 4" xfId="7909"/>
    <cellStyle name="20% - Accent6 11 2 2 3" xfId="7910"/>
    <cellStyle name="20% - Accent6 11 2 2 3 2" xfId="7911"/>
    <cellStyle name="20% - Accent6 11 2 2 4" xfId="7912"/>
    <cellStyle name="20% - Accent6 11 2 2 4 2" xfId="7913"/>
    <cellStyle name="20% - Accent6 11 2 2 5" xfId="7914"/>
    <cellStyle name="20% - Accent6 11 2 3" xfId="7915"/>
    <cellStyle name="20% - Accent6 11 2 3 2" xfId="7916"/>
    <cellStyle name="20% - Accent6 11 2 3 2 2" xfId="7917"/>
    <cellStyle name="20% - Accent6 11 2 3 3" xfId="7918"/>
    <cellStyle name="20% - Accent6 11 2 3 3 2" xfId="7919"/>
    <cellStyle name="20% - Accent6 11 2 3 4" xfId="7920"/>
    <cellStyle name="20% - Accent6 11 2 4" xfId="7921"/>
    <cellStyle name="20% - Accent6 11 2 4 2" xfId="7922"/>
    <cellStyle name="20% - Accent6 11 2 5" xfId="7923"/>
    <cellStyle name="20% - Accent6 11 2 5 2" xfId="7924"/>
    <cellStyle name="20% - Accent6 11 2 6" xfId="7925"/>
    <cellStyle name="20% - Accent6 11 3" xfId="7926"/>
    <cellStyle name="20% - Accent6 11 3 2" xfId="7927"/>
    <cellStyle name="20% - Accent6 11 3 2 2" xfId="7928"/>
    <cellStyle name="20% - Accent6 11 3 2 2 2" xfId="7929"/>
    <cellStyle name="20% - Accent6 11 3 2 2 2 2" xfId="7930"/>
    <cellStyle name="20% - Accent6 11 3 2 2 3" xfId="7931"/>
    <cellStyle name="20% - Accent6 11 3 2 2 3 2" xfId="7932"/>
    <cellStyle name="20% - Accent6 11 3 2 2 4" xfId="7933"/>
    <cellStyle name="20% - Accent6 11 3 2 3" xfId="7934"/>
    <cellStyle name="20% - Accent6 11 3 2 3 2" xfId="7935"/>
    <cellStyle name="20% - Accent6 11 3 2 4" xfId="7936"/>
    <cellStyle name="20% - Accent6 11 3 2 4 2" xfId="7937"/>
    <cellStyle name="20% - Accent6 11 3 2 5" xfId="7938"/>
    <cellStyle name="20% - Accent6 11 3 3" xfId="7939"/>
    <cellStyle name="20% - Accent6 11 3 3 2" xfId="7940"/>
    <cellStyle name="20% - Accent6 11 3 3 2 2" xfId="7941"/>
    <cellStyle name="20% - Accent6 11 3 3 3" xfId="7942"/>
    <cellStyle name="20% - Accent6 11 3 3 3 2" xfId="7943"/>
    <cellStyle name="20% - Accent6 11 3 3 4" xfId="7944"/>
    <cellStyle name="20% - Accent6 11 3 4" xfId="7945"/>
    <cellStyle name="20% - Accent6 11 3 4 2" xfId="7946"/>
    <cellStyle name="20% - Accent6 11 3 5" xfId="7947"/>
    <cellStyle name="20% - Accent6 11 3 5 2" xfId="7948"/>
    <cellStyle name="20% - Accent6 11 3 6" xfId="7949"/>
    <cellStyle name="20% - Accent6 11 4" xfId="7950"/>
    <cellStyle name="20% - Accent6 11 4 2" xfId="7951"/>
    <cellStyle name="20% - Accent6 11 4 2 2" xfId="7952"/>
    <cellStyle name="20% - Accent6 11 4 2 2 2" xfId="7953"/>
    <cellStyle name="20% - Accent6 11 4 2 3" xfId="7954"/>
    <cellStyle name="20% - Accent6 11 4 2 3 2" xfId="7955"/>
    <cellStyle name="20% - Accent6 11 4 2 4" xfId="7956"/>
    <cellStyle name="20% - Accent6 11 4 3" xfId="7957"/>
    <cellStyle name="20% - Accent6 11 4 3 2" xfId="7958"/>
    <cellStyle name="20% - Accent6 11 4 4" xfId="7959"/>
    <cellStyle name="20% - Accent6 11 4 4 2" xfId="7960"/>
    <cellStyle name="20% - Accent6 11 4 5" xfId="7961"/>
    <cellStyle name="20% - Accent6 11 5" xfId="7962"/>
    <cellStyle name="20% - Accent6 11 5 2" xfId="7963"/>
    <cellStyle name="20% - Accent6 11 5 2 2" xfId="7964"/>
    <cellStyle name="20% - Accent6 11 5 3" xfId="7965"/>
    <cellStyle name="20% - Accent6 11 5 3 2" xfId="7966"/>
    <cellStyle name="20% - Accent6 11 5 4" xfId="7967"/>
    <cellStyle name="20% - Accent6 11 6" xfId="7968"/>
    <cellStyle name="20% - Accent6 11 6 2" xfId="7969"/>
    <cellStyle name="20% - Accent6 11 7" xfId="7970"/>
    <cellStyle name="20% - Accent6 11 7 2" xfId="7971"/>
    <cellStyle name="20% - Accent6 11 8" xfId="7972"/>
    <cellStyle name="20% - Accent6 12" xfId="7973"/>
    <cellStyle name="20% - Accent6 12 2" xfId="7974"/>
    <cellStyle name="20% - Accent6 12 2 2" xfId="7975"/>
    <cellStyle name="20% - Accent6 12 2 2 2" xfId="7976"/>
    <cellStyle name="20% - Accent6 12 2 2 2 2" xfId="7977"/>
    <cellStyle name="20% - Accent6 12 2 2 3" xfId="7978"/>
    <cellStyle name="20% - Accent6 12 2 2 3 2" xfId="7979"/>
    <cellStyle name="20% - Accent6 12 2 2 4" xfId="7980"/>
    <cellStyle name="20% - Accent6 12 2 3" xfId="7981"/>
    <cellStyle name="20% - Accent6 12 2 3 2" xfId="7982"/>
    <cellStyle name="20% - Accent6 12 2 4" xfId="7983"/>
    <cellStyle name="20% - Accent6 12 2 4 2" xfId="7984"/>
    <cellStyle name="20% - Accent6 12 2 5" xfId="7985"/>
    <cellStyle name="20% - Accent6 12 3" xfId="7986"/>
    <cellStyle name="20% - Accent6 12 3 2" xfId="7987"/>
    <cellStyle name="20% - Accent6 12 3 2 2" xfId="7988"/>
    <cellStyle name="20% - Accent6 12 3 3" xfId="7989"/>
    <cellStyle name="20% - Accent6 12 3 3 2" xfId="7990"/>
    <cellStyle name="20% - Accent6 12 3 4" xfId="7991"/>
    <cellStyle name="20% - Accent6 12 4" xfId="7992"/>
    <cellStyle name="20% - Accent6 12 4 2" xfId="7993"/>
    <cellStyle name="20% - Accent6 12 5" xfId="7994"/>
    <cellStyle name="20% - Accent6 12 5 2" xfId="7995"/>
    <cellStyle name="20% - Accent6 12 6" xfId="7996"/>
    <cellStyle name="20% - Accent6 13" xfId="7997"/>
    <cellStyle name="20% - Accent6 13 2" xfId="7998"/>
    <cellStyle name="20% - Accent6 13 2 2" xfId="7999"/>
    <cellStyle name="20% - Accent6 13 2 2 2" xfId="8000"/>
    <cellStyle name="20% - Accent6 13 2 2 2 2" xfId="8001"/>
    <cellStyle name="20% - Accent6 13 2 2 3" xfId="8002"/>
    <cellStyle name="20% - Accent6 13 2 2 3 2" xfId="8003"/>
    <cellStyle name="20% - Accent6 13 2 2 4" xfId="8004"/>
    <cellStyle name="20% - Accent6 13 2 3" xfId="8005"/>
    <cellStyle name="20% - Accent6 13 2 3 2" xfId="8006"/>
    <cellStyle name="20% - Accent6 13 2 4" xfId="8007"/>
    <cellStyle name="20% - Accent6 13 2 4 2" xfId="8008"/>
    <cellStyle name="20% - Accent6 13 2 5" xfId="8009"/>
    <cellStyle name="20% - Accent6 13 3" xfId="8010"/>
    <cellStyle name="20% - Accent6 13 3 2" xfId="8011"/>
    <cellStyle name="20% - Accent6 13 3 2 2" xfId="8012"/>
    <cellStyle name="20% - Accent6 13 3 3" xfId="8013"/>
    <cellStyle name="20% - Accent6 13 3 3 2" xfId="8014"/>
    <cellStyle name="20% - Accent6 13 3 4" xfId="8015"/>
    <cellStyle name="20% - Accent6 13 4" xfId="8016"/>
    <cellStyle name="20% - Accent6 13 4 2" xfId="8017"/>
    <cellStyle name="20% - Accent6 13 5" xfId="8018"/>
    <cellStyle name="20% - Accent6 13 5 2" xfId="8019"/>
    <cellStyle name="20% - Accent6 13 6" xfId="8020"/>
    <cellStyle name="20% - Accent6 14" xfId="8021"/>
    <cellStyle name="20% - Accent6 14 2" xfId="8022"/>
    <cellStyle name="20% - Accent6 14 2 2" xfId="8023"/>
    <cellStyle name="20% - Accent6 14 2 2 2" xfId="8024"/>
    <cellStyle name="20% - Accent6 14 2 3" xfId="8025"/>
    <cellStyle name="20% - Accent6 14 2 3 2" xfId="8026"/>
    <cellStyle name="20% - Accent6 14 2 4" xfId="8027"/>
    <cellStyle name="20% - Accent6 14 3" xfId="8028"/>
    <cellStyle name="20% - Accent6 14 3 2" xfId="8029"/>
    <cellStyle name="20% - Accent6 14 4" xfId="8030"/>
    <cellStyle name="20% - Accent6 14 4 2" xfId="8031"/>
    <cellStyle name="20% - Accent6 14 5" xfId="8032"/>
    <cellStyle name="20% - Accent6 15" xfId="8033"/>
    <cellStyle name="20% - Accent6 15 2" xfId="8034"/>
    <cellStyle name="20% - Accent6 15 2 2" xfId="8035"/>
    <cellStyle name="20% - Accent6 15 3" xfId="8036"/>
    <cellStyle name="20% - Accent6 15 3 2" xfId="8037"/>
    <cellStyle name="20% - Accent6 15 4" xfId="8038"/>
    <cellStyle name="20% - Accent6 16" xfId="8039"/>
    <cellStyle name="20% - Accent6 16 2" xfId="8040"/>
    <cellStyle name="20% - Accent6 17" xfId="8041"/>
    <cellStyle name="20% - Accent6 17 2" xfId="8042"/>
    <cellStyle name="20% - Accent6 2" xfId="8043"/>
    <cellStyle name="20% - Accent6 2 2" xfId="8044"/>
    <cellStyle name="20% - Accent6 2 3" xfId="8045"/>
    <cellStyle name="20% - Accent6 2 3 2" xfId="8046"/>
    <cellStyle name="20% - Accent6 2 3 2 10" xfId="8047"/>
    <cellStyle name="20% - Accent6 2 3 2 10 2" xfId="8048"/>
    <cellStyle name="20% - Accent6 2 3 2 11" xfId="8049"/>
    <cellStyle name="20% - Accent6 2 3 2 2" xfId="8050"/>
    <cellStyle name="20% - Accent6 2 3 2 2 10" xfId="8051"/>
    <cellStyle name="20% - Accent6 2 3 2 2 2" xfId="8052"/>
    <cellStyle name="20% - Accent6 2 3 2 2 2 2" xfId="8053"/>
    <cellStyle name="20% - Accent6 2 3 2 2 2 2 2" xfId="8054"/>
    <cellStyle name="20% - Accent6 2 3 2 2 2 2 2 2" xfId="8055"/>
    <cellStyle name="20% - Accent6 2 3 2 2 2 2 2 2 2" xfId="8056"/>
    <cellStyle name="20% - Accent6 2 3 2 2 2 2 2 3" xfId="8057"/>
    <cellStyle name="20% - Accent6 2 3 2 2 2 2 2 3 2" xfId="8058"/>
    <cellStyle name="20% - Accent6 2 3 2 2 2 2 2 4" xfId="8059"/>
    <cellStyle name="20% - Accent6 2 3 2 2 2 2 3" xfId="8060"/>
    <cellStyle name="20% - Accent6 2 3 2 2 2 2 3 2" xfId="8061"/>
    <cellStyle name="20% - Accent6 2 3 2 2 2 2 4" xfId="8062"/>
    <cellStyle name="20% - Accent6 2 3 2 2 2 2 4 2" xfId="8063"/>
    <cellStyle name="20% - Accent6 2 3 2 2 2 2 5" xfId="8064"/>
    <cellStyle name="20% - Accent6 2 3 2 2 2 3" xfId="8065"/>
    <cellStyle name="20% - Accent6 2 3 2 2 2 3 2" xfId="8066"/>
    <cellStyle name="20% - Accent6 2 3 2 2 2 3 2 2" xfId="8067"/>
    <cellStyle name="20% - Accent6 2 3 2 2 2 3 3" xfId="8068"/>
    <cellStyle name="20% - Accent6 2 3 2 2 2 3 3 2" xfId="8069"/>
    <cellStyle name="20% - Accent6 2 3 2 2 2 3 4" xfId="8070"/>
    <cellStyle name="20% - Accent6 2 3 2 2 2 4" xfId="8071"/>
    <cellStyle name="20% - Accent6 2 3 2 2 2 4 2" xfId="8072"/>
    <cellStyle name="20% - Accent6 2 3 2 2 2 5" xfId="8073"/>
    <cellStyle name="20% - Accent6 2 3 2 2 2 5 2" xfId="8074"/>
    <cellStyle name="20% - Accent6 2 3 2 2 2 6" xfId="8075"/>
    <cellStyle name="20% - Accent6 2 3 2 2 3" xfId="8076"/>
    <cellStyle name="20% - Accent6 2 3 2 2 3 2" xfId="8077"/>
    <cellStyle name="20% - Accent6 2 3 2 2 3 2 2" xfId="8078"/>
    <cellStyle name="20% - Accent6 2 3 2 2 3 2 2 2" xfId="8079"/>
    <cellStyle name="20% - Accent6 2 3 2 2 3 2 2 2 2" xfId="8080"/>
    <cellStyle name="20% - Accent6 2 3 2 2 3 2 2 3" xfId="8081"/>
    <cellStyle name="20% - Accent6 2 3 2 2 3 2 2 3 2" xfId="8082"/>
    <cellStyle name="20% - Accent6 2 3 2 2 3 2 2 4" xfId="8083"/>
    <cellStyle name="20% - Accent6 2 3 2 2 3 2 3" xfId="8084"/>
    <cellStyle name="20% - Accent6 2 3 2 2 3 2 3 2" xfId="8085"/>
    <cellStyle name="20% - Accent6 2 3 2 2 3 2 4" xfId="8086"/>
    <cellStyle name="20% - Accent6 2 3 2 2 3 2 4 2" xfId="8087"/>
    <cellStyle name="20% - Accent6 2 3 2 2 3 2 5" xfId="8088"/>
    <cellStyle name="20% - Accent6 2 3 2 2 3 3" xfId="8089"/>
    <cellStyle name="20% - Accent6 2 3 2 2 3 3 2" xfId="8090"/>
    <cellStyle name="20% - Accent6 2 3 2 2 3 3 2 2" xfId="8091"/>
    <cellStyle name="20% - Accent6 2 3 2 2 3 3 3" xfId="8092"/>
    <cellStyle name="20% - Accent6 2 3 2 2 3 3 3 2" xfId="8093"/>
    <cellStyle name="20% - Accent6 2 3 2 2 3 3 4" xfId="8094"/>
    <cellStyle name="20% - Accent6 2 3 2 2 3 4" xfId="8095"/>
    <cellStyle name="20% - Accent6 2 3 2 2 3 4 2" xfId="8096"/>
    <cellStyle name="20% - Accent6 2 3 2 2 3 5" xfId="8097"/>
    <cellStyle name="20% - Accent6 2 3 2 2 3 5 2" xfId="8098"/>
    <cellStyle name="20% - Accent6 2 3 2 2 3 6" xfId="8099"/>
    <cellStyle name="20% - Accent6 2 3 2 2 4" xfId="8100"/>
    <cellStyle name="20% - Accent6 2 3 2 2 4 2" xfId="8101"/>
    <cellStyle name="20% - Accent6 2 3 2 2 4 2 2" xfId="8102"/>
    <cellStyle name="20% - Accent6 2 3 2 2 4 2 2 2" xfId="8103"/>
    <cellStyle name="20% - Accent6 2 3 2 2 4 2 2 2 2" xfId="8104"/>
    <cellStyle name="20% - Accent6 2 3 2 2 4 2 2 3" xfId="8105"/>
    <cellStyle name="20% - Accent6 2 3 2 2 4 2 2 3 2" xfId="8106"/>
    <cellStyle name="20% - Accent6 2 3 2 2 4 2 2 4" xfId="8107"/>
    <cellStyle name="20% - Accent6 2 3 2 2 4 2 3" xfId="8108"/>
    <cellStyle name="20% - Accent6 2 3 2 2 4 2 3 2" xfId="8109"/>
    <cellStyle name="20% - Accent6 2 3 2 2 4 2 4" xfId="8110"/>
    <cellStyle name="20% - Accent6 2 3 2 2 4 2 4 2" xfId="8111"/>
    <cellStyle name="20% - Accent6 2 3 2 2 4 2 5" xfId="8112"/>
    <cellStyle name="20% - Accent6 2 3 2 2 4 3" xfId="8113"/>
    <cellStyle name="20% - Accent6 2 3 2 2 4 3 2" xfId="8114"/>
    <cellStyle name="20% - Accent6 2 3 2 2 4 3 2 2" xfId="8115"/>
    <cellStyle name="20% - Accent6 2 3 2 2 4 3 3" xfId="8116"/>
    <cellStyle name="20% - Accent6 2 3 2 2 4 3 3 2" xfId="8117"/>
    <cellStyle name="20% - Accent6 2 3 2 2 4 3 4" xfId="8118"/>
    <cellStyle name="20% - Accent6 2 3 2 2 4 4" xfId="8119"/>
    <cellStyle name="20% - Accent6 2 3 2 2 4 4 2" xfId="8120"/>
    <cellStyle name="20% - Accent6 2 3 2 2 4 5" xfId="8121"/>
    <cellStyle name="20% - Accent6 2 3 2 2 4 5 2" xfId="8122"/>
    <cellStyle name="20% - Accent6 2 3 2 2 4 6" xfId="8123"/>
    <cellStyle name="20% - Accent6 2 3 2 2 5" xfId="8124"/>
    <cellStyle name="20% - Accent6 2 3 2 2 5 2" xfId="8125"/>
    <cellStyle name="20% - Accent6 2 3 2 2 5 2 2" xfId="8126"/>
    <cellStyle name="20% - Accent6 2 3 2 2 5 2 2 2" xfId="8127"/>
    <cellStyle name="20% - Accent6 2 3 2 2 5 2 2 2 2" xfId="8128"/>
    <cellStyle name="20% - Accent6 2 3 2 2 5 2 2 3" xfId="8129"/>
    <cellStyle name="20% - Accent6 2 3 2 2 5 2 2 3 2" xfId="8130"/>
    <cellStyle name="20% - Accent6 2 3 2 2 5 2 2 4" xfId="8131"/>
    <cellStyle name="20% - Accent6 2 3 2 2 5 2 3" xfId="8132"/>
    <cellStyle name="20% - Accent6 2 3 2 2 5 2 3 2" xfId="8133"/>
    <cellStyle name="20% - Accent6 2 3 2 2 5 2 4" xfId="8134"/>
    <cellStyle name="20% - Accent6 2 3 2 2 5 2 4 2" xfId="8135"/>
    <cellStyle name="20% - Accent6 2 3 2 2 5 2 5" xfId="8136"/>
    <cellStyle name="20% - Accent6 2 3 2 2 5 3" xfId="8137"/>
    <cellStyle name="20% - Accent6 2 3 2 2 5 3 2" xfId="8138"/>
    <cellStyle name="20% - Accent6 2 3 2 2 5 3 2 2" xfId="8139"/>
    <cellStyle name="20% - Accent6 2 3 2 2 5 3 3" xfId="8140"/>
    <cellStyle name="20% - Accent6 2 3 2 2 5 3 3 2" xfId="8141"/>
    <cellStyle name="20% - Accent6 2 3 2 2 5 3 4" xfId="8142"/>
    <cellStyle name="20% - Accent6 2 3 2 2 5 4" xfId="8143"/>
    <cellStyle name="20% - Accent6 2 3 2 2 5 4 2" xfId="8144"/>
    <cellStyle name="20% - Accent6 2 3 2 2 5 5" xfId="8145"/>
    <cellStyle name="20% - Accent6 2 3 2 2 5 5 2" xfId="8146"/>
    <cellStyle name="20% - Accent6 2 3 2 2 5 6" xfId="8147"/>
    <cellStyle name="20% - Accent6 2 3 2 2 6" xfId="8148"/>
    <cellStyle name="20% - Accent6 2 3 2 2 6 2" xfId="8149"/>
    <cellStyle name="20% - Accent6 2 3 2 2 6 2 2" xfId="8150"/>
    <cellStyle name="20% - Accent6 2 3 2 2 6 2 2 2" xfId="8151"/>
    <cellStyle name="20% - Accent6 2 3 2 2 6 2 3" xfId="8152"/>
    <cellStyle name="20% - Accent6 2 3 2 2 6 2 3 2" xfId="8153"/>
    <cellStyle name="20% - Accent6 2 3 2 2 6 2 4" xfId="8154"/>
    <cellStyle name="20% - Accent6 2 3 2 2 6 3" xfId="8155"/>
    <cellStyle name="20% - Accent6 2 3 2 2 6 3 2" xfId="8156"/>
    <cellStyle name="20% - Accent6 2 3 2 2 6 4" xfId="8157"/>
    <cellStyle name="20% - Accent6 2 3 2 2 6 4 2" xfId="8158"/>
    <cellStyle name="20% - Accent6 2 3 2 2 6 5" xfId="8159"/>
    <cellStyle name="20% - Accent6 2 3 2 2 7" xfId="8160"/>
    <cellStyle name="20% - Accent6 2 3 2 2 7 2" xfId="8161"/>
    <cellStyle name="20% - Accent6 2 3 2 2 7 2 2" xfId="8162"/>
    <cellStyle name="20% - Accent6 2 3 2 2 7 3" xfId="8163"/>
    <cellStyle name="20% - Accent6 2 3 2 2 7 3 2" xfId="8164"/>
    <cellStyle name="20% - Accent6 2 3 2 2 7 4" xfId="8165"/>
    <cellStyle name="20% - Accent6 2 3 2 2 8" xfId="8166"/>
    <cellStyle name="20% - Accent6 2 3 2 2 8 2" xfId="8167"/>
    <cellStyle name="20% - Accent6 2 3 2 2 9" xfId="8168"/>
    <cellStyle name="20% - Accent6 2 3 2 2 9 2" xfId="8169"/>
    <cellStyle name="20% - Accent6 2 3 2 3" xfId="8170"/>
    <cellStyle name="20% - Accent6 2 3 2 3 2" xfId="8171"/>
    <cellStyle name="20% - Accent6 2 3 2 3 2 2" xfId="8172"/>
    <cellStyle name="20% - Accent6 2 3 2 3 2 2 2" xfId="8173"/>
    <cellStyle name="20% - Accent6 2 3 2 3 2 2 2 2" xfId="8174"/>
    <cellStyle name="20% - Accent6 2 3 2 3 2 2 3" xfId="8175"/>
    <cellStyle name="20% - Accent6 2 3 2 3 2 2 3 2" xfId="8176"/>
    <cellStyle name="20% - Accent6 2 3 2 3 2 2 4" xfId="8177"/>
    <cellStyle name="20% - Accent6 2 3 2 3 2 3" xfId="8178"/>
    <cellStyle name="20% - Accent6 2 3 2 3 2 3 2" xfId="8179"/>
    <cellStyle name="20% - Accent6 2 3 2 3 2 4" xfId="8180"/>
    <cellStyle name="20% - Accent6 2 3 2 3 2 4 2" xfId="8181"/>
    <cellStyle name="20% - Accent6 2 3 2 3 2 5" xfId="8182"/>
    <cellStyle name="20% - Accent6 2 3 2 3 3" xfId="8183"/>
    <cellStyle name="20% - Accent6 2 3 2 3 3 2" xfId="8184"/>
    <cellStyle name="20% - Accent6 2 3 2 3 3 2 2" xfId="8185"/>
    <cellStyle name="20% - Accent6 2 3 2 3 3 3" xfId="8186"/>
    <cellStyle name="20% - Accent6 2 3 2 3 3 3 2" xfId="8187"/>
    <cellStyle name="20% - Accent6 2 3 2 3 3 4" xfId="8188"/>
    <cellStyle name="20% - Accent6 2 3 2 3 4" xfId="8189"/>
    <cellStyle name="20% - Accent6 2 3 2 3 4 2" xfId="8190"/>
    <cellStyle name="20% - Accent6 2 3 2 3 5" xfId="8191"/>
    <cellStyle name="20% - Accent6 2 3 2 3 5 2" xfId="8192"/>
    <cellStyle name="20% - Accent6 2 3 2 3 6" xfId="8193"/>
    <cellStyle name="20% - Accent6 2 3 2 4" xfId="8194"/>
    <cellStyle name="20% - Accent6 2 3 2 4 2" xfId="8195"/>
    <cellStyle name="20% - Accent6 2 3 2 4 2 2" xfId="8196"/>
    <cellStyle name="20% - Accent6 2 3 2 4 2 2 2" xfId="8197"/>
    <cellStyle name="20% - Accent6 2 3 2 4 2 2 2 2" xfId="8198"/>
    <cellStyle name="20% - Accent6 2 3 2 4 2 2 3" xfId="8199"/>
    <cellStyle name="20% - Accent6 2 3 2 4 2 2 3 2" xfId="8200"/>
    <cellStyle name="20% - Accent6 2 3 2 4 2 2 4" xfId="8201"/>
    <cellStyle name="20% - Accent6 2 3 2 4 2 3" xfId="8202"/>
    <cellStyle name="20% - Accent6 2 3 2 4 2 3 2" xfId="8203"/>
    <cellStyle name="20% - Accent6 2 3 2 4 2 4" xfId="8204"/>
    <cellStyle name="20% - Accent6 2 3 2 4 2 4 2" xfId="8205"/>
    <cellStyle name="20% - Accent6 2 3 2 4 2 5" xfId="8206"/>
    <cellStyle name="20% - Accent6 2 3 2 4 3" xfId="8207"/>
    <cellStyle name="20% - Accent6 2 3 2 4 3 2" xfId="8208"/>
    <cellStyle name="20% - Accent6 2 3 2 4 3 2 2" xfId="8209"/>
    <cellStyle name="20% - Accent6 2 3 2 4 3 3" xfId="8210"/>
    <cellStyle name="20% - Accent6 2 3 2 4 3 3 2" xfId="8211"/>
    <cellStyle name="20% - Accent6 2 3 2 4 3 4" xfId="8212"/>
    <cellStyle name="20% - Accent6 2 3 2 4 4" xfId="8213"/>
    <cellStyle name="20% - Accent6 2 3 2 4 4 2" xfId="8214"/>
    <cellStyle name="20% - Accent6 2 3 2 4 5" xfId="8215"/>
    <cellStyle name="20% - Accent6 2 3 2 4 5 2" xfId="8216"/>
    <cellStyle name="20% - Accent6 2 3 2 4 6" xfId="8217"/>
    <cellStyle name="20% - Accent6 2 3 2 5" xfId="8218"/>
    <cellStyle name="20% - Accent6 2 3 2 5 2" xfId="8219"/>
    <cellStyle name="20% - Accent6 2 3 2 5 2 2" xfId="8220"/>
    <cellStyle name="20% - Accent6 2 3 2 5 2 2 2" xfId="8221"/>
    <cellStyle name="20% - Accent6 2 3 2 5 2 2 2 2" xfId="8222"/>
    <cellStyle name="20% - Accent6 2 3 2 5 2 2 3" xfId="8223"/>
    <cellStyle name="20% - Accent6 2 3 2 5 2 2 3 2" xfId="8224"/>
    <cellStyle name="20% - Accent6 2 3 2 5 2 2 4" xfId="8225"/>
    <cellStyle name="20% - Accent6 2 3 2 5 2 3" xfId="8226"/>
    <cellStyle name="20% - Accent6 2 3 2 5 2 3 2" xfId="8227"/>
    <cellStyle name="20% - Accent6 2 3 2 5 2 4" xfId="8228"/>
    <cellStyle name="20% - Accent6 2 3 2 5 2 4 2" xfId="8229"/>
    <cellStyle name="20% - Accent6 2 3 2 5 2 5" xfId="8230"/>
    <cellStyle name="20% - Accent6 2 3 2 5 3" xfId="8231"/>
    <cellStyle name="20% - Accent6 2 3 2 5 3 2" xfId="8232"/>
    <cellStyle name="20% - Accent6 2 3 2 5 3 2 2" xfId="8233"/>
    <cellStyle name="20% - Accent6 2 3 2 5 3 3" xfId="8234"/>
    <cellStyle name="20% - Accent6 2 3 2 5 3 3 2" xfId="8235"/>
    <cellStyle name="20% - Accent6 2 3 2 5 3 4" xfId="8236"/>
    <cellStyle name="20% - Accent6 2 3 2 5 4" xfId="8237"/>
    <cellStyle name="20% - Accent6 2 3 2 5 4 2" xfId="8238"/>
    <cellStyle name="20% - Accent6 2 3 2 5 5" xfId="8239"/>
    <cellStyle name="20% - Accent6 2 3 2 5 5 2" xfId="8240"/>
    <cellStyle name="20% - Accent6 2 3 2 5 6" xfId="8241"/>
    <cellStyle name="20% - Accent6 2 3 2 6" xfId="8242"/>
    <cellStyle name="20% - Accent6 2 3 2 6 2" xfId="8243"/>
    <cellStyle name="20% - Accent6 2 3 2 6 2 2" xfId="8244"/>
    <cellStyle name="20% - Accent6 2 3 2 6 2 2 2" xfId="8245"/>
    <cellStyle name="20% - Accent6 2 3 2 6 2 2 2 2" xfId="8246"/>
    <cellStyle name="20% - Accent6 2 3 2 6 2 2 3" xfId="8247"/>
    <cellStyle name="20% - Accent6 2 3 2 6 2 2 3 2" xfId="8248"/>
    <cellStyle name="20% - Accent6 2 3 2 6 2 2 4" xfId="8249"/>
    <cellStyle name="20% - Accent6 2 3 2 6 2 3" xfId="8250"/>
    <cellStyle name="20% - Accent6 2 3 2 6 2 3 2" xfId="8251"/>
    <cellStyle name="20% - Accent6 2 3 2 6 2 4" xfId="8252"/>
    <cellStyle name="20% - Accent6 2 3 2 6 2 4 2" xfId="8253"/>
    <cellStyle name="20% - Accent6 2 3 2 6 2 5" xfId="8254"/>
    <cellStyle name="20% - Accent6 2 3 2 6 3" xfId="8255"/>
    <cellStyle name="20% - Accent6 2 3 2 6 3 2" xfId="8256"/>
    <cellStyle name="20% - Accent6 2 3 2 6 3 2 2" xfId="8257"/>
    <cellStyle name="20% - Accent6 2 3 2 6 3 3" xfId="8258"/>
    <cellStyle name="20% - Accent6 2 3 2 6 3 3 2" xfId="8259"/>
    <cellStyle name="20% - Accent6 2 3 2 6 3 4" xfId="8260"/>
    <cellStyle name="20% - Accent6 2 3 2 6 4" xfId="8261"/>
    <cellStyle name="20% - Accent6 2 3 2 6 4 2" xfId="8262"/>
    <cellStyle name="20% - Accent6 2 3 2 6 5" xfId="8263"/>
    <cellStyle name="20% - Accent6 2 3 2 6 5 2" xfId="8264"/>
    <cellStyle name="20% - Accent6 2 3 2 6 6" xfId="8265"/>
    <cellStyle name="20% - Accent6 2 3 2 7" xfId="8266"/>
    <cellStyle name="20% - Accent6 2 3 2 7 2" xfId="8267"/>
    <cellStyle name="20% - Accent6 2 3 2 7 2 2" xfId="8268"/>
    <cellStyle name="20% - Accent6 2 3 2 7 2 2 2" xfId="8269"/>
    <cellStyle name="20% - Accent6 2 3 2 7 2 3" xfId="8270"/>
    <cellStyle name="20% - Accent6 2 3 2 7 2 3 2" xfId="8271"/>
    <cellStyle name="20% - Accent6 2 3 2 7 2 4" xfId="8272"/>
    <cellStyle name="20% - Accent6 2 3 2 7 3" xfId="8273"/>
    <cellStyle name="20% - Accent6 2 3 2 7 3 2" xfId="8274"/>
    <cellStyle name="20% - Accent6 2 3 2 7 4" xfId="8275"/>
    <cellStyle name="20% - Accent6 2 3 2 7 4 2" xfId="8276"/>
    <cellStyle name="20% - Accent6 2 3 2 7 5" xfId="8277"/>
    <cellStyle name="20% - Accent6 2 3 2 8" xfId="8278"/>
    <cellStyle name="20% - Accent6 2 3 2 8 2" xfId="8279"/>
    <cellStyle name="20% - Accent6 2 3 2 8 2 2" xfId="8280"/>
    <cellStyle name="20% - Accent6 2 3 2 8 3" xfId="8281"/>
    <cellStyle name="20% - Accent6 2 3 2 8 3 2" xfId="8282"/>
    <cellStyle name="20% - Accent6 2 3 2 8 4" xfId="8283"/>
    <cellStyle name="20% - Accent6 2 3 2 9" xfId="8284"/>
    <cellStyle name="20% - Accent6 2 3 2 9 2" xfId="8285"/>
    <cellStyle name="20% - Accent6 2 3 3" xfId="8286"/>
    <cellStyle name="20% - Accent6 2 3 3 10" xfId="8287"/>
    <cellStyle name="20% - Accent6 2 3 3 10 2" xfId="8288"/>
    <cellStyle name="20% - Accent6 2 3 3 11" xfId="8289"/>
    <cellStyle name="20% - Accent6 2 3 3 2" xfId="8290"/>
    <cellStyle name="20% - Accent6 2 3 3 2 10" xfId="8291"/>
    <cellStyle name="20% - Accent6 2 3 3 2 2" xfId="8292"/>
    <cellStyle name="20% - Accent6 2 3 3 2 2 2" xfId="8293"/>
    <cellStyle name="20% - Accent6 2 3 3 2 2 2 2" xfId="8294"/>
    <cellStyle name="20% - Accent6 2 3 3 2 2 2 2 2" xfId="8295"/>
    <cellStyle name="20% - Accent6 2 3 3 2 2 2 2 2 2" xfId="8296"/>
    <cellStyle name="20% - Accent6 2 3 3 2 2 2 2 3" xfId="8297"/>
    <cellStyle name="20% - Accent6 2 3 3 2 2 2 2 3 2" xfId="8298"/>
    <cellStyle name="20% - Accent6 2 3 3 2 2 2 2 4" xfId="8299"/>
    <cellStyle name="20% - Accent6 2 3 3 2 2 2 3" xfId="8300"/>
    <cellStyle name="20% - Accent6 2 3 3 2 2 2 3 2" xfId="8301"/>
    <cellStyle name="20% - Accent6 2 3 3 2 2 2 4" xfId="8302"/>
    <cellStyle name="20% - Accent6 2 3 3 2 2 2 4 2" xfId="8303"/>
    <cellStyle name="20% - Accent6 2 3 3 2 2 2 5" xfId="8304"/>
    <cellStyle name="20% - Accent6 2 3 3 2 2 3" xfId="8305"/>
    <cellStyle name="20% - Accent6 2 3 3 2 2 3 2" xfId="8306"/>
    <cellStyle name="20% - Accent6 2 3 3 2 2 3 2 2" xfId="8307"/>
    <cellStyle name="20% - Accent6 2 3 3 2 2 3 3" xfId="8308"/>
    <cellStyle name="20% - Accent6 2 3 3 2 2 3 3 2" xfId="8309"/>
    <cellStyle name="20% - Accent6 2 3 3 2 2 3 4" xfId="8310"/>
    <cellStyle name="20% - Accent6 2 3 3 2 2 4" xfId="8311"/>
    <cellStyle name="20% - Accent6 2 3 3 2 2 4 2" xfId="8312"/>
    <cellStyle name="20% - Accent6 2 3 3 2 2 5" xfId="8313"/>
    <cellStyle name="20% - Accent6 2 3 3 2 2 5 2" xfId="8314"/>
    <cellStyle name="20% - Accent6 2 3 3 2 2 6" xfId="8315"/>
    <cellStyle name="20% - Accent6 2 3 3 2 3" xfId="8316"/>
    <cellStyle name="20% - Accent6 2 3 3 2 3 2" xfId="8317"/>
    <cellStyle name="20% - Accent6 2 3 3 2 3 2 2" xfId="8318"/>
    <cellStyle name="20% - Accent6 2 3 3 2 3 2 2 2" xfId="8319"/>
    <cellStyle name="20% - Accent6 2 3 3 2 3 2 2 2 2" xfId="8320"/>
    <cellStyle name="20% - Accent6 2 3 3 2 3 2 2 3" xfId="8321"/>
    <cellStyle name="20% - Accent6 2 3 3 2 3 2 2 3 2" xfId="8322"/>
    <cellStyle name="20% - Accent6 2 3 3 2 3 2 2 4" xfId="8323"/>
    <cellStyle name="20% - Accent6 2 3 3 2 3 2 3" xfId="8324"/>
    <cellStyle name="20% - Accent6 2 3 3 2 3 2 3 2" xfId="8325"/>
    <cellStyle name="20% - Accent6 2 3 3 2 3 2 4" xfId="8326"/>
    <cellStyle name="20% - Accent6 2 3 3 2 3 2 4 2" xfId="8327"/>
    <cellStyle name="20% - Accent6 2 3 3 2 3 2 5" xfId="8328"/>
    <cellStyle name="20% - Accent6 2 3 3 2 3 3" xfId="8329"/>
    <cellStyle name="20% - Accent6 2 3 3 2 3 3 2" xfId="8330"/>
    <cellStyle name="20% - Accent6 2 3 3 2 3 3 2 2" xfId="8331"/>
    <cellStyle name="20% - Accent6 2 3 3 2 3 3 3" xfId="8332"/>
    <cellStyle name="20% - Accent6 2 3 3 2 3 3 3 2" xfId="8333"/>
    <cellStyle name="20% - Accent6 2 3 3 2 3 3 4" xfId="8334"/>
    <cellStyle name="20% - Accent6 2 3 3 2 3 4" xfId="8335"/>
    <cellStyle name="20% - Accent6 2 3 3 2 3 4 2" xfId="8336"/>
    <cellStyle name="20% - Accent6 2 3 3 2 3 5" xfId="8337"/>
    <cellStyle name="20% - Accent6 2 3 3 2 3 5 2" xfId="8338"/>
    <cellStyle name="20% - Accent6 2 3 3 2 3 6" xfId="8339"/>
    <cellStyle name="20% - Accent6 2 3 3 2 4" xfId="8340"/>
    <cellStyle name="20% - Accent6 2 3 3 2 4 2" xfId="8341"/>
    <cellStyle name="20% - Accent6 2 3 3 2 4 2 2" xfId="8342"/>
    <cellStyle name="20% - Accent6 2 3 3 2 4 2 2 2" xfId="8343"/>
    <cellStyle name="20% - Accent6 2 3 3 2 4 2 2 2 2" xfId="8344"/>
    <cellStyle name="20% - Accent6 2 3 3 2 4 2 2 3" xfId="8345"/>
    <cellStyle name="20% - Accent6 2 3 3 2 4 2 2 3 2" xfId="8346"/>
    <cellStyle name="20% - Accent6 2 3 3 2 4 2 2 4" xfId="8347"/>
    <cellStyle name="20% - Accent6 2 3 3 2 4 2 3" xfId="8348"/>
    <cellStyle name="20% - Accent6 2 3 3 2 4 2 3 2" xfId="8349"/>
    <cellStyle name="20% - Accent6 2 3 3 2 4 2 4" xfId="8350"/>
    <cellStyle name="20% - Accent6 2 3 3 2 4 2 4 2" xfId="8351"/>
    <cellStyle name="20% - Accent6 2 3 3 2 4 2 5" xfId="8352"/>
    <cellStyle name="20% - Accent6 2 3 3 2 4 3" xfId="8353"/>
    <cellStyle name="20% - Accent6 2 3 3 2 4 3 2" xfId="8354"/>
    <cellStyle name="20% - Accent6 2 3 3 2 4 3 2 2" xfId="8355"/>
    <cellStyle name="20% - Accent6 2 3 3 2 4 3 3" xfId="8356"/>
    <cellStyle name="20% - Accent6 2 3 3 2 4 3 3 2" xfId="8357"/>
    <cellStyle name="20% - Accent6 2 3 3 2 4 3 4" xfId="8358"/>
    <cellStyle name="20% - Accent6 2 3 3 2 4 4" xfId="8359"/>
    <cellStyle name="20% - Accent6 2 3 3 2 4 4 2" xfId="8360"/>
    <cellStyle name="20% - Accent6 2 3 3 2 4 5" xfId="8361"/>
    <cellStyle name="20% - Accent6 2 3 3 2 4 5 2" xfId="8362"/>
    <cellStyle name="20% - Accent6 2 3 3 2 4 6" xfId="8363"/>
    <cellStyle name="20% - Accent6 2 3 3 2 5" xfId="8364"/>
    <cellStyle name="20% - Accent6 2 3 3 2 5 2" xfId="8365"/>
    <cellStyle name="20% - Accent6 2 3 3 2 5 2 2" xfId="8366"/>
    <cellStyle name="20% - Accent6 2 3 3 2 5 2 2 2" xfId="8367"/>
    <cellStyle name="20% - Accent6 2 3 3 2 5 2 2 2 2" xfId="8368"/>
    <cellStyle name="20% - Accent6 2 3 3 2 5 2 2 3" xfId="8369"/>
    <cellStyle name="20% - Accent6 2 3 3 2 5 2 2 3 2" xfId="8370"/>
    <cellStyle name="20% - Accent6 2 3 3 2 5 2 2 4" xfId="8371"/>
    <cellStyle name="20% - Accent6 2 3 3 2 5 2 3" xfId="8372"/>
    <cellStyle name="20% - Accent6 2 3 3 2 5 2 3 2" xfId="8373"/>
    <cellStyle name="20% - Accent6 2 3 3 2 5 2 4" xfId="8374"/>
    <cellStyle name="20% - Accent6 2 3 3 2 5 2 4 2" xfId="8375"/>
    <cellStyle name="20% - Accent6 2 3 3 2 5 2 5" xfId="8376"/>
    <cellStyle name="20% - Accent6 2 3 3 2 5 3" xfId="8377"/>
    <cellStyle name="20% - Accent6 2 3 3 2 5 3 2" xfId="8378"/>
    <cellStyle name="20% - Accent6 2 3 3 2 5 3 2 2" xfId="8379"/>
    <cellStyle name="20% - Accent6 2 3 3 2 5 3 3" xfId="8380"/>
    <cellStyle name="20% - Accent6 2 3 3 2 5 3 3 2" xfId="8381"/>
    <cellStyle name="20% - Accent6 2 3 3 2 5 3 4" xfId="8382"/>
    <cellStyle name="20% - Accent6 2 3 3 2 5 4" xfId="8383"/>
    <cellStyle name="20% - Accent6 2 3 3 2 5 4 2" xfId="8384"/>
    <cellStyle name="20% - Accent6 2 3 3 2 5 5" xfId="8385"/>
    <cellStyle name="20% - Accent6 2 3 3 2 5 5 2" xfId="8386"/>
    <cellStyle name="20% - Accent6 2 3 3 2 5 6" xfId="8387"/>
    <cellStyle name="20% - Accent6 2 3 3 2 6" xfId="8388"/>
    <cellStyle name="20% - Accent6 2 3 3 2 6 2" xfId="8389"/>
    <cellStyle name="20% - Accent6 2 3 3 2 6 2 2" xfId="8390"/>
    <cellStyle name="20% - Accent6 2 3 3 2 6 2 2 2" xfId="8391"/>
    <cellStyle name="20% - Accent6 2 3 3 2 6 2 3" xfId="8392"/>
    <cellStyle name="20% - Accent6 2 3 3 2 6 2 3 2" xfId="8393"/>
    <cellStyle name="20% - Accent6 2 3 3 2 6 2 4" xfId="8394"/>
    <cellStyle name="20% - Accent6 2 3 3 2 6 3" xfId="8395"/>
    <cellStyle name="20% - Accent6 2 3 3 2 6 3 2" xfId="8396"/>
    <cellStyle name="20% - Accent6 2 3 3 2 6 4" xfId="8397"/>
    <cellStyle name="20% - Accent6 2 3 3 2 6 4 2" xfId="8398"/>
    <cellStyle name="20% - Accent6 2 3 3 2 6 5" xfId="8399"/>
    <cellStyle name="20% - Accent6 2 3 3 2 7" xfId="8400"/>
    <cellStyle name="20% - Accent6 2 3 3 2 7 2" xfId="8401"/>
    <cellStyle name="20% - Accent6 2 3 3 2 7 2 2" xfId="8402"/>
    <cellStyle name="20% - Accent6 2 3 3 2 7 3" xfId="8403"/>
    <cellStyle name="20% - Accent6 2 3 3 2 7 3 2" xfId="8404"/>
    <cellStyle name="20% - Accent6 2 3 3 2 7 4" xfId="8405"/>
    <cellStyle name="20% - Accent6 2 3 3 2 8" xfId="8406"/>
    <cellStyle name="20% - Accent6 2 3 3 2 8 2" xfId="8407"/>
    <cellStyle name="20% - Accent6 2 3 3 2 9" xfId="8408"/>
    <cellStyle name="20% - Accent6 2 3 3 2 9 2" xfId="8409"/>
    <cellStyle name="20% - Accent6 2 3 3 3" xfId="8410"/>
    <cellStyle name="20% - Accent6 2 3 3 3 2" xfId="8411"/>
    <cellStyle name="20% - Accent6 2 3 3 3 2 2" xfId="8412"/>
    <cellStyle name="20% - Accent6 2 3 3 3 2 2 2" xfId="8413"/>
    <cellStyle name="20% - Accent6 2 3 3 3 2 2 2 2" xfId="8414"/>
    <cellStyle name="20% - Accent6 2 3 3 3 2 2 3" xfId="8415"/>
    <cellStyle name="20% - Accent6 2 3 3 3 2 2 3 2" xfId="8416"/>
    <cellStyle name="20% - Accent6 2 3 3 3 2 2 4" xfId="8417"/>
    <cellStyle name="20% - Accent6 2 3 3 3 2 3" xfId="8418"/>
    <cellStyle name="20% - Accent6 2 3 3 3 2 3 2" xfId="8419"/>
    <cellStyle name="20% - Accent6 2 3 3 3 2 4" xfId="8420"/>
    <cellStyle name="20% - Accent6 2 3 3 3 2 4 2" xfId="8421"/>
    <cellStyle name="20% - Accent6 2 3 3 3 2 5" xfId="8422"/>
    <cellStyle name="20% - Accent6 2 3 3 3 3" xfId="8423"/>
    <cellStyle name="20% - Accent6 2 3 3 3 3 2" xfId="8424"/>
    <cellStyle name="20% - Accent6 2 3 3 3 3 2 2" xfId="8425"/>
    <cellStyle name="20% - Accent6 2 3 3 3 3 3" xfId="8426"/>
    <cellStyle name="20% - Accent6 2 3 3 3 3 3 2" xfId="8427"/>
    <cellStyle name="20% - Accent6 2 3 3 3 3 4" xfId="8428"/>
    <cellStyle name="20% - Accent6 2 3 3 3 4" xfId="8429"/>
    <cellStyle name="20% - Accent6 2 3 3 3 4 2" xfId="8430"/>
    <cellStyle name="20% - Accent6 2 3 3 3 5" xfId="8431"/>
    <cellStyle name="20% - Accent6 2 3 3 3 5 2" xfId="8432"/>
    <cellStyle name="20% - Accent6 2 3 3 3 6" xfId="8433"/>
    <cellStyle name="20% - Accent6 2 3 3 4" xfId="8434"/>
    <cellStyle name="20% - Accent6 2 3 3 4 2" xfId="8435"/>
    <cellStyle name="20% - Accent6 2 3 3 4 2 2" xfId="8436"/>
    <cellStyle name="20% - Accent6 2 3 3 4 2 2 2" xfId="8437"/>
    <cellStyle name="20% - Accent6 2 3 3 4 2 2 2 2" xfId="8438"/>
    <cellStyle name="20% - Accent6 2 3 3 4 2 2 3" xfId="8439"/>
    <cellStyle name="20% - Accent6 2 3 3 4 2 2 3 2" xfId="8440"/>
    <cellStyle name="20% - Accent6 2 3 3 4 2 2 4" xfId="8441"/>
    <cellStyle name="20% - Accent6 2 3 3 4 2 3" xfId="8442"/>
    <cellStyle name="20% - Accent6 2 3 3 4 2 3 2" xfId="8443"/>
    <cellStyle name="20% - Accent6 2 3 3 4 2 4" xfId="8444"/>
    <cellStyle name="20% - Accent6 2 3 3 4 2 4 2" xfId="8445"/>
    <cellStyle name="20% - Accent6 2 3 3 4 2 5" xfId="8446"/>
    <cellStyle name="20% - Accent6 2 3 3 4 3" xfId="8447"/>
    <cellStyle name="20% - Accent6 2 3 3 4 3 2" xfId="8448"/>
    <cellStyle name="20% - Accent6 2 3 3 4 3 2 2" xfId="8449"/>
    <cellStyle name="20% - Accent6 2 3 3 4 3 3" xfId="8450"/>
    <cellStyle name="20% - Accent6 2 3 3 4 3 3 2" xfId="8451"/>
    <cellStyle name="20% - Accent6 2 3 3 4 3 4" xfId="8452"/>
    <cellStyle name="20% - Accent6 2 3 3 4 4" xfId="8453"/>
    <cellStyle name="20% - Accent6 2 3 3 4 4 2" xfId="8454"/>
    <cellStyle name="20% - Accent6 2 3 3 4 5" xfId="8455"/>
    <cellStyle name="20% - Accent6 2 3 3 4 5 2" xfId="8456"/>
    <cellStyle name="20% - Accent6 2 3 3 4 6" xfId="8457"/>
    <cellStyle name="20% - Accent6 2 3 3 5" xfId="8458"/>
    <cellStyle name="20% - Accent6 2 3 3 5 2" xfId="8459"/>
    <cellStyle name="20% - Accent6 2 3 3 5 2 2" xfId="8460"/>
    <cellStyle name="20% - Accent6 2 3 3 5 2 2 2" xfId="8461"/>
    <cellStyle name="20% - Accent6 2 3 3 5 2 2 2 2" xfId="8462"/>
    <cellStyle name="20% - Accent6 2 3 3 5 2 2 3" xfId="8463"/>
    <cellStyle name="20% - Accent6 2 3 3 5 2 2 3 2" xfId="8464"/>
    <cellStyle name="20% - Accent6 2 3 3 5 2 2 4" xfId="8465"/>
    <cellStyle name="20% - Accent6 2 3 3 5 2 3" xfId="8466"/>
    <cellStyle name="20% - Accent6 2 3 3 5 2 3 2" xfId="8467"/>
    <cellStyle name="20% - Accent6 2 3 3 5 2 4" xfId="8468"/>
    <cellStyle name="20% - Accent6 2 3 3 5 2 4 2" xfId="8469"/>
    <cellStyle name="20% - Accent6 2 3 3 5 2 5" xfId="8470"/>
    <cellStyle name="20% - Accent6 2 3 3 5 3" xfId="8471"/>
    <cellStyle name="20% - Accent6 2 3 3 5 3 2" xfId="8472"/>
    <cellStyle name="20% - Accent6 2 3 3 5 3 2 2" xfId="8473"/>
    <cellStyle name="20% - Accent6 2 3 3 5 3 3" xfId="8474"/>
    <cellStyle name="20% - Accent6 2 3 3 5 3 3 2" xfId="8475"/>
    <cellStyle name="20% - Accent6 2 3 3 5 3 4" xfId="8476"/>
    <cellStyle name="20% - Accent6 2 3 3 5 4" xfId="8477"/>
    <cellStyle name="20% - Accent6 2 3 3 5 4 2" xfId="8478"/>
    <cellStyle name="20% - Accent6 2 3 3 5 5" xfId="8479"/>
    <cellStyle name="20% - Accent6 2 3 3 5 5 2" xfId="8480"/>
    <cellStyle name="20% - Accent6 2 3 3 5 6" xfId="8481"/>
    <cellStyle name="20% - Accent6 2 3 3 6" xfId="8482"/>
    <cellStyle name="20% - Accent6 2 3 3 6 2" xfId="8483"/>
    <cellStyle name="20% - Accent6 2 3 3 6 2 2" xfId="8484"/>
    <cellStyle name="20% - Accent6 2 3 3 6 2 2 2" xfId="8485"/>
    <cellStyle name="20% - Accent6 2 3 3 6 2 2 2 2" xfId="8486"/>
    <cellStyle name="20% - Accent6 2 3 3 6 2 2 3" xfId="8487"/>
    <cellStyle name="20% - Accent6 2 3 3 6 2 2 3 2" xfId="8488"/>
    <cellStyle name="20% - Accent6 2 3 3 6 2 2 4" xfId="8489"/>
    <cellStyle name="20% - Accent6 2 3 3 6 2 3" xfId="8490"/>
    <cellStyle name="20% - Accent6 2 3 3 6 2 3 2" xfId="8491"/>
    <cellStyle name="20% - Accent6 2 3 3 6 2 4" xfId="8492"/>
    <cellStyle name="20% - Accent6 2 3 3 6 2 4 2" xfId="8493"/>
    <cellStyle name="20% - Accent6 2 3 3 6 2 5" xfId="8494"/>
    <cellStyle name="20% - Accent6 2 3 3 6 3" xfId="8495"/>
    <cellStyle name="20% - Accent6 2 3 3 6 3 2" xfId="8496"/>
    <cellStyle name="20% - Accent6 2 3 3 6 3 2 2" xfId="8497"/>
    <cellStyle name="20% - Accent6 2 3 3 6 3 3" xfId="8498"/>
    <cellStyle name="20% - Accent6 2 3 3 6 3 3 2" xfId="8499"/>
    <cellStyle name="20% - Accent6 2 3 3 6 3 4" xfId="8500"/>
    <cellStyle name="20% - Accent6 2 3 3 6 4" xfId="8501"/>
    <cellStyle name="20% - Accent6 2 3 3 6 4 2" xfId="8502"/>
    <cellStyle name="20% - Accent6 2 3 3 6 5" xfId="8503"/>
    <cellStyle name="20% - Accent6 2 3 3 6 5 2" xfId="8504"/>
    <cellStyle name="20% - Accent6 2 3 3 6 6" xfId="8505"/>
    <cellStyle name="20% - Accent6 2 3 3 7" xfId="8506"/>
    <cellStyle name="20% - Accent6 2 3 3 7 2" xfId="8507"/>
    <cellStyle name="20% - Accent6 2 3 3 7 2 2" xfId="8508"/>
    <cellStyle name="20% - Accent6 2 3 3 7 2 2 2" xfId="8509"/>
    <cellStyle name="20% - Accent6 2 3 3 7 2 3" xfId="8510"/>
    <cellStyle name="20% - Accent6 2 3 3 7 2 3 2" xfId="8511"/>
    <cellStyle name="20% - Accent6 2 3 3 7 2 4" xfId="8512"/>
    <cellStyle name="20% - Accent6 2 3 3 7 3" xfId="8513"/>
    <cellStyle name="20% - Accent6 2 3 3 7 3 2" xfId="8514"/>
    <cellStyle name="20% - Accent6 2 3 3 7 4" xfId="8515"/>
    <cellStyle name="20% - Accent6 2 3 3 7 4 2" xfId="8516"/>
    <cellStyle name="20% - Accent6 2 3 3 7 5" xfId="8517"/>
    <cellStyle name="20% - Accent6 2 3 3 8" xfId="8518"/>
    <cellStyle name="20% - Accent6 2 3 3 8 2" xfId="8519"/>
    <cellStyle name="20% - Accent6 2 3 3 8 2 2" xfId="8520"/>
    <cellStyle name="20% - Accent6 2 3 3 8 3" xfId="8521"/>
    <cellStyle name="20% - Accent6 2 3 3 8 3 2" xfId="8522"/>
    <cellStyle name="20% - Accent6 2 3 3 8 4" xfId="8523"/>
    <cellStyle name="20% - Accent6 2 3 3 9" xfId="8524"/>
    <cellStyle name="20% - Accent6 2 3 3 9 2" xfId="8525"/>
    <cellStyle name="20% - Accent6 2 4" xfId="8526"/>
    <cellStyle name="20% - Accent6 3" xfId="8527"/>
    <cellStyle name="20% - Accent6 3 2" xfId="8528"/>
    <cellStyle name="20% - Accent6 3 2 2" xfId="8529"/>
    <cellStyle name="20% - Accent6 3 2 2 2" xfId="8530"/>
    <cellStyle name="20% - Accent6 3 2 2 2 2" xfId="8531"/>
    <cellStyle name="20% - Accent6 3 2 2 2 2 2" xfId="8532"/>
    <cellStyle name="20% - Accent6 3 2 2 2 2 2 2" xfId="8533"/>
    <cellStyle name="20% - Accent6 3 2 2 2 2 3" xfId="8534"/>
    <cellStyle name="20% - Accent6 3 2 2 2 2 3 2" xfId="8535"/>
    <cellStyle name="20% - Accent6 3 2 2 2 2 4" xfId="8536"/>
    <cellStyle name="20% - Accent6 3 2 2 2 3" xfId="8537"/>
    <cellStyle name="20% - Accent6 3 2 2 2 3 2" xfId="8538"/>
    <cellStyle name="20% - Accent6 3 2 2 2 4" xfId="8539"/>
    <cellStyle name="20% - Accent6 3 2 2 2 4 2" xfId="8540"/>
    <cellStyle name="20% - Accent6 3 2 2 2 5" xfId="8541"/>
    <cellStyle name="20% - Accent6 3 2 2 3" xfId="8542"/>
    <cellStyle name="20% - Accent6 3 2 2 3 2" xfId="8543"/>
    <cellStyle name="20% - Accent6 3 2 2 3 2 2" xfId="8544"/>
    <cellStyle name="20% - Accent6 3 2 2 3 3" xfId="8545"/>
    <cellStyle name="20% - Accent6 3 2 2 3 3 2" xfId="8546"/>
    <cellStyle name="20% - Accent6 3 2 2 3 4" xfId="8547"/>
    <cellStyle name="20% - Accent6 3 2 2 4" xfId="8548"/>
    <cellStyle name="20% - Accent6 3 2 2 4 2" xfId="8549"/>
    <cellStyle name="20% - Accent6 3 2 2 5" xfId="8550"/>
    <cellStyle name="20% - Accent6 3 2 2 5 2" xfId="8551"/>
    <cellStyle name="20% - Accent6 3 2 2 6" xfId="8552"/>
    <cellStyle name="20% - Accent6 3 2 3" xfId="8553"/>
    <cellStyle name="20% - Accent6 3 2 3 2" xfId="8554"/>
    <cellStyle name="20% - Accent6 3 2 3 2 2" xfId="8555"/>
    <cellStyle name="20% - Accent6 3 2 3 2 2 2" xfId="8556"/>
    <cellStyle name="20% - Accent6 3 2 3 2 2 2 2" xfId="8557"/>
    <cellStyle name="20% - Accent6 3 2 3 2 2 3" xfId="8558"/>
    <cellStyle name="20% - Accent6 3 2 3 2 2 3 2" xfId="8559"/>
    <cellStyle name="20% - Accent6 3 2 3 2 2 4" xfId="8560"/>
    <cellStyle name="20% - Accent6 3 2 3 2 3" xfId="8561"/>
    <cellStyle name="20% - Accent6 3 2 3 2 3 2" xfId="8562"/>
    <cellStyle name="20% - Accent6 3 2 3 2 4" xfId="8563"/>
    <cellStyle name="20% - Accent6 3 2 3 2 4 2" xfId="8564"/>
    <cellStyle name="20% - Accent6 3 2 3 2 5" xfId="8565"/>
    <cellStyle name="20% - Accent6 3 2 3 3" xfId="8566"/>
    <cellStyle name="20% - Accent6 3 2 3 3 2" xfId="8567"/>
    <cellStyle name="20% - Accent6 3 2 3 3 2 2" xfId="8568"/>
    <cellStyle name="20% - Accent6 3 2 3 3 3" xfId="8569"/>
    <cellStyle name="20% - Accent6 3 2 3 3 3 2" xfId="8570"/>
    <cellStyle name="20% - Accent6 3 2 3 3 4" xfId="8571"/>
    <cellStyle name="20% - Accent6 3 2 3 4" xfId="8572"/>
    <cellStyle name="20% - Accent6 3 2 3 4 2" xfId="8573"/>
    <cellStyle name="20% - Accent6 3 2 3 5" xfId="8574"/>
    <cellStyle name="20% - Accent6 3 2 3 5 2" xfId="8575"/>
    <cellStyle name="20% - Accent6 3 2 3 6" xfId="8576"/>
    <cellStyle name="20% - Accent6 3 3" xfId="8577"/>
    <cellStyle name="20% - Accent6 3 3 2" xfId="8578"/>
    <cellStyle name="20% - Accent6 3 3 2 2" xfId="8579"/>
    <cellStyle name="20% - Accent6 3 3 2 2 2" xfId="8580"/>
    <cellStyle name="20% - Accent6 3 3 2 2 2 2" xfId="8581"/>
    <cellStyle name="20% - Accent6 3 3 2 2 2 2 2" xfId="8582"/>
    <cellStyle name="20% - Accent6 3 3 2 2 2 3" xfId="8583"/>
    <cellStyle name="20% - Accent6 3 3 2 2 2 3 2" xfId="8584"/>
    <cellStyle name="20% - Accent6 3 3 2 2 2 4" xfId="8585"/>
    <cellStyle name="20% - Accent6 3 3 2 2 3" xfId="8586"/>
    <cellStyle name="20% - Accent6 3 3 2 2 3 2" xfId="8587"/>
    <cellStyle name="20% - Accent6 3 3 2 2 4" xfId="8588"/>
    <cellStyle name="20% - Accent6 3 3 2 2 4 2" xfId="8589"/>
    <cellStyle name="20% - Accent6 3 3 2 2 5" xfId="8590"/>
    <cellStyle name="20% - Accent6 3 3 2 3" xfId="8591"/>
    <cellStyle name="20% - Accent6 3 3 2 3 2" xfId="8592"/>
    <cellStyle name="20% - Accent6 3 3 2 3 2 2" xfId="8593"/>
    <cellStyle name="20% - Accent6 3 3 2 3 3" xfId="8594"/>
    <cellStyle name="20% - Accent6 3 3 2 3 3 2" xfId="8595"/>
    <cellStyle name="20% - Accent6 3 3 2 3 4" xfId="8596"/>
    <cellStyle name="20% - Accent6 3 3 2 4" xfId="8597"/>
    <cellStyle name="20% - Accent6 3 3 2 4 2" xfId="8598"/>
    <cellStyle name="20% - Accent6 3 3 2 5" xfId="8599"/>
    <cellStyle name="20% - Accent6 3 3 2 5 2" xfId="8600"/>
    <cellStyle name="20% - Accent6 3 3 2 6" xfId="8601"/>
    <cellStyle name="20% - Accent6 3 3 3" xfId="8602"/>
    <cellStyle name="20% - Accent6 3 3 3 2" xfId="8603"/>
    <cellStyle name="20% - Accent6 3 3 3 2 2" xfId="8604"/>
    <cellStyle name="20% - Accent6 3 3 3 2 2 2" xfId="8605"/>
    <cellStyle name="20% - Accent6 3 3 3 2 3" xfId="8606"/>
    <cellStyle name="20% - Accent6 3 3 3 2 3 2" xfId="8607"/>
    <cellStyle name="20% - Accent6 3 3 3 2 4" xfId="8608"/>
    <cellStyle name="20% - Accent6 3 3 3 3" xfId="8609"/>
    <cellStyle name="20% - Accent6 3 3 3 3 2" xfId="8610"/>
    <cellStyle name="20% - Accent6 3 3 3 4" xfId="8611"/>
    <cellStyle name="20% - Accent6 3 3 3 4 2" xfId="8612"/>
    <cellStyle name="20% - Accent6 3 3 3 5" xfId="8613"/>
    <cellStyle name="20% - Accent6 3 3 4" xfId="8614"/>
    <cellStyle name="20% - Accent6 3 3 4 2" xfId="8615"/>
    <cellStyle name="20% - Accent6 3 3 4 2 2" xfId="8616"/>
    <cellStyle name="20% - Accent6 3 3 4 3" xfId="8617"/>
    <cellStyle name="20% - Accent6 3 3 4 3 2" xfId="8618"/>
    <cellStyle name="20% - Accent6 3 3 4 4" xfId="8619"/>
    <cellStyle name="20% - Accent6 3 3 5" xfId="8620"/>
    <cellStyle name="20% - Accent6 3 3 5 2" xfId="8621"/>
    <cellStyle name="20% - Accent6 3 3 6" xfId="8622"/>
    <cellStyle name="20% - Accent6 3 3 6 2" xfId="8623"/>
    <cellStyle name="20% - Accent6 3 3 7" xfId="8624"/>
    <cellStyle name="20% - Accent6 3 4" xfId="8625"/>
    <cellStyle name="20% - Accent6 3 4 2" xfId="8626"/>
    <cellStyle name="20% - Accent6 3 4 2 2" xfId="8627"/>
    <cellStyle name="20% - Accent6 3 4 2 2 2" xfId="8628"/>
    <cellStyle name="20% - Accent6 3 4 2 2 2 2" xfId="8629"/>
    <cellStyle name="20% - Accent6 3 4 2 2 3" xfId="8630"/>
    <cellStyle name="20% - Accent6 3 4 2 2 3 2" xfId="8631"/>
    <cellStyle name="20% - Accent6 3 4 2 2 4" xfId="8632"/>
    <cellStyle name="20% - Accent6 3 4 2 3" xfId="8633"/>
    <cellStyle name="20% - Accent6 3 4 2 3 2" xfId="8634"/>
    <cellStyle name="20% - Accent6 3 4 2 4" xfId="8635"/>
    <cellStyle name="20% - Accent6 3 4 2 4 2" xfId="8636"/>
    <cellStyle name="20% - Accent6 3 4 2 5" xfId="8637"/>
    <cellStyle name="20% - Accent6 3 4 3" xfId="8638"/>
    <cellStyle name="20% - Accent6 3 4 3 2" xfId="8639"/>
    <cellStyle name="20% - Accent6 3 4 3 2 2" xfId="8640"/>
    <cellStyle name="20% - Accent6 3 4 3 3" xfId="8641"/>
    <cellStyle name="20% - Accent6 3 4 3 3 2" xfId="8642"/>
    <cellStyle name="20% - Accent6 3 4 3 4" xfId="8643"/>
    <cellStyle name="20% - Accent6 3 4 4" xfId="8644"/>
    <cellStyle name="20% - Accent6 3 4 4 2" xfId="8645"/>
    <cellStyle name="20% - Accent6 3 4 5" xfId="8646"/>
    <cellStyle name="20% - Accent6 3 4 5 2" xfId="8647"/>
    <cellStyle name="20% - Accent6 3 4 6" xfId="8648"/>
    <cellStyle name="20% - Accent6 3 5" xfId="8649"/>
    <cellStyle name="20% - Accent6 3 5 2" xfId="8650"/>
    <cellStyle name="20% - Accent6 3 5 2 2" xfId="8651"/>
    <cellStyle name="20% - Accent6 3 5 2 2 2" xfId="8652"/>
    <cellStyle name="20% - Accent6 3 5 2 2 2 2" xfId="8653"/>
    <cellStyle name="20% - Accent6 3 5 2 2 3" xfId="8654"/>
    <cellStyle name="20% - Accent6 3 5 2 2 3 2" xfId="8655"/>
    <cellStyle name="20% - Accent6 3 5 2 2 4" xfId="8656"/>
    <cellStyle name="20% - Accent6 3 5 2 3" xfId="8657"/>
    <cellStyle name="20% - Accent6 3 5 2 3 2" xfId="8658"/>
    <cellStyle name="20% - Accent6 3 5 2 4" xfId="8659"/>
    <cellStyle name="20% - Accent6 3 5 2 4 2" xfId="8660"/>
    <cellStyle name="20% - Accent6 3 5 2 5" xfId="8661"/>
    <cellStyle name="20% - Accent6 3 5 3" xfId="8662"/>
    <cellStyle name="20% - Accent6 3 5 3 2" xfId="8663"/>
    <cellStyle name="20% - Accent6 3 5 3 2 2" xfId="8664"/>
    <cellStyle name="20% - Accent6 3 5 3 3" xfId="8665"/>
    <cellStyle name="20% - Accent6 3 5 3 3 2" xfId="8666"/>
    <cellStyle name="20% - Accent6 3 5 3 4" xfId="8667"/>
    <cellStyle name="20% - Accent6 3 5 4" xfId="8668"/>
    <cellStyle name="20% - Accent6 3 5 4 2" xfId="8669"/>
    <cellStyle name="20% - Accent6 3 5 5" xfId="8670"/>
    <cellStyle name="20% - Accent6 3 5 5 2" xfId="8671"/>
    <cellStyle name="20% - Accent6 3 5 6" xfId="8672"/>
    <cellStyle name="20% - Accent6 3 6" xfId="8673"/>
    <cellStyle name="20% - Accent6 3 6 2" xfId="8674"/>
    <cellStyle name="20% - Accent6 3 6 2 2" xfId="8675"/>
    <cellStyle name="20% - Accent6 3 6 2 2 2" xfId="8676"/>
    <cellStyle name="20% - Accent6 3 6 2 2 2 2" xfId="8677"/>
    <cellStyle name="20% - Accent6 3 6 2 2 3" xfId="8678"/>
    <cellStyle name="20% - Accent6 3 6 2 2 3 2" xfId="8679"/>
    <cellStyle name="20% - Accent6 3 6 2 2 4" xfId="8680"/>
    <cellStyle name="20% - Accent6 3 6 2 3" xfId="8681"/>
    <cellStyle name="20% - Accent6 3 6 2 3 2" xfId="8682"/>
    <cellStyle name="20% - Accent6 3 6 2 4" xfId="8683"/>
    <cellStyle name="20% - Accent6 3 6 2 4 2" xfId="8684"/>
    <cellStyle name="20% - Accent6 3 6 2 5" xfId="8685"/>
    <cellStyle name="20% - Accent6 3 6 3" xfId="8686"/>
    <cellStyle name="20% - Accent6 3 6 3 2" xfId="8687"/>
    <cellStyle name="20% - Accent6 3 6 3 2 2" xfId="8688"/>
    <cellStyle name="20% - Accent6 3 6 3 3" xfId="8689"/>
    <cellStyle name="20% - Accent6 3 6 3 3 2" xfId="8690"/>
    <cellStyle name="20% - Accent6 3 6 3 4" xfId="8691"/>
    <cellStyle name="20% - Accent6 3 6 4" xfId="8692"/>
    <cellStyle name="20% - Accent6 3 6 4 2" xfId="8693"/>
    <cellStyle name="20% - Accent6 3 6 5" xfId="8694"/>
    <cellStyle name="20% - Accent6 3 6 5 2" xfId="8695"/>
    <cellStyle name="20% - Accent6 3 6 6" xfId="8696"/>
    <cellStyle name="20% - Accent6 4" xfId="8697"/>
    <cellStyle name="20% - Accent6 5" xfId="8698"/>
    <cellStyle name="20% - Accent6 6" xfId="8699"/>
    <cellStyle name="20% - Accent6 7" xfId="8700"/>
    <cellStyle name="20% - Accent6 8" xfId="8701"/>
    <cellStyle name="20% - Accent6 8 10" xfId="8702"/>
    <cellStyle name="20% - Accent6 8 2" xfId="8703"/>
    <cellStyle name="20% - Accent6 8 2 2" xfId="8704"/>
    <cellStyle name="20% - Accent6 8 2 2 2" xfId="8705"/>
    <cellStyle name="20% - Accent6 8 2 2 2 2" xfId="8706"/>
    <cellStyle name="20% - Accent6 8 2 2 2 2 2" xfId="8707"/>
    <cellStyle name="20% - Accent6 8 2 2 2 2 2 2" xfId="8708"/>
    <cellStyle name="20% - Accent6 8 2 2 2 2 2 2 2" xfId="8709"/>
    <cellStyle name="20% - Accent6 8 2 2 2 2 2 3" xfId="8710"/>
    <cellStyle name="20% - Accent6 8 2 2 2 2 2 3 2" xfId="8711"/>
    <cellStyle name="20% - Accent6 8 2 2 2 2 2 4" xfId="8712"/>
    <cellStyle name="20% - Accent6 8 2 2 2 2 3" xfId="8713"/>
    <cellStyle name="20% - Accent6 8 2 2 2 2 3 2" xfId="8714"/>
    <cellStyle name="20% - Accent6 8 2 2 2 2 4" xfId="8715"/>
    <cellStyle name="20% - Accent6 8 2 2 2 2 4 2" xfId="8716"/>
    <cellStyle name="20% - Accent6 8 2 2 2 2 5" xfId="8717"/>
    <cellStyle name="20% - Accent6 8 2 2 2 3" xfId="8718"/>
    <cellStyle name="20% - Accent6 8 2 2 2 3 2" xfId="8719"/>
    <cellStyle name="20% - Accent6 8 2 2 2 3 2 2" xfId="8720"/>
    <cellStyle name="20% - Accent6 8 2 2 2 3 3" xfId="8721"/>
    <cellStyle name="20% - Accent6 8 2 2 2 3 3 2" xfId="8722"/>
    <cellStyle name="20% - Accent6 8 2 2 2 3 4" xfId="8723"/>
    <cellStyle name="20% - Accent6 8 2 2 2 4" xfId="8724"/>
    <cellStyle name="20% - Accent6 8 2 2 2 4 2" xfId="8725"/>
    <cellStyle name="20% - Accent6 8 2 2 2 5" xfId="8726"/>
    <cellStyle name="20% - Accent6 8 2 2 2 5 2" xfId="8727"/>
    <cellStyle name="20% - Accent6 8 2 2 2 6" xfId="8728"/>
    <cellStyle name="20% - Accent6 8 2 2 3" xfId="8729"/>
    <cellStyle name="20% - Accent6 8 2 2 3 2" xfId="8730"/>
    <cellStyle name="20% - Accent6 8 2 2 3 2 2" xfId="8731"/>
    <cellStyle name="20% - Accent6 8 2 2 3 2 2 2" xfId="8732"/>
    <cellStyle name="20% - Accent6 8 2 2 3 2 2 2 2" xfId="8733"/>
    <cellStyle name="20% - Accent6 8 2 2 3 2 2 3" xfId="8734"/>
    <cellStyle name="20% - Accent6 8 2 2 3 2 2 3 2" xfId="8735"/>
    <cellStyle name="20% - Accent6 8 2 2 3 2 2 4" xfId="8736"/>
    <cellStyle name="20% - Accent6 8 2 2 3 2 3" xfId="8737"/>
    <cellStyle name="20% - Accent6 8 2 2 3 2 3 2" xfId="8738"/>
    <cellStyle name="20% - Accent6 8 2 2 3 2 4" xfId="8739"/>
    <cellStyle name="20% - Accent6 8 2 2 3 2 4 2" xfId="8740"/>
    <cellStyle name="20% - Accent6 8 2 2 3 2 5" xfId="8741"/>
    <cellStyle name="20% - Accent6 8 2 2 3 3" xfId="8742"/>
    <cellStyle name="20% - Accent6 8 2 2 3 3 2" xfId="8743"/>
    <cellStyle name="20% - Accent6 8 2 2 3 3 2 2" xfId="8744"/>
    <cellStyle name="20% - Accent6 8 2 2 3 3 3" xfId="8745"/>
    <cellStyle name="20% - Accent6 8 2 2 3 3 3 2" xfId="8746"/>
    <cellStyle name="20% - Accent6 8 2 2 3 3 4" xfId="8747"/>
    <cellStyle name="20% - Accent6 8 2 2 3 4" xfId="8748"/>
    <cellStyle name="20% - Accent6 8 2 2 3 4 2" xfId="8749"/>
    <cellStyle name="20% - Accent6 8 2 2 3 5" xfId="8750"/>
    <cellStyle name="20% - Accent6 8 2 2 3 5 2" xfId="8751"/>
    <cellStyle name="20% - Accent6 8 2 2 3 6" xfId="8752"/>
    <cellStyle name="20% - Accent6 8 2 2 4" xfId="8753"/>
    <cellStyle name="20% - Accent6 8 2 2 4 2" xfId="8754"/>
    <cellStyle name="20% - Accent6 8 2 2 4 2 2" xfId="8755"/>
    <cellStyle name="20% - Accent6 8 2 2 4 2 2 2" xfId="8756"/>
    <cellStyle name="20% - Accent6 8 2 2 4 2 3" xfId="8757"/>
    <cellStyle name="20% - Accent6 8 2 2 4 2 3 2" xfId="8758"/>
    <cellStyle name="20% - Accent6 8 2 2 4 2 4" xfId="8759"/>
    <cellStyle name="20% - Accent6 8 2 2 4 3" xfId="8760"/>
    <cellStyle name="20% - Accent6 8 2 2 4 3 2" xfId="8761"/>
    <cellStyle name="20% - Accent6 8 2 2 4 4" xfId="8762"/>
    <cellStyle name="20% - Accent6 8 2 2 4 4 2" xfId="8763"/>
    <cellStyle name="20% - Accent6 8 2 2 4 5" xfId="8764"/>
    <cellStyle name="20% - Accent6 8 2 2 5" xfId="8765"/>
    <cellStyle name="20% - Accent6 8 2 2 5 2" xfId="8766"/>
    <cellStyle name="20% - Accent6 8 2 2 5 2 2" xfId="8767"/>
    <cellStyle name="20% - Accent6 8 2 2 5 3" xfId="8768"/>
    <cellStyle name="20% - Accent6 8 2 2 5 3 2" xfId="8769"/>
    <cellStyle name="20% - Accent6 8 2 2 5 4" xfId="8770"/>
    <cellStyle name="20% - Accent6 8 2 2 6" xfId="8771"/>
    <cellStyle name="20% - Accent6 8 2 2 6 2" xfId="8772"/>
    <cellStyle name="20% - Accent6 8 2 2 7" xfId="8773"/>
    <cellStyle name="20% - Accent6 8 2 2 7 2" xfId="8774"/>
    <cellStyle name="20% - Accent6 8 2 2 8" xfId="8775"/>
    <cellStyle name="20% - Accent6 8 2 3" xfId="8776"/>
    <cellStyle name="20% - Accent6 8 2 3 2" xfId="8777"/>
    <cellStyle name="20% - Accent6 8 2 3 2 2" xfId="8778"/>
    <cellStyle name="20% - Accent6 8 2 3 2 2 2" xfId="8779"/>
    <cellStyle name="20% - Accent6 8 2 3 2 2 2 2" xfId="8780"/>
    <cellStyle name="20% - Accent6 8 2 3 2 2 3" xfId="8781"/>
    <cellStyle name="20% - Accent6 8 2 3 2 2 3 2" xfId="8782"/>
    <cellStyle name="20% - Accent6 8 2 3 2 2 4" xfId="8783"/>
    <cellStyle name="20% - Accent6 8 2 3 2 3" xfId="8784"/>
    <cellStyle name="20% - Accent6 8 2 3 2 3 2" xfId="8785"/>
    <cellStyle name="20% - Accent6 8 2 3 2 4" xfId="8786"/>
    <cellStyle name="20% - Accent6 8 2 3 2 4 2" xfId="8787"/>
    <cellStyle name="20% - Accent6 8 2 3 2 5" xfId="8788"/>
    <cellStyle name="20% - Accent6 8 2 3 3" xfId="8789"/>
    <cellStyle name="20% - Accent6 8 2 3 3 2" xfId="8790"/>
    <cellStyle name="20% - Accent6 8 2 3 3 2 2" xfId="8791"/>
    <cellStyle name="20% - Accent6 8 2 3 3 3" xfId="8792"/>
    <cellStyle name="20% - Accent6 8 2 3 3 3 2" xfId="8793"/>
    <cellStyle name="20% - Accent6 8 2 3 3 4" xfId="8794"/>
    <cellStyle name="20% - Accent6 8 2 3 4" xfId="8795"/>
    <cellStyle name="20% - Accent6 8 2 3 4 2" xfId="8796"/>
    <cellStyle name="20% - Accent6 8 2 3 5" xfId="8797"/>
    <cellStyle name="20% - Accent6 8 2 3 5 2" xfId="8798"/>
    <cellStyle name="20% - Accent6 8 2 3 6" xfId="8799"/>
    <cellStyle name="20% - Accent6 8 2 4" xfId="8800"/>
    <cellStyle name="20% - Accent6 8 2 4 2" xfId="8801"/>
    <cellStyle name="20% - Accent6 8 2 4 2 2" xfId="8802"/>
    <cellStyle name="20% - Accent6 8 2 4 2 2 2" xfId="8803"/>
    <cellStyle name="20% - Accent6 8 2 4 2 2 2 2" xfId="8804"/>
    <cellStyle name="20% - Accent6 8 2 4 2 2 3" xfId="8805"/>
    <cellStyle name="20% - Accent6 8 2 4 2 2 3 2" xfId="8806"/>
    <cellStyle name="20% - Accent6 8 2 4 2 2 4" xfId="8807"/>
    <cellStyle name="20% - Accent6 8 2 4 2 3" xfId="8808"/>
    <cellStyle name="20% - Accent6 8 2 4 2 3 2" xfId="8809"/>
    <cellStyle name="20% - Accent6 8 2 4 2 4" xfId="8810"/>
    <cellStyle name="20% - Accent6 8 2 4 2 4 2" xfId="8811"/>
    <cellStyle name="20% - Accent6 8 2 4 2 5" xfId="8812"/>
    <cellStyle name="20% - Accent6 8 2 4 3" xfId="8813"/>
    <cellStyle name="20% - Accent6 8 2 4 3 2" xfId="8814"/>
    <cellStyle name="20% - Accent6 8 2 4 3 2 2" xfId="8815"/>
    <cellStyle name="20% - Accent6 8 2 4 3 3" xfId="8816"/>
    <cellStyle name="20% - Accent6 8 2 4 3 3 2" xfId="8817"/>
    <cellStyle name="20% - Accent6 8 2 4 3 4" xfId="8818"/>
    <cellStyle name="20% - Accent6 8 2 4 4" xfId="8819"/>
    <cellStyle name="20% - Accent6 8 2 4 4 2" xfId="8820"/>
    <cellStyle name="20% - Accent6 8 2 4 5" xfId="8821"/>
    <cellStyle name="20% - Accent6 8 2 4 5 2" xfId="8822"/>
    <cellStyle name="20% - Accent6 8 2 4 6" xfId="8823"/>
    <cellStyle name="20% - Accent6 8 2 5" xfId="8824"/>
    <cellStyle name="20% - Accent6 8 2 5 2" xfId="8825"/>
    <cellStyle name="20% - Accent6 8 2 5 2 2" xfId="8826"/>
    <cellStyle name="20% - Accent6 8 2 5 2 2 2" xfId="8827"/>
    <cellStyle name="20% - Accent6 8 2 5 2 3" xfId="8828"/>
    <cellStyle name="20% - Accent6 8 2 5 2 3 2" xfId="8829"/>
    <cellStyle name="20% - Accent6 8 2 5 2 4" xfId="8830"/>
    <cellStyle name="20% - Accent6 8 2 5 3" xfId="8831"/>
    <cellStyle name="20% - Accent6 8 2 5 3 2" xfId="8832"/>
    <cellStyle name="20% - Accent6 8 2 5 4" xfId="8833"/>
    <cellStyle name="20% - Accent6 8 2 5 4 2" xfId="8834"/>
    <cellStyle name="20% - Accent6 8 2 5 5" xfId="8835"/>
    <cellStyle name="20% - Accent6 8 2 6" xfId="8836"/>
    <cellStyle name="20% - Accent6 8 2 6 2" xfId="8837"/>
    <cellStyle name="20% - Accent6 8 2 6 2 2" xfId="8838"/>
    <cellStyle name="20% - Accent6 8 2 6 3" xfId="8839"/>
    <cellStyle name="20% - Accent6 8 2 6 3 2" xfId="8840"/>
    <cellStyle name="20% - Accent6 8 2 6 4" xfId="8841"/>
    <cellStyle name="20% - Accent6 8 2 7" xfId="8842"/>
    <cellStyle name="20% - Accent6 8 2 7 2" xfId="8843"/>
    <cellStyle name="20% - Accent6 8 2 8" xfId="8844"/>
    <cellStyle name="20% - Accent6 8 2 8 2" xfId="8845"/>
    <cellStyle name="20% - Accent6 8 2 9" xfId="8846"/>
    <cellStyle name="20% - Accent6 8 3" xfId="8847"/>
    <cellStyle name="20% - Accent6 8 3 2" xfId="8848"/>
    <cellStyle name="20% - Accent6 8 3 2 2" xfId="8849"/>
    <cellStyle name="20% - Accent6 8 3 2 2 2" xfId="8850"/>
    <cellStyle name="20% - Accent6 8 3 2 2 2 2" xfId="8851"/>
    <cellStyle name="20% - Accent6 8 3 2 2 2 2 2" xfId="8852"/>
    <cellStyle name="20% - Accent6 8 3 2 2 2 3" xfId="8853"/>
    <cellStyle name="20% - Accent6 8 3 2 2 2 3 2" xfId="8854"/>
    <cellStyle name="20% - Accent6 8 3 2 2 2 4" xfId="8855"/>
    <cellStyle name="20% - Accent6 8 3 2 2 3" xfId="8856"/>
    <cellStyle name="20% - Accent6 8 3 2 2 3 2" xfId="8857"/>
    <cellStyle name="20% - Accent6 8 3 2 2 4" xfId="8858"/>
    <cellStyle name="20% - Accent6 8 3 2 2 4 2" xfId="8859"/>
    <cellStyle name="20% - Accent6 8 3 2 2 5" xfId="8860"/>
    <cellStyle name="20% - Accent6 8 3 2 3" xfId="8861"/>
    <cellStyle name="20% - Accent6 8 3 2 3 2" xfId="8862"/>
    <cellStyle name="20% - Accent6 8 3 2 3 2 2" xfId="8863"/>
    <cellStyle name="20% - Accent6 8 3 2 3 3" xfId="8864"/>
    <cellStyle name="20% - Accent6 8 3 2 3 3 2" xfId="8865"/>
    <cellStyle name="20% - Accent6 8 3 2 3 4" xfId="8866"/>
    <cellStyle name="20% - Accent6 8 3 2 4" xfId="8867"/>
    <cellStyle name="20% - Accent6 8 3 2 4 2" xfId="8868"/>
    <cellStyle name="20% - Accent6 8 3 2 5" xfId="8869"/>
    <cellStyle name="20% - Accent6 8 3 2 5 2" xfId="8870"/>
    <cellStyle name="20% - Accent6 8 3 2 6" xfId="8871"/>
    <cellStyle name="20% - Accent6 8 3 3" xfId="8872"/>
    <cellStyle name="20% - Accent6 8 3 3 2" xfId="8873"/>
    <cellStyle name="20% - Accent6 8 3 3 2 2" xfId="8874"/>
    <cellStyle name="20% - Accent6 8 3 3 2 2 2" xfId="8875"/>
    <cellStyle name="20% - Accent6 8 3 3 2 2 2 2" xfId="8876"/>
    <cellStyle name="20% - Accent6 8 3 3 2 2 3" xfId="8877"/>
    <cellStyle name="20% - Accent6 8 3 3 2 2 3 2" xfId="8878"/>
    <cellStyle name="20% - Accent6 8 3 3 2 2 4" xfId="8879"/>
    <cellStyle name="20% - Accent6 8 3 3 2 3" xfId="8880"/>
    <cellStyle name="20% - Accent6 8 3 3 2 3 2" xfId="8881"/>
    <cellStyle name="20% - Accent6 8 3 3 2 4" xfId="8882"/>
    <cellStyle name="20% - Accent6 8 3 3 2 4 2" xfId="8883"/>
    <cellStyle name="20% - Accent6 8 3 3 2 5" xfId="8884"/>
    <cellStyle name="20% - Accent6 8 3 3 3" xfId="8885"/>
    <cellStyle name="20% - Accent6 8 3 3 3 2" xfId="8886"/>
    <cellStyle name="20% - Accent6 8 3 3 3 2 2" xfId="8887"/>
    <cellStyle name="20% - Accent6 8 3 3 3 3" xfId="8888"/>
    <cellStyle name="20% - Accent6 8 3 3 3 3 2" xfId="8889"/>
    <cellStyle name="20% - Accent6 8 3 3 3 4" xfId="8890"/>
    <cellStyle name="20% - Accent6 8 3 3 4" xfId="8891"/>
    <cellStyle name="20% - Accent6 8 3 3 4 2" xfId="8892"/>
    <cellStyle name="20% - Accent6 8 3 3 5" xfId="8893"/>
    <cellStyle name="20% - Accent6 8 3 3 5 2" xfId="8894"/>
    <cellStyle name="20% - Accent6 8 3 3 6" xfId="8895"/>
    <cellStyle name="20% - Accent6 8 3 4" xfId="8896"/>
    <cellStyle name="20% - Accent6 8 3 4 2" xfId="8897"/>
    <cellStyle name="20% - Accent6 8 3 4 2 2" xfId="8898"/>
    <cellStyle name="20% - Accent6 8 3 4 2 2 2" xfId="8899"/>
    <cellStyle name="20% - Accent6 8 3 4 2 3" xfId="8900"/>
    <cellStyle name="20% - Accent6 8 3 4 2 3 2" xfId="8901"/>
    <cellStyle name="20% - Accent6 8 3 4 2 4" xfId="8902"/>
    <cellStyle name="20% - Accent6 8 3 4 3" xfId="8903"/>
    <cellStyle name="20% - Accent6 8 3 4 3 2" xfId="8904"/>
    <cellStyle name="20% - Accent6 8 3 4 4" xfId="8905"/>
    <cellStyle name="20% - Accent6 8 3 4 4 2" xfId="8906"/>
    <cellStyle name="20% - Accent6 8 3 4 5" xfId="8907"/>
    <cellStyle name="20% - Accent6 8 3 5" xfId="8908"/>
    <cellStyle name="20% - Accent6 8 3 5 2" xfId="8909"/>
    <cellStyle name="20% - Accent6 8 3 5 2 2" xfId="8910"/>
    <cellStyle name="20% - Accent6 8 3 5 3" xfId="8911"/>
    <cellStyle name="20% - Accent6 8 3 5 3 2" xfId="8912"/>
    <cellStyle name="20% - Accent6 8 3 5 4" xfId="8913"/>
    <cellStyle name="20% - Accent6 8 3 6" xfId="8914"/>
    <cellStyle name="20% - Accent6 8 3 6 2" xfId="8915"/>
    <cellStyle name="20% - Accent6 8 3 7" xfId="8916"/>
    <cellStyle name="20% - Accent6 8 3 7 2" xfId="8917"/>
    <cellStyle name="20% - Accent6 8 3 8" xfId="8918"/>
    <cellStyle name="20% - Accent6 8 4" xfId="8919"/>
    <cellStyle name="20% - Accent6 8 4 2" xfId="8920"/>
    <cellStyle name="20% - Accent6 8 4 2 2" xfId="8921"/>
    <cellStyle name="20% - Accent6 8 4 2 2 2" xfId="8922"/>
    <cellStyle name="20% - Accent6 8 4 2 2 2 2" xfId="8923"/>
    <cellStyle name="20% - Accent6 8 4 2 2 3" xfId="8924"/>
    <cellStyle name="20% - Accent6 8 4 2 2 3 2" xfId="8925"/>
    <cellStyle name="20% - Accent6 8 4 2 2 4" xfId="8926"/>
    <cellStyle name="20% - Accent6 8 4 2 3" xfId="8927"/>
    <cellStyle name="20% - Accent6 8 4 2 3 2" xfId="8928"/>
    <cellStyle name="20% - Accent6 8 4 2 4" xfId="8929"/>
    <cellStyle name="20% - Accent6 8 4 2 4 2" xfId="8930"/>
    <cellStyle name="20% - Accent6 8 4 2 5" xfId="8931"/>
    <cellStyle name="20% - Accent6 8 4 3" xfId="8932"/>
    <cellStyle name="20% - Accent6 8 4 3 2" xfId="8933"/>
    <cellStyle name="20% - Accent6 8 4 3 2 2" xfId="8934"/>
    <cellStyle name="20% - Accent6 8 4 3 3" xfId="8935"/>
    <cellStyle name="20% - Accent6 8 4 3 3 2" xfId="8936"/>
    <cellStyle name="20% - Accent6 8 4 3 4" xfId="8937"/>
    <cellStyle name="20% - Accent6 8 4 4" xfId="8938"/>
    <cellStyle name="20% - Accent6 8 4 4 2" xfId="8939"/>
    <cellStyle name="20% - Accent6 8 4 5" xfId="8940"/>
    <cellStyle name="20% - Accent6 8 4 5 2" xfId="8941"/>
    <cellStyle name="20% - Accent6 8 4 6" xfId="8942"/>
    <cellStyle name="20% - Accent6 8 5" xfId="8943"/>
    <cellStyle name="20% - Accent6 8 5 2" xfId="8944"/>
    <cellStyle name="20% - Accent6 8 5 2 2" xfId="8945"/>
    <cellStyle name="20% - Accent6 8 5 2 2 2" xfId="8946"/>
    <cellStyle name="20% - Accent6 8 5 2 2 2 2" xfId="8947"/>
    <cellStyle name="20% - Accent6 8 5 2 2 3" xfId="8948"/>
    <cellStyle name="20% - Accent6 8 5 2 2 3 2" xfId="8949"/>
    <cellStyle name="20% - Accent6 8 5 2 2 4" xfId="8950"/>
    <cellStyle name="20% - Accent6 8 5 2 3" xfId="8951"/>
    <cellStyle name="20% - Accent6 8 5 2 3 2" xfId="8952"/>
    <cellStyle name="20% - Accent6 8 5 2 4" xfId="8953"/>
    <cellStyle name="20% - Accent6 8 5 2 4 2" xfId="8954"/>
    <cellStyle name="20% - Accent6 8 5 2 5" xfId="8955"/>
    <cellStyle name="20% - Accent6 8 5 3" xfId="8956"/>
    <cellStyle name="20% - Accent6 8 5 3 2" xfId="8957"/>
    <cellStyle name="20% - Accent6 8 5 3 2 2" xfId="8958"/>
    <cellStyle name="20% - Accent6 8 5 3 3" xfId="8959"/>
    <cellStyle name="20% - Accent6 8 5 3 3 2" xfId="8960"/>
    <cellStyle name="20% - Accent6 8 5 3 4" xfId="8961"/>
    <cellStyle name="20% - Accent6 8 5 4" xfId="8962"/>
    <cellStyle name="20% - Accent6 8 5 4 2" xfId="8963"/>
    <cellStyle name="20% - Accent6 8 5 5" xfId="8964"/>
    <cellStyle name="20% - Accent6 8 5 5 2" xfId="8965"/>
    <cellStyle name="20% - Accent6 8 5 6" xfId="8966"/>
    <cellStyle name="20% - Accent6 8 6" xfId="8967"/>
    <cellStyle name="20% - Accent6 8 6 2" xfId="8968"/>
    <cellStyle name="20% - Accent6 8 6 2 2" xfId="8969"/>
    <cellStyle name="20% - Accent6 8 6 2 2 2" xfId="8970"/>
    <cellStyle name="20% - Accent6 8 6 2 3" xfId="8971"/>
    <cellStyle name="20% - Accent6 8 6 2 3 2" xfId="8972"/>
    <cellStyle name="20% - Accent6 8 6 2 4" xfId="8973"/>
    <cellStyle name="20% - Accent6 8 6 3" xfId="8974"/>
    <cellStyle name="20% - Accent6 8 6 3 2" xfId="8975"/>
    <cellStyle name="20% - Accent6 8 6 4" xfId="8976"/>
    <cellStyle name="20% - Accent6 8 6 4 2" xfId="8977"/>
    <cellStyle name="20% - Accent6 8 6 5" xfId="8978"/>
    <cellStyle name="20% - Accent6 8 7" xfId="8979"/>
    <cellStyle name="20% - Accent6 8 7 2" xfId="8980"/>
    <cellStyle name="20% - Accent6 8 7 2 2" xfId="8981"/>
    <cellStyle name="20% - Accent6 8 7 3" xfId="8982"/>
    <cellStyle name="20% - Accent6 8 7 3 2" xfId="8983"/>
    <cellStyle name="20% - Accent6 8 7 4" xfId="8984"/>
    <cellStyle name="20% - Accent6 8 8" xfId="8985"/>
    <cellStyle name="20% - Accent6 8 8 2" xfId="8986"/>
    <cellStyle name="20% - Accent6 8 9" xfId="8987"/>
    <cellStyle name="20% - Accent6 8 9 2" xfId="8988"/>
    <cellStyle name="20% - Accent6 9" xfId="8989"/>
    <cellStyle name="20% - Accent6 9 10" xfId="8990"/>
    <cellStyle name="20% - Accent6 9 2" xfId="8991"/>
    <cellStyle name="20% - Accent6 9 2 2" xfId="8992"/>
    <cellStyle name="20% - Accent6 9 2 2 2" xfId="8993"/>
    <cellStyle name="20% - Accent6 9 2 2 2 2" xfId="8994"/>
    <cellStyle name="20% - Accent6 9 2 2 2 2 2" xfId="8995"/>
    <cellStyle name="20% - Accent6 9 2 2 2 2 2 2" xfId="8996"/>
    <cellStyle name="20% - Accent6 9 2 2 2 2 2 2 2" xfId="8997"/>
    <cellStyle name="20% - Accent6 9 2 2 2 2 2 3" xfId="8998"/>
    <cellStyle name="20% - Accent6 9 2 2 2 2 2 3 2" xfId="8999"/>
    <cellStyle name="20% - Accent6 9 2 2 2 2 2 4" xfId="9000"/>
    <cellStyle name="20% - Accent6 9 2 2 2 2 3" xfId="9001"/>
    <cellStyle name="20% - Accent6 9 2 2 2 2 3 2" xfId="9002"/>
    <cellStyle name="20% - Accent6 9 2 2 2 2 4" xfId="9003"/>
    <cellStyle name="20% - Accent6 9 2 2 2 2 4 2" xfId="9004"/>
    <cellStyle name="20% - Accent6 9 2 2 2 2 5" xfId="9005"/>
    <cellStyle name="20% - Accent6 9 2 2 2 3" xfId="9006"/>
    <cellStyle name="20% - Accent6 9 2 2 2 3 2" xfId="9007"/>
    <cellStyle name="20% - Accent6 9 2 2 2 3 2 2" xfId="9008"/>
    <cellStyle name="20% - Accent6 9 2 2 2 3 3" xfId="9009"/>
    <cellStyle name="20% - Accent6 9 2 2 2 3 3 2" xfId="9010"/>
    <cellStyle name="20% - Accent6 9 2 2 2 3 4" xfId="9011"/>
    <cellStyle name="20% - Accent6 9 2 2 2 4" xfId="9012"/>
    <cellStyle name="20% - Accent6 9 2 2 2 4 2" xfId="9013"/>
    <cellStyle name="20% - Accent6 9 2 2 2 5" xfId="9014"/>
    <cellStyle name="20% - Accent6 9 2 2 2 5 2" xfId="9015"/>
    <cellStyle name="20% - Accent6 9 2 2 2 6" xfId="9016"/>
    <cellStyle name="20% - Accent6 9 2 2 3" xfId="9017"/>
    <cellStyle name="20% - Accent6 9 2 2 3 2" xfId="9018"/>
    <cellStyle name="20% - Accent6 9 2 2 3 2 2" xfId="9019"/>
    <cellStyle name="20% - Accent6 9 2 2 3 2 2 2" xfId="9020"/>
    <cellStyle name="20% - Accent6 9 2 2 3 2 2 2 2" xfId="9021"/>
    <cellStyle name="20% - Accent6 9 2 2 3 2 2 3" xfId="9022"/>
    <cellStyle name="20% - Accent6 9 2 2 3 2 2 3 2" xfId="9023"/>
    <cellStyle name="20% - Accent6 9 2 2 3 2 2 4" xfId="9024"/>
    <cellStyle name="20% - Accent6 9 2 2 3 2 3" xfId="9025"/>
    <cellStyle name="20% - Accent6 9 2 2 3 2 3 2" xfId="9026"/>
    <cellStyle name="20% - Accent6 9 2 2 3 2 4" xfId="9027"/>
    <cellStyle name="20% - Accent6 9 2 2 3 2 4 2" xfId="9028"/>
    <cellStyle name="20% - Accent6 9 2 2 3 2 5" xfId="9029"/>
    <cellStyle name="20% - Accent6 9 2 2 3 3" xfId="9030"/>
    <cellStyle name="20% - Accent6 9 2 2 3 3 2" xfId="9031"/>
    <cellStyle name="20% - Accent6 9 2 2 3 3 2 2" xfId="9032"/>
    <cellStyle name="20% - Accent6 9 2 2 3 3 3" xfId="9033"/>
    <cellStyle name="20% - Accent6 9 2 2 3 3 3 2" xfId="9034"/>
    <cellStyle name="20% - Accent6 9 2 2 3 3 4" xfId="9035"/>
    <cellStyle name="20% - Accent6 9 2 2 3 4" xfId="9036"/>
    <cellStyle name="20% - Accent6 9 2 2 3 4 2" xfId="9037"/>
    <cellStyle name="20% - Accent6 9 2 2 3 5" xfId="9038"/>
    <cellStyle name="20% - Accent6 9 2 2 3 5 2" xfId="9039"/>
    <cellStyle name="20% - Accent6 9 2 2 3 6" xfId="9040"/>
    <cellStyle name="20% - Accent6 9 2 2 4" xfId="9041"/>
    <cellStyle name="20% - Accent6 9 2 2 4 2" xfId="9042"/>
    <cellStyle name="20% - Accent6 9 2 2 4 2 2" xfId="9043"/>
    <cellStyle name="20% - Accent6 9 2 2 4 2 2 2" xfId="9044"/>
    <cellStyle name="20% - Accent6 9 2 2 4 2 3" xfId="9045"/>
    <cellStyle name="20% - Accent6 9 2 2 4 2 3 2" xfId="9046"/>
    <cellStyle name="20% - Accent6 9 2 2 4 2 4" xfId="9047"/>
    <cellStyle name="20% - Accent6 9 2 2 4 3" xfId="9048"/>
    <cellStyle name="20% - Accent6 9 2 2 4 3 2" xfId="9049"/>
    <cellStyle name="20% - Accent6 9 2 2 4 4" xfId="9050"/>
    <cellStyle name="20% - Accent6 9 2 2 4 4 2" xfId="9051"/>
    <cellStyle name="20% - Accent6 9 2 2 4 5" xfId="9052"/>
    <cellStyle name="20% - Accent6 9 2 2 5" xfId="9053"/>
    <cellStyle name="20% - Accent6 9 2 2 5 2" xfId="9054"/>
    <cellStyle name="20% - Accent6 9 2 2 5 2 2" xfId="9055"/>
    <cellStyle name="20% - Accent6 9 2 2 5 3" xfId="9056"/>
    <cellStyle name="20% - Accent6 9 2 2 5 3 2" xfId="9057"/>
    <cellStyle name="20% - Accent6 9 2 2 5 4" xfId="9058"/>
    <cellStyle name="20% - Accent6 9 2 2 6" xfId="9059"/>
    <cellStyle name="20% - Accent6 9 2 2 6 2" xfId="9060"/>
    <cellStyle name="20% - Accent6 9 2 2 7" xfId="9061"/>
    <cellStyle name="20% - Accent6 9 2 2 7 2" xfId="9062"/>
    <cellStyle name="20% - Accent6 9 2 2 8" xfId="9063"/>
    <cellStyle name="20% - Accent6 9 2 3" xfId="9064"/>
    <cellStyle name="20% - Accent6 9 2 3 2" xfId="9065"/>
    <cellStyle name="20% - Accent6 9 2 3 2 2" xfId="9066"/>
    <cellStyle name="20% - Accent6 9 2 3 2 2 2" xfId="9067"/>
    <cellStyle name="20% - Accent6 9 2 3 2 2 2 2" xfId="9068"/>
    <cellStyle name="20% - Accent6 9 2 3 2 2 3" xfId="9069"/>
    <cellStyle name="20% - Accent6 9 2 3 2 2 3 2" xfId="9070"/>
    <cellStyle name="20% - Accent6 9 2 3 2 2 4" xfId="9071"/>
    <cellStyle name="20% - Accent6 9 2 3 2 3" xfId="9072"/>
    <cellStyle name="20% - Accent6 9 2 3 2 3 2" xfId="9073"/>
    <cellStyle name="20% - Accent6 9 2 3 2 4" xfId="9074"/>
    <cellStyle name="20% - Accent6 9 2 3 2 4 2" xfId="9075"/>
    <cellStyle name="20% - Accent6 9 2 3 2 5" xfId="9076"/>
    <cellStyle name="20% - Accent6 9 2 3 3" xfId="9077"/>
    <cellStyle name="20% - Accent6 9 2 3 3 2" xfId="9078"/>
    <cellStyle name="20% - Accent6 9 2 3 3 2 2" xfId="9079"/>
    <cellStyle name="20% - Accent6 9 2 3 3 3" xfId="9080"/>
    <cellStyle name="20% - Accent6 9 2 3 3 3 2" xfId="9081"/>
    <cellStyle name="20% - Accent6 9 2 3 3 4" xfId="9082"/>
    <cellStyle name="20% - Accent6 9 2 3 4" xfId="9083"/>
    <cellStyle name="20% - Accent6 9 2 3 4 2" xfId="9084"/>
    <cellStyle name="20% - Accent6 9 2 3 5" xfId="9085"/>
    <cellStyle name="20% - Accent6 9 2 3 5 2" xfId="9086"/>
    <cellStyle name="20% - Accent6 9 2 3 6" xfId="9087"/>
    <cellStyle name="20% - Accent6 9 2 4" xfId="9088"/>
    <cellStyle name="20% - Accent6 9 2 4 2" xfId="9089"/>
    <cellStyle name="20% - Accent6 9 2 4 2 2" xfId="9090"/>
    <cellStyle name="20% - Accent6 9 2 4 2 2 2" xfId="9091"/>
    <cellStyle name="20% - Accent6 9 2 4 2 2 2 2" xfId="9092"/>
    <cellStyle name="20% - Accent6 9 2 4 2 2 3" xfId="9093"/>
    <cellStyle name="20% - Accent6 9 2 4 2 2 3 2" xfId="9094"/>
    <cellStyle name="20% - Accent6 9 2 4 2 2 4" xfId="9095"/>
    <cellStyle name="20% - Accent6 9 2 4 2 3" xfId="9096"/>
    <cellStyle name="20% - Accent6 9 2 4 2 3 2" xfId="9097"/>
    <cellStyle name="20% - Accent6 9 2 4 2 4" xfId="9098"/>
    <cellStyle name="20% - Accent6 9 2 4 2 4 2" xfId="9099"/>
    <cellStyle name="20% - Accent6 9 2 4 2 5" xfId="9100"/>
    <cellStyle name="20% - Accent6 9 2 4 3" xfId="9101"/>
    <cellStyle name="20% - Accent6 9 2 4 3 2" xfId="9102"/>
    <cellStyle name="20% - Accent6 9 2 4 3 2 2" xfId="9103"/>
    <cellStyle name="20% - Accent6 9 2 4 3 3" xfId="9104"/>
    <cellStyle name="20% - Accent6 9 2 4 3 3 2" xfId="9105"/>
    <cellStyle name="20% - Accent6 9 2 4 3 4" xfId="9106"/>
    <cellStyle name="20% - Accent6 9 2 4 4" xfId="9107"/>
    <cellStyle name="20% - Accent6 9 2 4 4 2" xfId="9108"/>
    <cellStyle name="20% - Accent6 9 2 4 5" xfId="9109"/>
    <cellStyle name="20% - Accent6 9 2 4 5 2" xfId="9110"/>
    <cellStyle name="20% - Accent6 9 2 4 6" xfId="9111"/>
    <cellStyle name="20% - Accent6 9 2 5" xfId="9112"/>
    <cellStyle name="20% - Accent6 9 2 5 2" xfId="9113"/>
    <cellStyle name="20% - Accent6 9 2 5 2 2" xfId="9114"/>
    <cellStyle name="20% - Accent6 9 2 5 2 2 2" xfId="9115"/>
    <cellStyle name="20% - Accent6 9 2 5 2 3" xfId="9116"/>
    <cellStyle name="20% - Accent6 9 2 5 2 3 2" xfId="9117"/>
    <cellStyle name="20% - Accent6 9 2 5 2 4" xfId="9118"/>
    <cellStyle name="20% - Accent6 9 2 5 3" xfId="9119"/>
    <cellStyle name="20% - Accent6 9 2 5 3 2" xfId="9120"/>
    <cellStyle name="20% - Accent6 9 2 5 4" xfId="9121"/>
    <cellStyle name="20% - Accent6 9 2 5 4 2" xfId="9122"/>
    <cellStyle name="20% - Accent6 9 2 5 5" xfId="9123"/>
    <cellStyle name="20% - Accent6 9 2 6" xfId="9124"/>
    <cellStyle name="20% - Accent6 9 2 6 2" xfId="9125"/>
    <cellStyle name="20% - Accent6 9 2 6 2 2" xfId="9126"/>
    <cellStyle name="20% - Accent6 9 2 6 3" xfId="9127"/>
    <cellStyle name="20% - Accent6 9 2 6 3 2" xfId="9128"/>
    <cellStyle name="20% - Accent6 9 2 6 4" xfId="9129"/>
    <cellStyle name="20% - Accent6 9 2 7" xfId="9130"/>
    <cellStyle name="20% - Accent6 9 2 7 2" xfId="9131"/>
    <cellStyle name="20% - Accent6 9 2 8" xfId="9132"/>
    <cellStyle name="20% - Accent6 9 2 8 2" xfId="9133"/>
    <cellStyle name="20% - Accent6 9 2 9" xfId="9134"/>
    <cellStyle name="20% - Accent6 9 3" xfId="9135"/>
    <cellStyle name="20% - Accent6 9 3 2" xfId="9136"/>
    <cellStyle name="20% - Accent6 9 3 2 2" xfId="9137"/>
    <cellStyle name="20% - Accent6 9 3 2 2 2" xfId="9138"/>
    <cellStyle name="20% - Accent6 9 3 2 2 2 2" xfId="9139"/>
    <cellStyle name="20% - Accent6 9 3 2 2 2 2 2" xfId="9140"/>
    <cellStyle name="20% - Accent6 9 3 2 2 2 3" xfId="9141"/>
    <cellStyle name="20% - Accent6 9 3 2 2 2 3 2" xfId="9142"/>
    <cellStyle name="20% - Accent6 9 3 2 2 2 4" xfId="9143"/>
    <cellStyle name="20% - Accent6 9 3 2 2 3" xfId="9144"/>
    <cellStyle name="20% - Accent6 9 3 2 2 3 2" xfId="9145"/>
    <cellStyle name="20% - Accent6 9 3 2 2 4" xfId="9146"/>
    <cellStyle name="20% - Accent6 9 3 2 2 4 2" xfId="9147"/>
    <cellStyle name="20% - Accent6 9 3 2 2 5" xfId="9148"/>
    <cellStyle name="20% - Accent6 9 3 2 3" xfId="9149"/>
    <cellStyle name="20% - Accent6 9 3 2 3 2" xfId="9150"/>
    <cellStyle name="20% - Accent6 9 3 2 3 2 2" xfId="9151"/>
    <cellStyle name="20% - Accent6 9 3 2 3 3" xfId="9152"/>
    <cellStyle name="20% - Accent6 9 3 2 3 3 2" xfId="9153"/>
    <cellStyle name="20% - Accent6 9 3 2 3 4" xfId="9154"/>
    <cellStyle name="20% - Accent6 9 3 2 4" xfId="9155"/>
    <cellStyle name="20% - Accent6 9 3 2 4 2" xfId="9156"/>
    <cellStyle name="20% - Accent6 9 3 2 5" xfId="9157"/>
    <cellStyle name="20% - Accent6 9 3 2 5 2" xfId="9158"/>
    <cellStyle name="20% - Accent6 9 3 2 6" xfId="9159"/>
    <cellStyle name="20% - Accent6 9 3 3" xfId="9160"/>
    <cellStyle name="20% - Accent6 9 3 3 2" xfId="9161"/>
    <cellStyle name="20% - Accent6 9 3 3 2 2" xfId="9162"/>
    <cellStyle name="20% - Accent6 9 3 3 2 2 2" xfId="9163"/>
    <cellStyle name="20% - Accent6 9 3 3 2 2 2 2" xfId="9164"/>
    <cellStyle name="20% - Accent6 9 3 3 2 2 3" xfId="9165"/>
    <cellStyle name="20% - Accent6 9 3 3 2 2 3 2" xfId="9166"/>
    <cellStyle name="20% - Accent6 9 3 3 2 2 4" xfId="9167"/>
    <cellStyle name="20% - Accent6 9 3 3 2 3" xfId="9168"/>
    <cellStyle name="20% - Accent6 9 3 3 2 3 2" xfId="9169"/>
    <cellStyle name="20% - Accent6 9 3 3 2 4" xfId="9170"/>
    <cellStyle name="20% - Accent6 9 3 3 2 4 2" xfId="9171"/>
    <cellStyle name="20% - Accent6 9 3 3 2 5" xfId="9172"/>
    <cellStyle name="20% - Accent6 9 3 3 3" xfId="9173"/>
    <cellStyle name="20% - Accent6 9 3 3 3 2" xfId="9174"/>
    <cellStyle name="20% - Accent6 9 3 3 3 2 2" xfId="9175"/>
    <cellStyle name="20% - Accent6 9 3 3 3 3" xfId="9176"/>
    <cellStyle name="20% - Accent6 9 3 3 3 3 2" xfId="9177"/>
    <cellStyle name="20% - Accent6 9 3 3 3 4" xfId="9178"/>
    <cellStyle name="20% - Accent6 9 3 3 4" xfId="9179"/>
    <cellStyle name="20% - Accent6 9 3 3 4 2" xfId="9180"/>
    <cellStyle name="20% - Accent6 9 3 3 5" xfId="9181"/>
    <cellStyle name="20% - Accent6 9 3 3 5 2" xfId="9182"/>
    <cellStyle name="20% - Accent6 9 3 3 6" xfId="9183"/>
    <cellStyle name="20% - Accent6 9 3 4" xfId="9184"/>
    <cellStyle name="20% - Accent6 9 3 4 2" xfId="9185"/>
    <cellStyle name="20% - Accent6 9 3 4 2 2" xfId="9186"/>
    <cellStyle name="20% - Accent6 9 3 4 2 2 2" xfId="9187"/>
    <cellStyle name="20% - Accent6 9 3 4 2 3" xfId="9188"/>
    <cellStyle name="20% - Accent6 9 3 4 2 3 2" xfId="9189"/>
    <cellStyle name="20% - Accent6 9 3 4 2 4" xfId="9190"/>
    <cellStyle name="20% - Accent6 9 3 4 3" xfId="9191"/>
    <cellStyle name="20% - Accent6 9 3 4 3 2" xfId="9192"/>
    <cellStyle name="20% - Accent6 9 3 4 4" xfId="9193"/>
    <cellStyle name="20% - Accent6 9 3 4 4 2" xfId="9194"/>
    <cellStyle name="20% - Accent6 9 3 4 5" xfId="9195"/>
    <cellStyle name="20% - Accent6 9 3 5" xfId="9196"/>
    <cellStyle name="20% - Accent6 9 3 5 2" xfId="9197"/>
    <cellStyle name="20% - Accent6 9 3 5 2 2" xfId="9198"/>
    <cellStyle name="20% - Accent6 9 3 5 3" xfId="9199"/>
    <cellStyle name="20% - Accent6 9 3 5 3 2" xfId="9200"/>
    <cellStyle name="20% - Accent6 9 3 5 4" xfId="9201"/>
    <cellStyle name="20% - Accent6 9 3 6" xfId="9202"/>
    <cellStyle name="20% - Accent6 9 3 6 2" xfId="9203"/>
    <cellStyle name="20% - Accent6 9 3 7" xfId="9204"/>
    <cellStyle name="20% - Accent6 9 3 7 2" xfId="9205"/>
    <cellStyle name="20% - Accent6 9 3 8" xfId="9206"/>
    <cellStyle name="20% - Accent6 9 4" xfId="9207"/>
    <cellStyle name="20% - Accent6 9 4 2" xfId="9208"/>
    <cellStyle name="20% - Accent6 9 4 2 2" xfId="9209"/>
    <cellStyle name="20% - Accent6 9 4 2 2 2" xfId="9210"/>
    <cellStyle name="20% - Accent6 9 4 2 2 2 2" xfId="9211"/>
    <cellStyle name="20% - Accent6 9 4 2 2 3" xfId="9212"/>
    <cellStyle name="20% - Accent6 9 4 2 2 3 2" xfId="9213"/>
    <cellStyle name="20% - Accent6 9 4 2 2 4" xfId="9214"/>
    <cellStyle name="20% - Accent6 9 4 2 3" xfId="9215"/>
    <cellStyle name="20% - Accent6 9 4 2 3 2" xfId="9216"/>
    <cellStyle name="20% - Accent6 9 4 2 4" xfId="9217"/>
    <cellStyle name="20% - Accent6 9 4 2 4 2" xfId="9218"/>
    <cellStyle name="20% - Accent6 9 4 2 5" xfId="9219"/>
    <cellStyle name="20% - Accent6 9 4 3" xfId="9220"/>
    <cellStyle name="20% - Accent6 9 4 3 2" xfId="9221"/>
    <cellStyle name="20% - Accent6 9 4 3 2 2" xfId="9222"/>
    <cellStyle name="20% - Accent6 9 4 3 3" xfId="9223"/>
    <cellStyle name="20% - Accent6 9 4 3 3 2" xfId="9224"/>
    <cellStyle name="20% - Accent6 9 4 3 4" xfId="9225"/>
    <cellStyle name="20% - Accent6 9 4 4" xfId="9226"/>
    <cellStyle name="20% - Accent6 9 4 4 2" xfId="9227"/>
    <cellStyle name="20% - Accent6 9 4 5" xfId="9228"/>
    <cellStyle name="20% - Accent6 9 4 5 2" xfId="9229"/>
    <cellStyle name="20% - Accent6 9 4 6" xfId="9230"/>
    <cellStyle name="20% - Accent6 9 5" xfId="9231"/>
    <cellStyle name="20% - Accent6 9 5 2" xfId="9232"/>
    <cellStyle name="20% - Accent6 9 5 2 2" xfId="9233"/>
    <cellStyle name="20% - Accent6 9 5 2 2 2" xfId="9234"/>
    <cellStyle name="20% - Accent6 9 5 2 2 2 2" xfId="9235"/>
    <cellStyle name="20% - Accent6 9 5 2 2 3" xfId="9236"/>
    <cellStyle name="20% - Accent6 9 5 2 2 3 2" xfId="9237"/>
    <cellStyle name="20% - Accent6 9 5 2 2 4" xfId="9238"/>
    <cellStyle name="20% - Accent6 9 5 2 3" xfId="9239"/>
    <cellStyle name="20% - Accent6 9 5 2 3 2" xfId="9240"/>
    <cellStyle name="20% - Accent6 9 5 2 4" xfId="9241"/>
    <cellStyle name="20% - Accent6 9 5 2 4 2" xfId="9242"/>
    <cellStyle name="20% - Accent6 9 5 2 5" xfId="9243"/>
    <cellStyle name="20% - Accent6 9 5 3" xfId="9244"/>
    <cellStyle name="20% - Accent6 9 5 3 2" xfId="9245"/>
    <cellStyle name="20% - Accent6 9 5 3 2 2" xfId="9246"/>
    <cellStyle name="20% - Accent6 9 5 3 3" xfId="9247"/>
    <cellStyle name="20% - Accent6 9 5 3 3 2" xfId="9248"/>
    <cellStyle name="20% - Accent6 9 5 3 4" xfId="9249"/>
    <cellStyle name="20% - Accent6 9 5 4" xfId="9250"/>
    <cellStyle name="20% - Accent6 9 5 4 2" xfId="9251"/>
    <cellStyle name="20% - Accent6 9 5 5" xfId="9252"/>
    <cellStyle name="20% - Accent6 9 5 5 2" xfId="9253"/>
    <cellStyle name="20% - Accent6 9 5 6" xfId="9254"/>
    <cellStyle name="20% - Accent6 9 6" xfId="9255"/>
    <cellStyle name="20% - Accent6 9 6 2" xfId="9256"/>
    <cellStyle name="20% - Accent6 9 6 2 2" xfId="9257"/>
    <cellStyle name="20% - Accent6 9 6 2 2 2" xfId="9258"/>
    <cellStyle name="20% - Accent6 9 6 2 3" xfId="9259"/>
    <cellStyle name="20% - Accent6 9 6 2 3 2" xfId="9260"/>
    <cellStyle name="20% - Accent6 9 6 2 4" xfId="9261"/>
    <cellStyle name="20% - Accent6 9 6 3" xfId="9262"/>
    <cellStyle name="20% - Accent6 9 6 3 2" xfId="9263"/>
    <cellStyle name="20% - Accent6 9 6 4" xfId="9264"/>
    <cellStyle name="20% - Accent6 9 6 4 2" xfId="9265"/>
    <cellStyle name="20% - Accent6 9 6 5" xfId="9266"/>
    <cellStyle name="20% - Accent6 9 7" xfId="9267"/>
    <cellStyle name="20% - Accent6 9 7 2" xfId="9268"/>
    <cellStyle name="20% - Accent6 9 7 2 2" xfId="9269"/>
    <cellStyle name="20% - Accent6 9 7 3" xfId="9270"/>
    <cellStyle name="20% - Accent6 9 7 3 2" xfId="9271"/>
    <cellStyle name="20% - Accent6 9 7 4" xfId="9272"/>
    <cellStyle name="20% - Accent6 9 8" xfId="9273"/>
    <cellStyle name="20% - Accent6 9 8 2" xfId="9274"/>
    <cellStyle name="20% - Accent6 9 9" xfId="9275"/>
    <cellStyle name="20% - Accent6 9 9 2" xfId="9276"/>
    <cellStyle name="40% - Accent1 10" xfId="9277"/>
    <cellStyle name="40% - Accent1 10 2" xfId="9278"/>
    <cellStyle name="40% - Accent1 10 2 2" xfId="9279"/>
    <cellStyle name="40% - Accent1 10 2 2 2" xfId="9280"/>
    <cellStyle name="40% - Accent1 10 2 2 2 2" xfId="9281"/>
    <cellStyle name="40% - Accent1 10 2 2 2 2 2" xfId="9282"/>
    <cellStyle name="40% - Accent1 10 2 2 2 2 2 2" xfId="9283"/>
    <cellStyle name="40% - Accent1 10 2 2 2 2 3" xfId="9284"/>
    <cellStyle name="40% - Accent1 10 2 2 2 2 3 2" xfId="9285"/>
    <cellStyle name="40% - Accent1 10 2 2 2 2 4" xfId="9286"/>
    <cellStyle name="40% - Accent1 10 2 2 2 3" xfId="9287"/>
    <cellStyle name="40% - Accent1 10 2 2 2 3 2" xfId="9288"/>
    <cellStyle name="40% - Accent1 10 2 2 2 4" xfId="9289"/>
    <cellStyle name="40% - Accent1 10 2 2 2 4 2" xfId="9290"/>
    <cellStyle name="40% - Accent1 10 2 2 2 5" xfId="9291"/>
    <cellStyle name="40% - Accent1 10 2 2 3" xfId="9292"/>
    <cellStyle name="40% - Accent1 10 2 2 3 2" xfId="9293"/>
    <cellStyle name="40% - Accent1 10 2 2 3 2 2" xfId="9294"/>
    <cellStyle name="40% - Accent1 10 2 2 3 3" xfId="9295"/>
    <cellStyle name="40% - Accent1 10 2 2 3 3 2" xfId="9296"/>
    <cellStyle name="40% - Accent1 10 2 2 3 4" xfId="9297"/>
    <cellStyle name="40% - Accent1 10 2 2 4" xfId="9298"/>
    <cellStyle name="40% - Accent1 10 2 2 4 2" xfId="9299"/>
    <cellStyle name="40% - Accent1 10 2 2 5" xfId="9300"/>
    <cellStyle name="40% - Accent1 10 2 2 5 2" xfId="9301"/>
    <cellStyle name="40% - Accent1 10 2 2 6" xfId="9302"/>
    <cellStyle name="40% - Accent1 10 2 3" xfId="9303"/>
    <cellStyle name="40% - Accent1 10 2 3 2" xfId="9304"/>
    <cellStyle name="40% - Accent1 10 2 3 2 2" xfId="9305"/>
    <cellStyle name="40% - Accent1 10 2 3 2 2 2" xfId="9306"/>
    <cellStyle name="40% - Accent1 10 2 3 2 2 2 2" xfId="9307"/>
    <cellStyle name="40% - Accent1 10 2 3 2 2 3" xfId="9308"/>
    <cellStyle name="40% - Accent1 10 2 3 2 2 3 2" xfId="9309"/>
    <cellStyle name="40% - Accent1 10 2 3 2 2 4" xfId="9310"/>
    <cellStyle name="40% - Accent1 10 2 3 2 3" xfId="9311"/>
    <cellStyle name="40% - Accent1 10 2 3 2 3 2" xfId="9312"/>
    <cellStyle name="40% - Accent1 10 2 3 2 4" xfId="9313"/>
    <cellStyle name="40% - Accent1 10 2 3 2 4 2" xfId="9314"/>
    <cellStyle name="40% - Accent1 10 2 3 2 5" xfId="9315"/>
    <cellStyle name="40% - Accent1 10 2 3 3" xfId="9316"/>
    <cellStyle name="40% - Accent1 10 2 3 3 2" xfId="9317"/>
    <cellStyle name="40% - Accent1 10 2 3 3 2 2" xfId="9318"/>
    <cellStyle name="40% - Accent1 10 2 3 3 3" xfId="9319"/>
    <cellStyle name="40% - Accent1 10 2 3 3 3 2" xfId="9320"/>
    <cellStyle name="40% - Accent1 10 2 3 3 4" xfId="9321"/>
    <cellStyle name="40% - Accent1 10 2 3 4" xfId="9322"/>
    <cellStyle name="40% - Accent1 10 2 3 4 2" xfId="9323"/>
    <cellStyle name="40% - Accent1 10 2 3 5" xfId="9324"/>
    <cellStyle name="40% - Accent1 10 2 3 5 2" xfId="9325"/>
    <cellStyle name="40% - Accent1 10 2 3 6" xfId="9326"/>
    <cellStyle name="40% - Accent1 10 2 4" xfId="9327"/>
    <cellStyle name="40% - Accent1 10 2 4 2" xfId="9328"/>
    <cellStyle name="40% - Accent1 10 2 4 2 2" xfId="9329"/>
    <cellStyle name="40% - Accent1 10 2 4 2 2 2" xfId="9330"/>
    <cellStyle name="40% - Accent1 10 2 4 2 3" xfId="9331"/>
    <cellStyle name="40% - Accent1 10 2 4 2 3 2" xfId="9332"/>
    <cellStyle name="40% - Accent1 10 2 4 2 4" xfId="9333"/>
    <cellStyle name="40% - Accent1 10 2 4 3" xfId="9334"/>
    <cellStyle name="40% - Accent1 10 2 4 3 2" xfId="9335"/>
    <cellStyle name="40% - Accent1 10 2 4 4" xfId="9336"/>
    <cellStyle name="40% - Accent1 10 2 4 4 2" xfId="9337"/>
    <cellStyle name="40% - Accent1 10 2 4 5" xfId="9338"/>
    <cellStyle name="40% - Accent1 10 2 5" xfId="9339"/>
    <cellStyle name="40% - Accent1 10 2 5 2" xfId="9340"/>
    <cellStyle name="40% - Accent1 10 2 5 2 2" xfId="9341"/>
    <cellStyle name="40% - Accent1 10 2 5 3" xfId="9342"/>
    <cellStyle name="40% - Accent1 10 2 5 3 2" xfId="9343"/>
    <cellStyle name="40% - Accent1 10 2 5 4" xfId="9344"/>
    <cellStyle name="40% - Accent1 10 2 6" xfId="9345"/>
    <cellStyle name="40% - Accent1 10 2 6 2" xfId="9346"/>
    <cellStyle name="40% - Accent1 10 2 7" xfId="9347"/>
    <cellStyle name="40% - Accent1 10 2 7 2" xfId="9348"/>
    <cellStyle name="40% - Accent1 10 2 8" xfId="9349"/>
    <cellStyle name="40% - Accent1 10 3" xfId="9350"/>
    <cellStyle name="40% - Accent1 10 3 2" xfId="9351"/>
    <cellStyle name="40% - Accent1 10 3 2 2" xfId="9352"/>
    <cellStyle name="40% - Accent1 10 3 2 2 2" xfId="9353"/>
    <cellStyle name="40% - Accent1 10 3 2 2 2 2" xfId="9354"/>
    <cellStyle name="40% - Accent1 10 3 2 2 3" xfId="9355"/>
    <cellStyle name="40% - Accent1 10 3 2 2 3 2" xfId="9356"/>
    <cellStyle name="40% - Accent1 10 3 2 2 4" xfId="9357"/>
    <cellStyle name="40% - Accent1 10 3 2 3" xfId="9358"/>
    <cellStyle name="40% - Accent1 10 3 2 3 2" xfId="9359"/>
    <cellStyle name="40% - Accent1 10 3 2 4" xfId="9360"/>
    <cellStyle name="40% - Accent1 10 3 2 4 2" xfId="9361"/>
    <cellStyle name="40% - Accent1 10 3 2 5" xfId="9362"/>
    <cellStyle name="40% - Accent1 10 3 3" xfId="9363"/>
    <cellStyle name="40% - Accent1 10 3 3 2" xfId="9364"/>
    <cellStyle name="40% - Accent1 10 3 3 2 2" xfId="9365"/>
    <cellStyle name="40% - Accent1 10 3 3 3" xfId="9366"/>
    <cellStyle name="40% - Accent1 10 3 3 3 2" xfId="9367"/>
    <cellStyle name="40% - Accent1 10 3 3 4" xfId="9368"/>
    <cellStyle name="40% - Accent1 10 3 4" xfId="9369"/>
    <cellStyle name="40% - Accent1 10 3 4 2" xfId="9370"/>
    <cellStyle name="40% - Accent1 10 3 5" xfId="9371"/>
    <cellStyle name="40% - Accent1 10 3 5 2" xfId="9372"/>
    <cellStyle name="40% - Accent1 10 3 6" xfId="9373"/>
    <cellStyle name="40% - Accent1 10 4" xfId="9374"/>
    <cellStyle name="40% - Accent1 10 4 2" xfId="9375"/>
    <cellStyle name="40% - Accent1 10 4 2 2" xfId="9376"/>
    <cellStyle name="40% - Accent1 10 4 2 2 2" xfId="9377"/>
    <cellStyle name="40% - Accent1 10 4 2 2 2 2" xfId="9378"/>
    <cellStyle name="40% - Accent1 10 4 2 2 3" xfId="9379"/>
    <cellStyle name="40% - Accent1 10 4 2 2 3 2" xfId="9380"/>
    <cellStyle name="40% - Accent1 10 4 2 2 4" xfId="9381"/>
    <cellStyle name="40% - Accent1 10 4 2 3" xfId="9382"/>
    <cellStyle name="40% - Accent1 10 4 2 3 2" xfId="9383"/>
    <cellStyle name="40% - Accent1 10 4 2 4" xfId="9384"/>
    <cellStyle name="40% - Accent1 10 4 2 4 2" xfId="9385"/>
    <cellStyle name="40% - Accent1 10 4 2 5" xfId="9386"/>
    <cellStyle name="40% - Accent1 10 4 3" xfId="9387"/>
    <cellStyle name="40% - Accent1 10 4 3 2" xfId="9388"/>
    <cellStyle name="40% - Accent1 10 4 3 2 2" xfId="9389"/>
    <cellStyle name="40% - Accent1 10 4 3 3" xfId="9390"/>
    <cellStyle name="40% - Accent1 10 4 3 3 2" xfId="9391"/>
    <cellStyle name="40% - Accent1 10 4 3 4" xfId="9392"/>
    <cellStyle name="40% - Accent1 10 4 4" xfId="9393"/>
    <cellStyle name="40% - Accent1 10 4 4 2" xfId="9394"/>
    <cellStyle name="40% - Accent1 10 4 5" xfId="9395"/>
    <cellStyle name="40% - Accent1 10 4 5 2" xfId="9396"/>
    <cellStyle name="40% - Accent1 10 4 6" xfId="9397"/>
    <cellStyle name="40% - Accent1 10 5" xfId="9398"/>
    <cellStyle name="40% - Accent1 10 5 2" xfId="9399"/>
    <cellStyle name="40% - Accent1 10 5 2 2" xfId="9400"/>
    <cellStyle name="40% - Accent1 10 5 2 2 2" xfId="9401"/>
    <cellStyle name="40% - Accent1 10 5 2 3" xfId="9402"/>
    <cellStyle name="40% - Accent1 10 5 2 3 2" xfId="9403"/>
    <cellStyle name="40% - Accent1 10 5 2 4" xfId="9404"/>
    <cellStyle name="40% - Accent1 10 5 3" xfId="9405"/>
    <cellStyle name="40% - Accent1 10 5 3 2" xfId="9406"/>
    <cellStyle name="40% - Accent1 10 5 4" xfId="9407"/>
    <cellStyle name="40% - Accent1 10 5 4 2" xfId="9408"/>
    <cellStyle name="40% - Accent1 10 5 5" xfId="9409"/>
    <cellStyle name="40% - Accent1 10 6" xfId="9410"/>
    <cellStyle name="40% - Accent1 10 6 2" xfId="9411"/>
    <cellStyle name="40% - Accent1 10 6 2 2" xfId="9412"/>
    <cellStyle name="40% - Accent1 10 6 3" xfId="9413"/>
    <cellStyle name="40% - Accent1 10 6 3 2" xfId="9414"/>
    <cellStyle name="40% - Accent1 10 6 4" xfId="9415"/>
    <cellStyle name="40% - Accent1 10 7" xfId="9416"/>
    <cellStyle name="40% - Accent1 10 7 2" xfId="9417"/>
    <cellStyle name="40% - Accent1 10 8" xfId="9418"/>
    <cellStyle name="40% - Accent1 10 8 2" xfId="9419"/>
    <cellStyle name="40% - Accent1 10 9" xfId="9420"/>
    <cellStyle name="40% - Accent1 11" xfId="9421"/>
    <cellStyle name="40% - Accent1 11 2" xfId="9422"/>
    <cellStyle name="40% - Accent1 11 2 2" xfId="9423"/>
    <cellStyle name="40% - Accent1 11 2 2 2" xfId="9424"/>
    <cellStyle name="40% - Accent1 11 2 2 2 2" xfId="9425"/>
    <cellStyle name="40% - Accent1 11 2 2 2 2 2" xfId="9426"/>
    <cellStyle name="40% - Accent1 11 2 2 2 3" xfId="9427"/>
    <cellStyle name="40% - Accent1 11 2 2 2 3 2" xfId="9428"/>
    <cellStyle name="40% - Accent1 11 2 2 2 4" xfId="9429"/>
    <cellStyle name="40% - Accent1 11 2 2 3" xfId="9430"/>
    <cellStyle name="40% - Accent1 11 2 2 3 2" xfId="9431"/>
    <cellStyle name="40% - Accent1 11 2 2 4" xfId="9432"/>
    <cellStyle name="40% - Accent1 11 2 2 4 2" xfId="9433"/>
    <cellStyle name="40% - Accent1 11 2 2 5" xfId="9434"/>
    <cellStyle name="40% - Accent1 11 2 3" xfId="9435"/>
    <cellStyle name="40% - Accent1 11 2 3 2" xfId="9436"/>
    <cellStyle name="40% - Accent1 11 2 3 2 2" xfId="9437"/>
    <cellStyle name="40% - Accent1 11 2 3 3" xfId="9438"/>
    <cellStyle name="40% - Accent1 11 2 3 3 2" xfId="9439"/>
    <cellStyle name="40% - Accent1 11 2 3 4" xfId="9440"/>
    <cellStyle name="40% - Accent1 11 2 4" xfId="9441"/>
    <cellStyle name="40% - Accent1 11 2 4 2" xfId="9442"/>
    <cellStyle name="40% - Accent1 11 2 5" xfId="9443"/>
    <cellStyle name="40% - Accent1 11 2 5 2" xfId="9444"/>
    <cellStyle name="40% - Accent1 11 2 6" xfId="9445"/>
    <cellStyle name="40% - Accent1 11 3" xfId="9446"/>
    <cellStyle name="40% - Accent1 11 3 2" xfId="9447"/>
    <cellStyle name="40% - Accent1 11 3 2 2" xfId="9448"/>
    <cellStyle name="40% - Accent1 11 3 2 2 2" xfId="9449"/>
    <cellStyle name="40% - Accent1 11 3 2 2 2 2" xfId="9450"/>
    <cellStyle name="40% - Accent1 11 3 2 2 3" xfId="9451"/>
    <cellStyle name="40% - Accent1 11 3 2 2 3 2" xfId="9452"/>
    <cellStyle name="40% - Accent1 11 3 2 2 4" xfId="9453"/>
    <cellStyle name="40% - Accent1 11 3 2 3" xfId="9454"/>
    <cellStyle name="40% - Accent1 11 3 2 3 2" xfId="9455"/>
    <cellStyle name="40% - Accent1 11 3 2 4" xfId="9456"/>
    <cellStyle name="40% - Accent1 11 3 2 4 2" xfId="9457"/>
    <cellStyle name="40% - Accent1 11 3 2 5" xfId="9458"/>
    <cellStyle name="40% - Accent1 11 3 3" xfId="9459"/>
    <cellStyle name="40% - Accent1 11 3 3 2" xfId="9460"/>
    <cellStyle name="40% - Accent1 11 3 3 2 2" xfId="9461"/>
    <cellStyle name="40% - Accent1 11 3 3 3" xfId="9462"/>
    <cellStyle name="40% - Accent1 11 3 3 3 2" xfId="9463"/>
    <cellStyle name="40% - Accent1 11 3 3 4" xfId="9464"/>
    <cellStyle name="40% - Accent1 11 3 4" xfId="9465"/>
    <cellStyle name="40% - Accent1 11 3 4 2" xfId="9466"/>
    <cellStyle name="40% - Accent1 11 3 5" xfId="9467"/>
    <cellStyle name="40% - Accent1 11 3 5 2" xfId="9468"/>
    <cellStyle name="40% - Accent1 11 3 6" xfId="9469"/>
    <cellStyle name="40% - Accent1 11 4" xfId="9470"/>
    <cellStyle name="40% - Accent1 11 4 2" xfId="9471"/>
    <cellStyle name="40% - Accent1 11 4 2 2" xfId="9472"/>
    <cellStyle name="40% - Accent1 11 4 2 2 2" xfId="9473"/>
    <cellStyle name="40% - Accent1 11 4 2 3" xfId="9474"/>
    <cellStyle name="40% - Accent1 11 4 2 3 2" xfId="9475"/>
    <cellStyle name="40% - Accent1 11 4 2 4" xfId="9476"/>
    <cellStyle name="40% - Accent1 11 4 3" xfId="9477"/>
    <cellStyle name="40% - Accent1 11 4 3 2" xfId="9478"/>
    <cellStyle name="40% - Accent1 11 4 4" xfId="9479"/>
    <cellStyle name="40% - Accent1 11 4 4 2" xfId="9480"/>
    <cellStyle name="40% - Accent1 11 4 5" xfId="9481"/>
    <cellStyle name="40% - Accent1 11 5" xfId="9482"/>
    <cellStyle name="40% - Accent1 11 5 2" xfId="9483"/>
    <cellStyle name="40% - Accent1 11 5 2 2" xfId="9484"/>
    <cellStyle name="40% - Accent1 11 5 3" xfId="9485"/>
    <cellStyle name="40% - Accent1 11 5 3 2" xfId="9486"/>
    <cellStyle name="40% - Accent1 11 5 4" xfId="9487"/>
    <cellStyle name="40% - Accent1 11 6" xfId="9488"/>
    <cellStyle name="40% - Accent1 11 6 2" xfId="9489"/>
    <cellStyle name="40% - Accent1 11 7" xfId="9490"/>
    <cellStyle name="40% - Accent1 11 7 2" xfId="9491"/>
    <cellStyle name="40% - Accent1 11 8" xfId="9492"/>
    <cellStyle name="40% - Accent1 12" xfId="9493"/>
    <cellStyle name="40% - Accent1 12 2" xfId="9494"/>
    <cellStyle name="40% - Accent1 12 2 2" xfId="9495"/>
    <cellStyle name="40% - Accent1 12 2 2 2" xfId="9496"/>
    <cellStyle name="40% - Accent1 12 2 2 2 2" xfId="9497"/>
    <cellStyle name="40% - Accent1 12 2 2 3" xfId="9498"/>
    <cellStyle name="40% - Accent1 12 2 2 3 2" xfId="9499"/>
    <cellStyle name="40% - Accent1 12 2 2 4" xfId="9500"/>
    <cellStyle name="40% - Accent1 12 2 3" xfId="9501"/>
    <cellStyle name="40% - Accent1 12 2 3 2" xfId="9502"/>
    <cellStyle name="40% - Accent1 12 2 4" xfId="9503"/>
    <cellStyle name="40% - Accent1 12 2 4 2" xfId="9504"/>
    <cellStyle name="40% - Accent1 12 2 5" xfId="9505"/>
    <cellStyle name="40% - Accent1 12 3" xfId="9506"/>
    <cellStyle name="40% - Accent1 12 3 2" xfId="9507"/>
    <cellStyle name="40% - Accent1 12 3 2 2" xfId="9508"/>
    <cellStyle name="40% - Accent1 12 3 3" xfId="9509"/>
    <cellStyle name="40% - Accent1 12 3 3 2" xfId="9510"/>
    <cellStyle name="40% - Accent1 12 3 4" xfId="9511"/>
    <cellStyle name="40% - Accent1 12 4" xfId="9512"/>
    <cellStyle name="40% - Accent1 12 4 2" xfId="9513"/>
    <cellStyle name="40% - Accent1 12 5" xfId="9514"/>
    <cellStyle name="40% - Accent1 12 5 2" xfId="9515"/>
    <cellStyle name="40% - Accent1 12 6" xfId="9516"/>
    <cellStyle name="40% - Accent1 13" xfId="9517"/>
    <cellStyle name="40% - Accent1 14" xfId="9518"/>
    <cellStyle name="40% - Accent1 14 2" xfId="9519"/>
    <cellStyle name="40% - Accent1 14 2 2" xfId="9520"/>
    <cellStyle name="40% - Accent1 14 2 2 2" xfId="9521"/>
    <cellStyle name="40% - Accent1 14 2 2 2 2" xfId="9522"/>
    <cellStyle name="40% - Accent1 14 2 2 3" xfId="9523"/>
    <cellStyle name="40% - Accent1 14 2 2 3 2" xfId="9524"/>
    <cellStyle name="40% - Accent1 14 2 2 4" xfId="9525"/>
    <cellStyle name="40% - Accent1 14 2 3" xfId="9526"/>
    <cellStyle name="40% - Accent1 14 2 3 2" xfId="9527"/>
    <cellStyle name="40% - Accent1 14 2 4" xfId="9528"/>
    <cellStyle name="40% - Accent1 14 2 4 2" xfId="9529"/>
    <cellStyle name="40% - Accent1 14 2 5" xfId="9530"/>
    <cellStyle name="40% - Accent1 14 3" xfId="9531"/>
    <cellStyle name="40% - Accent1 14 3 2" xfId="9532"/>
    <cellStyle name="40% - Accent1 14 3 2 2" xfId="9533"/>
    <cellStyle name="40% - Accent1 14 3 3" xfId="9534"/>
    <cellStyle name="40% - Accent1 14 3 3 2" xfId="9535"/>
    <cellStyle name="40% - Accent1 14 3 4" xfId="9536"/>
    <cellStyle name="40% - Accent1 14 4" xfId="9537"/>
    <cellStyle name="40% - Accent1 14 4 2" xfId="9538"/>
    <cellStyle name="40% - Accent1 14 5" xfId="9539"/>
    <cellStyle name="40% - Accent1 14 5 2" xfId="9540"/>
    <cellStyle name="40% - Accent1 14 6" xfId="9541"/>
    <cellStyle name="40% - Accent1 15" xfId="9542"/>
    <cellStyle name="40% - Accent1 15 2" xfId="9543"/>
    <cellStyle name="40% - Accent1 15 2 2" xfId="9544"/>
    <cellStyle name="40% - Accent1 15 2 2 2" xfId="9545"/>
    <cellStyle name="40% - Accent1 15 2 3" xfId="9546"/>
    <cellStyle name="40% - Accent1 15 2 3 2" xfId="9547"/>
    <cellStyle name="40% - Accent1 15 2 4" xfId="9548"/>
    <cellStyle name="40% - Accent1 15 3" xfId="9549"/>
    <cellStyle name="40% - Accent1 15 3 2" xfId="9550"/>
    <cellStyle name="40% - Accent1 15 4" xfId="9551"/>
    <cellStyle name="40% - Accent1 15 4 2" xfId="9552"/>
    <cellStyle name="40% - Accent1 15 5" xfId="9553"/>
    <cellStyle name="40% - Accent1 16" xfId="9554"/>
    <cellStyle name="40% - Accent1 16 2" xfId="9555"/>
    <cellStyle name="40% - Accent1 16 2 2" xfId="9556"/>
    <cellStyle name="40% - Accent1 16 3" xfId="9557"/>
    <cellStyle name="40% - Accent1 16 3 2" xfId="9558"/>
    <cellStyle name="40% - Accent1 16 4" xfId="9559"/>
    <cellStyle name="40% - Accent1 17" xfId="9560"/>
    <cellStyle name="40% - Accent1 17 2" xfId="9561"/>
    <cellStyle name="40% - Accent1 18" xfId="9562"/>
    <cellStyle name="40% - Accent1 18 2" xfId="9563"/>
    <cellStyle name="40% - Accent1 2" xfId="9564"/>
    <cellStyle name="40% - Accent1 2 2" xfId="9565"/>
    <cellStyle name="40% - Accent1 2 3" xfId="9566"/>
    <cellStyle name="40% - Accent1 2 3 2" xfId="9567"/>
    <cellStyle name="40% - Accent1 2 3 2 10" xfId="9568"/>
    <cellStyle name="40% - Accent1 2 3 2 10 2" xfId="9569"/>
    <cellStyle name="40% - Accent1 2 3 2 11" xfId="9570"/>
    <cellStyle name="40% - Accent1 2 3 2 2" xfId="9571"/>
    <cellStyle name="40% - Accent1 2 3 2 2 10" xfId="9572"/>
    <cellStyle name="40% - Accent1 2 3 2 2 2" xfId="9573"/>
    <cellStyle name="40% - Accent1 2 3 2 2 2 2" xfId="9574"/>
    <cellStyle name="40% - Accent1 2 3 2 2 2 2 2" xfId="9575"/>
    <cellStyle name="40% - Accent1 2 3 2 2 2 2 2 2" xfId="9576"/>
    <cellStyle name="40% - Accent1 2 3 2 2 2 2 2 2 2" xfId="9577"/>
    <cellStyle name="40% - Accent1 2 3 2 2 2 2 2 3" xfId="9578"/>
    <cellStyle name="40% - Accent1 2 3 2 2 2 2 2 3 2" xfId="9579"/>
    <cellStyle name="40% - Accent1 2 3 2 2 2 2 2 4" xfId="9580"/>
    <cellStyle name="40% - Accent1 2 3 2 2 2 2 3" xfId="9581"/>
    <cellStyle name="40% - Accent1 2 3 2 2 2 2 3 2" xfId="9582"/>
    <cellStyle name="40% - Accent1 2 3 2 2 2 2 4" xfId="9583"/>
    <cellStyle name="40% - Accent1 2 3 2 2 2 2 4 2" xfId="9584"/>
    <cellStyle name="40% - Accent1 2 3 2 2 2 2 5" xfId="9585"/>
    <cellStyle name="40% - Accent1 2 3 2 2 2 3" xfId="9586"/>
    <cellStyle name="40% - Accent1 2 3 2 2 2 3 2" xfId="9587"/>
    <cellStyle name="40% - Accent1 2 3 2 2 2 3 2 2" xfId="9588"/>
    <cellStyle name="40% - Accent1 2 3 2 2 2 3 3" xfId="9589"/>
    <cellStyle name="40% - Accent1 2 3 2 2 2 3 3 2" xfId="9590"/>
    <cellStyle name="40% - Accent1 2 3 2 2 2 3 4" xfId="9591"/>
    <cellStyle name="40% - Accent1 2 3 2 2 2 4" xfId="9592"/>
    <cellStyle name="40% - Accent1 2 3 2 2 2 4 2" xfId="9593"/>
    <cellStyle name="40% - Accent1 2 3 2 2 2 5" xfId="9594"/>
    <cellStyle name="40% - Accent1 2 3 2 2 2 5 2" xfId="9595"/>
    <cellStyle name="40% - Accent1 2 3 2 2 2 6" xfId="9596"/>
    <cellStyle name="40% - Accent1 2 3 2 2 3" xfId="9597"/>
    <cellStyle name="40% - Accent1 2 3 2 2 3 2" xfId="9598"/>
    <cellStyle name="40% - Accent1 2 3 2 2 3 2 2" xfId="9599"/>
    <cellStyle name="40% - Accent1 2 3 2 2 3 2 2 2" xfId="9600"/>
    <cellStyle name="40% - Accent1 2 3 2 2 3 2 2 2 2" xfId="9601"/>
    <cellStyle name="40% - Accent1 2 3 2 2 3 2 2 3" xfId="9602"/>
    <cellStyle name="40% - Accent1 2 3 2 2 3 2 2 3 2" xfId="9603"/>
    <cellStyle name="40% - Accent1 2 3 2 2 3 2 2 4" xfId="9604"/>
    <cellStyle name="40% - Accent1 2 3 2 2 3 2 3" xfId="9605"/>
    <cellStyle name="40% - Accent1 2 3 2 2 3 2 3 2" xfId="9606"/>
    <cellStyle name="40% - Accent1 2 3 2 2 3 2 4" xfId="9607"/>
    <cellStyle name="40% - Accent1 2 3 2 2 3 2 4 2" xfId="9608"/>
    <cellStyle name="40% - Accent1 2 3 2 2 3 2 5" xfId="9609"/>
    <cellStyle name="40% - Accent1 2 3 2 2 3 3" xfId="9610"/>
    <cellStyle name="40% - Accent1 2 3 2 2 3 3 2" xfId="9611"/>
    <cellStyle name="40% - Accent1 2 3 2 2 3 3 2 2" xfId="9612"/>
    <cellStyle name="40% - Accent1 2 3 2 2 3 3 3" xfId="9613"/>
    <cellStyle name="40% - Accent1 2 3 2 2 3 3 3 2" xfId="9614"/>
    <cellStyle name="40% - Accent1 2 3 2 2 3 3 4" xfId="9615"/>
    <cellStyle name="40% - Accent1 2 3 2 2 3 4" xfId="9616"/>
    <cellStyle name="40% - Accent1 2 3 2 2 3 4 2" xfId="9617"/>
    <cellStyle name="40% - Accent1 2 3 2 2 3 5" xfId="9618"/>
    <cellStyle name="40% - Accent1 2 3 2 2 3 5 2" xfId="9619"/>
    <cellStyle name="40% - Accent1 2 3 2 2 3 6" xfId="9620"/>
    <cellStyle name="40% - Accent1 2 3 2 2 4" xfId="9621"/>
    <cellStyle name="40% - Accent1 2 3 2 2 4 2" xfId="9622"/>
    <cellStyle name="40% - Accent1 2 3 2 2 4 2 2" xfId="9623"/>
    <cellStyle name="40% - Accent1 2 3 2 2 4 2 2 2" xfId="9624"/>
    <cellStyle name="40% - Accent1 2 3 2 2 4 2 2 2 2" xfId="9625"/>
    <cellStyle name="40% - Accent1 2 3 2 2 4 2 2 3" xfId="9626"/>
    <cellStyle name="40% - Accent1 2 3 2 2 4 2 2 3 2" xfId="9627"/>
    <cellStyle name="40% - Accent1 2 3 2 2 4 2 2 4" xfId="9628"/>
    <cellStyle name="40% - Accent1 2 3 2 2 4 2 3" xfId="9629"/>
    <cellStyle name="40% - Accent1 2 3 2 2 4 2 3 2" xfId="9630"/>
    <cellStyle name="40% - Accent1 2 3 2 2 4 2 4" xfId="9631"/>
    <cellStyle name="40% - Accent1 2 3 2 2 4 2 4 2" xfId="9632"/>
    <cellStyle name="40% - Accent1 2 3 2 2 4 2 5" xfId="9633"/>
    <cellStyle name="40% - Accent1 2 3 2 2 4 3" xfId="9634"/>
    <cellStyle name="40% - Accent1 2 3 2 2 4 3 2" xfId="9635"/>
    <cellStyle name="40% - Accent1 2 3 2 2 4 3 2 2" xfId="9636"/>
    <cellStyle name="40% - Accent1 2 3 2 2 4 3 3" xfId="9637"/>
    <cellStyle name="40% - Accent1 2 3 2 2 4 3 3 2" xfId="9638"/>
    <cellStyle name="40% - Accent1 2 3 2 2 4 3 4" xfId="9639"/>
    <cellStyle name="40% - Accent1 2 3 2 2 4 4" xfId="9640"/>
    <cellStyle name="40% - Accent1 2 3 2 2 4 4 2" xfId="9641"/>
    <cellStyle name="40% - Accent1 2 3 2 2 4 5" xfId="9642"/>
    <cellStyle name="40% - Accent1 2 3 2 2 4 5 2" xfId="9643"/>
    <cellStyle name="40% - Accent1 2 3 2 2 4 6" xfId="9644"/>
    <cellStyle name="40% - Accent1 2 3 2 2 5" xfId="9645"/>
    <cellStyle name="40% - Accent1 2 3 2 2 5 2" xfId="9646"/>
    <cellStyle name="40% - Accent1 2 3 2 2 5 2 2" xfId="9647"/>
    <cellStyle name="40% - Accent1 2 3 2 2 5 2 2 2" xfId="9648"/>
    <cellStyle name="40% - Accent1 2 3 2 2 5 2 2 2 2" xfId="9649"/>
    <cellStyle name="40% - Accent1 2 3 2 2 5 2 2 3" xfId="9650"/>
    <cellStyle name="40% - Accent1 2 3 2 2 5 2 2 3 2" xfId="9651"/>
    <cellStyle name="40% - Accent1 2 3 2 2 5 2 2 4" xfId="9652"/>
    <cellStyle name="40% - Accent1 2 3 2 2 5 2 3" xfId="9653"/>
    <cellStyle name="40% - Accent1 2 3 2 2 5 2 3 2" xfId="9654"/>
    <cellStyle name="40% - Accent1 2 3 2 2 5 2 4" xfId="9655"/>
    <cellStyle name="40% - Accent1 2 3 2 2 5 2 4 2" xfId="9656"/>
    <cellStyle name="40% - Accent1 2 3 2 2 5 2 5" xfId="9657"/>
    <cellStyle name="40% - Accent1 2 3 2 2 5 3" xfId="9658"/>
    <cellStyle name="40% - Accent1 2 3 2 2 5 3 2" xfId="9659"/>
    <cellStyle name="40% - Accent1 2 3 2 2 5 3 2 2" xfId="9660"/>
    <cellStyle name="40% - Accent1 2 3 2 2 5 3 3" xfId="9661"/>
    <cellStyle name="40% - Accent1 2 3 2 2 5 3 3 2" xfId="9662"/>
    <cellStyle name="40% - Accent1 2 3 2 2 5 3 4" xfId="9663"/>
    <cellStyle name="40% - Accent1 2 3 2 2 5 4" xfId="9664"/>
    <cellStyle name="40% - Accent1 2 3 2 2 5 4 2" xfId="9665"/>
    <cellStyle name="40% - Accent1 2 3 2 2 5 5" xfId="9666"/>
    <cellStyle name="40% - Accent1 2 3 2 2 5 5 2" xfId="9667"/>
    <cellStyle name="40% - Accent1 2 3 2 2 5 6" xfId="9668"/>
    <cellStyle name="40% - Accent1 2 3 2 2 6" xfId="9669"/>
    <cellStyle name="40% - Accent1 2 3 2 2 6 2" xfId="9670"/>
    <cellStyle name="40% - Accent1 2 3 2 2 6 2 2" xfId="9671"/>
    <cellStyle name="40% - Accent1 2 3 2 2 6 2 2 2" xfId="9672"/>
    <cellStyle name="40% - Accent1 2 3 2 2 6 2 3" xfId="9673"/>
    <cellStyle name="40% - Accent1 2 3 2 2 6 2 3 2" xfId="9674"/>
    <cellStyle name="40% - Accent1 2 3 2 2 6 2 4" xfId="9675"/>
    <cellStyle name="40% - Accent1 2 3 2 2 6 3" xfId="9676"/>
    <cellStyle name="40% - Accent1 2 3 2 2 6 3 2" xfId="9677"/>
    <cellStyle name="40% - Accent1 2 3 2 2 6 4" xfId="9678"/>
    <cellStyle name="40% - Accent1 2 3 2 2 6 4 2" xfId="9679"/>
    <cellStyle name="40% - Accent1 2 3 2 2 6 5" xfId="9680"/>
    <cellStyle name="40% - Accent1 2 3 2 2 7" xfId="9681"/>
    <cellStyle name="40% - Accent1 2 3 2 2 7 2" xfId="9682"/>
    <cellStyle name="40% - Accent1 2 3 2 2 7 2 2" xfId="9683"/>
    <cellStyle name="40% - Accent1 2 3 2 2 7 3" xfId="9684"/>
    <cellStyle name="40% - Accent1 2 3 2 2 7 3 2" xfId="9685"/>
    <cellStyle name="40% - Accent1 2 3 2 2 7 4" xfId="9686"/>
    <cellStyle name="40% - Accent1 2 3 2 2 8" xfId="9687"/>
    <cellStyle name="40% - Accent1 2 3 2 2 8 2" xfId="9688"/>
    <cellStyle name="40% - Accent1 2 3 2 2 9" xfId="9689"/>
    <cellStyle name="40% - Accent1 2 3 2 2 9 2" xfId="9690"/>
    <cellStyle name="40% - Accent1 2 3 2 3" xfId="9691"/>
    <cellStyle name="40% - Accent1 2 3 2 3 2" xfId="9692"/>
    <cellStyle name="40% - Accent1 2 3 2 3 2 2" xfId="9693"/>
    <cellStyle name="40% - Accent1 2 3 2 3 2 2 2" xfId="9694"/>
    <cellStyle name="40% - Accent1 2 3 2 3 2 2 2 2" xfId="9695"/>
    <cellStyle name="40% - Accent1 2 3 2 3 2 2 3" xfId="9696"/>
    <cellStyle name="40% - Accent1 2 3 2 3 2 2 3 2" xfId="9697"/>
    <cellStyle name="40% - Accent1 2 3 2 3 2 2 4" xfId="9698"/>
    <cellStyle name="40% - Accent1 2 3 2 3 2 3" xfId="9699"/>
    <cellStyle name="40% - Accent1 2 3 2 3 2 3 2" xfId="9700"/>
    <cellStyle name="40% - Accent1 2 3 2 3 2 4" xfId="9701"/>
    <cellStyle name="40% - Accent1 2 3 2 3 2 4 2" xfId="9702"/>
    <cellStyle name="40% - Accent1 2 3 2 3 2 5" xfId="9703"/>
    <cellStyle name="40% - Accent1 2 3 2 3 3" xfId="9704"/>
    <cellStyle name="40% - Accent1 2 3 2 3 3 2" xfId="9705"/>
    <cellStyle name="40% - Accent1 2 3 2 3 3 2 2" xfId="9706"/>
    <cellStyle name="40% - Accent1 2 3 2 3 3 3" xfId="9707"/>
    <cellStyle name="40% - Accent1 2 3 2 3 3 3 2" xfId="9708"/>
    <cellStyle name="40% - Accent1 2 3 2 3 3 4" xfId="9709"/>
    <cellStyle name="40% - Accent1 2 3 2 3 4" xfId="9710"/>
    <cellStyle name="40% - Accent1 2 3 2 3 4 2" xfId="9711"/>
    <cellStyle name="40% - Accent1 2 3 2 3 5" xfId="9712"/>
    <cellStyle name="40% - Accent1 2 3 2 3 5 2" xfId="9713"/>
    <cellStyle name="40% - Accent1 2 3 2 3 6" xfId="9714"/>
    <cellStyle name="40% - Accent1 2 3 2 4" xfId="9715"/>
    <cellStyle name="40% - Accent1 2 3 2 4 2" xfId="9716"/>
    <cellStyle name="40% - Accent1 2 3 2 4 2 2" xfId="9717"/>
    <cellStyle name="40% - Accent1 2 3 2 4 2 2 2" xfId="9718"/>
    <cellStyle name="40% - Accent1 2 3 2 4 2 2 2 2" xfId="9719"/>
    <cellStyle name="40% - Accent1 2 3 2 4 2 2 3" xfId="9720"/>
    <cellStyle name="40% - Accent1 2 3 2 4 2 2 3 2" xfId="9721"/>
    <cellStyle name="40% - Accent1 2 3 2 4 2 2 4" xfId="9722"/>
    <cellStyle name="40% - Accent1 2 3 2 4 2 3" xfId="9723"/>
    <cellStyle name="40% - Accent1 2 3 2 4 2 3 2" xfId="9724"/>
    <cellStyle name="40% - Accent1 2 3 2 4 2 4" xfId="9725"/>
    <cellStyle name="40% - Accent1 2 3 2 4 2 4 2" xfId="9726"/>
    <cellStyle name="40% - Accent1 2 3 2 4 2 5" xfId="9727"/>
    <cellStyle name="40% - Accent1 2 3 2 4 3" xfId="9728"/>
    <cellStyle name="40% - Accent1 2 3 2 4 3 2" xfId="9729"/>
    <cellStyle name="40% - Accent1 2 3 2 4 3 2 2" xfId="9730"/>
    <cellStyle name="40% - Accent1 2 3 2 4 3 3" xfId="9731"/>
    <cellStyle name="40% - Accent1 2 3 2 4 3 3 2" xfId="9732"/>
    <cellStyle name="40% - Accent1 2 3 2 4 3 4" xfId="9733"/>
    <cellStyle name="40% - Accent1 2 3 2 4 4" xfId="9734"/>
    <cellStyle name="40% - Accent1 2 3 2 4 4 2" xfId="9735"/>
    <cellStyle name="40% - Accent1 2 3 2 4 5" xfId="9736"/>
    <cellStyle name="40% - Accent1 2 3 2 4 5 2" xfId="9737"/>
    <cellStyle name="40% - Accent1 2 3 2 4 6" xfId="9738"/>
    <cellStyle name="40% - Accent1 2 3 2 5" xfId="9739"/>
    <cellStyle name="40% - Accent1 2 3 2 5 2" xfId="9740"/>
    <cellStyle name="40% - Accent1 2 3 2 5 2 2" xfId="9741"/>
    <cellStyle name="40% - Accent1 2 3 2 5 2 2 2" xfId="9742"/>
    <cellStyle name="40% - Accent1 2 3 2 5 2 2 2 2" xfId="9743"/>
    <cellStyle name="40% - Accent1 2 3 2 5 2 2 3" xfId="9744"/>
    <cellStyle name="40% - Accent1 2 3 2 5 2 2 3 2" xfId="9745"/>
    <cellStyle name="40% - Accent1 2 3 2 5 2 2 4" xfId="9746"/>
    <cellStyle name="40% - Accent1 2 3 2 5 2 3" xfId="9747"/>
    <cellStyle name="40% - Accent1 2 3 2 5 2 3 2" xfId="9748"/>
    <cellStyle name="40% - Accent1 2 3 2 5 2 4" xfId="9749"/>
    <cellStyle name="40% - Accent1 2 3 2 5 2 4 2" xfId="9750"/>
    <cellStyle name="40% - Accent1 2 3 2 5 2 5" xfId="9751"/>
    <cellStyle name="40% - Accent1 2 3 2 5 3" xfId="9752"/>
    <cellStyle name="40% - Accent1 2 3 2 5 3 2" xfId="9753"/>
    <cellStyle name="40% - Accent1 2 3 2 5 3 2 2" xfId="9754"/>
    <cellStyle name="40% - Accent1 2 3 2 5 3 3" xfId="9755"/>
    <cellStyle name="40% - Accent1 2 3 2 5 3 3 2" xfId="9756"/>
    <cellStyle name="40% - Accent1 2 3 2 5 3 4" xfId="9757"/>
    <cellStyle name="40% - Accent1 2 3 2 5 4" xfId="9758"/>
    <cellStyle name="40% - Accent1 2 3 2 5 4 2" xfId="9759"/>
    <cellStyle name="40% - Accent1 2 3 2 5 5" xfId="9760"/>
    <cellStyle name="40% - Accent1 2 3 2 5 5 2" xfId="9761"/>
    <cellStyle name="40% - Accent1 2 3 2 5 6" xfId="9762"/>
    <cellStyle name="40% - Accent1 2 3 2 6" xfId="9763"/>
    <cellStyle name="40% - Accent1 2 3 2 6 2" xfId="9764"/>
    <cellStyle name="40% - Accent1 2 3 2 6 2 2" xfId="9765"/>
    <cellStyle name="40% - Accent1 2 3 2 6 2 2 2" xfId="9766"/>
    <cellStyle name="40% - Accent1 2 3 2 6 2 2 2 2" xfId="9767"/>
    <cellStyle name="40% - Accent1 2 3 2 6 2 2 3" xfId="9768"/>
    <cellStyle name="40% - Accent1 2 3 2 6 2 2 3 2" xfId="9769"/>
    <cellStyle name="40% - Accent1 2 3 2 6 2 2 4" xfId="9770"/>
    <cellStyle name="40% - Accent1 2 3 2 6 2 3" xfId="9771"/>
    <cellStyle name="40% - Accent1 2 3 2 6 2 3 2" xfId="9772"/>
    <cellStyle name="40% - Accent1 2 3 2 6 2 4" xfId="9773"/>
    <cellStyle name="40% - Accent1 2 3 2 6 2 4 2" xfId="9774"/>
    <cellStyle name="40% - Accent1 2 3 2 6 2 5" xfId="9775"/>
    <cellStyle name="40% - Accent1 2 3 2 6 3" xfId="9776"/>
    <cellStyle name="40% - Accent1 2 3 2 6 3 2" xfId="9777"/>
    <cellStyle name="40% - Accent1 2 3 2 6 3 2 2" xfId="9778"/>
    <cellStyle name="40% - Accent1 2 3 2 6 3 3" xfId="9779"/>
    <cellStyle name="40% - Accent1 2 3 2 6 3 3 2" xfId="9780"/>
    <cellStyle name="40% - Accent1 2 3 2 6 3 4" xfId="9781"/>
    <cellStyle name="40% - Accent1 2 3 2 6 4" xfId="9782"/>
    <cellStyle name="40% - Accent1 2 3 2 6 4 2" xfId="9783"/>
    <cellStyle name="40% - Accent1 2 3 2 6 5" xfId="9784"/>
    <cellStyle name="40% - Accent1 2 3 2 6 5 2" xfId="9785"/>
    <cellStyle name="40% - Accent1 2 3 2 6 6" xfId="9786"/>
    <cellStyle name="40% - Accent1 2 3 2 7" xfId="9787"/>
    <cellStyle name="40% - Accent1 2 3 2 7 2" xfId="9788"/>
    <cellStyle name="40% - Accent1 2 3 2 7 2 2" xfId="9789"/>
    <cellStyle name="40% - Accent1 2 3 2 7 2 2 2" xfId="9790"/>
    <cellStyle name="40% - Accent1 2 3 2 7 2 3" xfId="9791"/>
    <cellStyle name="40% - Accent1 2 3 2 7 2 3 2" xfId="9792"/>
    <cellStyle name="40% - Accent1 2 3 2 7 2 4" xfId="9793"/>
    <cellStyle name="40% - Accent1 2 3 2 7 3" xfId="9794"/>
    <cellStyle name="40% - Accent1 2 3 2 7 3 2" xfId="9795"/>
    <cellStyle name="40% - Accent1 2 3 2 7 4" xfId="9796"/>
    <cellStyle name="40% - Accent1 2 3 2 7 4 2" xfId="9797"/>
    <cellStyle name="40% - Accent1 2 3 2 7 5" xfId="9798"/>
    <cellStyle name="40% - Accent1 2 3 2 8" xfId="9799"/>
    <cellStyle name="40% - Accent1 2 3 2 8 2" xfId="9800"/>
    <cellStyle name="40% - Accent1 2 3 2 8 2 2" xfId="9801"/>
    <cellStyle name="40% - Accent1 2 3 2 8 3" xfId="9802"/>
    <cellStyle name="40% - Accent1 2 3 2 8 3 2" xfId="9803"/>
    <cellStyle name="40% - Accent1 2 3 2 8 4" xfId="9804"/>
    <cellStyle name="40% - Accent1 2 3 2 9" xfId="9805"/>
    <cellStyle name="40% - Accent1 2 3 2 9 2" xfId="9806"/>
    <cellStyle name="40% - Accent1 2 3 3" xfId="9807"/>
    <cellStyle name="40% - Accent1 2 3 3 10" xfId="9808"/>
    <cellStyle name="40% - Accent1 2 3 3 10 2" xfId="9809"/>
    <cellStyle name="40% - Accent1 2 3 3 11" xfId="9810"/>
    <cellStyle name="40% - Accent1 2 3 3 2" xfId="9811"/>
    <cellStyle name="40% - Accent1 2 3 3 2 10" xfId="9812"/>
    <cellStyle name="40% - Accent1 2 3 3 2 2" xfId="9813"/>
    <cellStyle name="40% - Accent1 2 3 3 2 2 2" xfId="9814"/>
    <cellStyle name="40% - Accent1 2 3 3 2 2 2 2" xfId="9815"/>
    <cellStyle name="40% - Accent1 2 3 3 2 2 2 2 2" xfId="9816"/>
    <cellStyle name="40% - Accent1 2 3 3 2 2 2 2 2 2" xfId="9817"/>
    <cellStyle name="40% - Accent1 2 3 3 2 2 2 2 3" xfId="9818"/>
    <cellStyle name="40% - Accent1 2 3 3 2 2 2 2 3 2" xfId="9819"/>
    <cellStyle name="40% - Accent1 2 3 3 2 2 2 2 4" xfId="9820"/>
    <cellStyle name="40% - Accent1 2 3 3 2 2 2 3" xfId="9821"/>
    <cellStyle name="40% - Accent1 2 3 3 2 2 2 3 2" xfId="9822"/>
    <cellStyle name="40% - Accent1 2 3 3 2 2 2 4" xfId="9823"/>
    <cellStyle name="40% - Accent1 2 3 3 2 2 2 4 2" xfId="9824"/>
    <cellStyle name="40% - Accent1 2 3 3 2 2 2 5" xfId="9825"/>
    <cellStyle name="40% - Accent1 2 3 3 2 2 3" xfId="9826"/>
    <cellStyle name="40% - Accent1 2 3 3 2 2 3 2" xfId="9827"/>
    <cellStyle name="40% - Accent1 2 3 3 2 2 3 2 2" xfId="9828"/>
    <cellStyle name="40% - Accent1 2 3 3 2 2 3 3" xfId="9829"/>
    <cellStyle name="40% - Accent1 2 3 3 2 2 3 3 2" xfId="9830"/>
    <cellStyle name="40% - Accent1 2 3 3 2 2 3 4" xfId="9831"/>
    <cellStyle name="40% - Accent1 2 3 3 2 2 4" xfId="9832"/>
    <cellStyle name="40% - Accent1 2 3 3 2 2 4 2" xfId="9833"/>
    <cellStyle name="40% - Accent1 2 3 3 2 2 5" xfId="9834"/>
    <cellStyle name="40% - Accent1 2 3 3 2 2 5 2" xfId="9835"/>
    <cellStyle name="40% - Accent1 2 3 3 2 2 6" xfId="9836"/>
    <cellStyle name="40% - Accent1 2 3 3 2 3" xfId="9837"/>
    <cellStyle name="40% - Accent1 2 3 3 2 3 2" xfId="9838"/>
    <cellStyle name="40% - Accent1 2 3 3 2 3 2 2" xfId="9839"/>
    <cellStyle name="40% - Accent1 2 3 3 2 3 2 2 2" xfId="9840"/>
    <cellStyle name="40% - Accent1 2 3 3 2 3 2 2 2 2" xfId="9841"/>
    <cellStyle name="40% - Accent1 2 3 3 2 3 2 2 3" xfId="9842"/>
    <cellStyle name="40% - Accent1 2 3 3 2 3 2 2 3 2" xfId="9843"/>
    <cellStyle name="40% - Accent1 2 3 3 2 3 2 2 4" xfId="9844"/>
    <cellStyle name="40% - Accent1 2 3 3 2 3 2 3" xfId="9845"/>
    <cellStyle name="40% - Accent1 2 3 3 2 3 2 3 2" xfId="9846"/>
    <cellStyle name="40% - Accent1 2 3 3 2 3 2 4" xfId="9847"/>
    <cellStyle name="40% - Accent1 2 3 3 2 3 2 4 2" xfId="9848"/>
    <cellStyle name="40% - Accent1 2 3 3 2 3 2 5" xfId="9849"/>
    <cellStyle name="40% - Accent1 2 3 3 2 3 3" xfId="9850"/>
    <cellStyle name="40% - Accent1 2 3 3 2 3 3 2" xfId="9851"/>
    <cellStyle name="40% - Accent1 2 3 3 2 3 3 2 2" xfId="9852"/>
    <cellStyle name="40% - Accent1 2 3 3 2 3 3 3" xfId="9853"/>
    <cellStyle name="40% - Accent1 2 3 3 2 3 3 3 2" xfId="9854"/>
    <cellStyle name="40% - Accent1 2 3 3 2 3 3 4" xfId="9855"/>
    <cellStyle name="40% - Accent1 2 3 3 2 3 4" xfId="9856"/>
    <cellStyle name="40% - Accent1 2 3 3 2 3 4 2" xfId="9857"/>
    <cellStyle name="40% - Accent1 2 3 3 2 3 5" xfId="9858"/>
    <cellStyle name="40% - Accent1 2 3 3 2 3 5 2" xfId="9859"/>
    <cellStyle name="40% - Accent1 2 3 3 2 3 6" xfId="9860"/>
    <cellStyle name="40% - Accent1 2 3 3 2 4" xfId="9861"/>
    <cellStyle name="40% - Accent1 2 3 3 2 4 2" xfId="9862"/>
    <cellStyle name="40% - Accent1 2 3 3 2 4 2 2" xfId="9863"/>
    <cellStyle name="40% - Accent1 2 3 3 2 4 2 2 2" xfId="9864"/>
    <cellStyle name="40% - Accent1 2 3 3 2 4 2 2 2 2" xfId="9865"/>
    <cellStyle name="40% - Accent1 2 3 3 2 4 2 2 3" xfId="9866"/>
    <cellStyle name="40% - Accent1 2 3 3 2 4 2 2 3 2" xfId="9867"/>
    <cellStyle name="40% - Accent1 2 3 3 2 4 2 2 4" xfId="9868"/>
    <cellStyle name="40% - Accent1 2 3 3 2 4 2 3" xfId="9869"/>
    <cellStyle name="40% - Accent1 2 3 3 2 4 2 3 2" xfId="9870"/>
    <cellStyle name="40% - Accent1 2 3 3 2 4 2 4" xfId="9871"/>
    <cellStyle name="40% - Accent1 2 3 3 2 4 2 4 2" xfId="9872"/>
    <cellStyle name="40% - Accent1 2 3 3 2 4 2 5" xfId="9873"/>
    <cellStyle name="40% - Accent1 2 3 3 2 4 3" xfId="9874"/>
    <cellStyle name="40% - Accent1 2 3 3 2 4 3 2" xfId="9875"/>
    <cellStyle name="40% - Accent1 2 3 3 2 4 3 2 2" xfId="9876"/>
    <cellStyle name="40% - Accent1 2 3 3 2 4 3 3" xfId="9877"/>
    <cellStyle name="40% - Accent1 2 3 3 2 4 3 3 2" xfId="9878"/>
    <cellStyle name="40% - Accent1 2 3 3 2 4 3 4" xfId="9879"/>
    <cellStyle name="40% - Accent1 2 3 3 2 4 4" xfId="9880"/>
    <cellStyle name="40% - Accent1 2 3 3 2 4 4 2" xfId="9881"/>
    <cellStyle name="40% - Accent1 2 3 3 2 4 5" xfId="9882"/>
    <cellStyle name="40% - Accent1 2 3 3 2 4 5 2" xfId="9883"/>
    <cellStyle name="40% - Accent1 2 3 3 2 4 6" xfId="9884"/>
    <cellStyle name="40% - Accent1 2 3 3 2 5" xfId="9885"/>
    <cellStyle name="40% - Accent1 2 3 3 2 5 2" xfId="9886"/>
    <cellStyle name="40% - Accent1 2 3 3 2 5 2 2" xfId="9887"/>
    <cellStyle name="40% - Accent1 2 3 3 2 5 2 2 2" xfId="9888"/>
    <cellStyle name="40% - Accent1 2 3 3 2 5 2 2 2 2" xfId="9889"/>
    <cellStyle name="40% - Accent1 2 3 3 2 5 2 2 3" xfId="9890"/>
    <cellStyle name="40% - Accent1 2 3 3 2 5 2 2 3 2" xfId="9891"/>
    <cellStyle name="40% - Accent1 2 3 3 2 5 2 2 4" xfId="9892"/>
    <cellStyle name="40% - Accent1 2 3 3 2 5 2 3" xfId="9893"/>
    <cellStyle name="40% - Accent1 2 3 3 2 5 2 3 2" xfId="9894"/>
    <cellStyle name="40% - Accent1 2 3 3 2 5 2 4" xfId="9895"/>
    <cellStyle name="40% - Accent1 2 3 3 2 5 2 4 2" xfId="9896"/>
    <cellStyle name="40% - Accent1 2 3 3 2 5 2 5" xfId="9897"/>
    <cellStyle name="40% - Accent1 2 3 3 2 5 3" xfId="9898"/>
    <cellStyle name="40% - Accent1 2 3 3 2 5 3 2" xfId="9899"/>
    <cellStyle name="40% - Accent1 2 3 3 2 5 3 2 2" xfId="9900"/>
    <cellStyle name="40% - Accent1 2 3 3 2 5 3 3" xfId="9901"/>
    <cellStyle name="40% - Accent1 2 3 3 2 5 3 3 2" xfId="9902"/>
    <cellStyle name="40% - Accent1 2 3 3 2 5 3 4" xfId="9903"/>
    <cellStyle name="40% - Accent1 2 3 3 2 5 4" xfId="9904"/>
    <cellStyle name="40% - Accent1 2 3 3 2 5 4 2" xfId="9905"/>
    <cellStyle name="40% - Accent1 2 3 3 2 5 5" xfId="9906"/>
    <cellStyle name="40% - Accent1 2 3 3 2 5 5 2" xfId="9907"/>
    <cellStyle name="40% - Accent1 2 3 3 2 5 6" xfId="9908"/>
    <cellStyle name="40% - Accent1 2 3 3 2 6" xfId="9909"/>
    <cellStyle name="40% - Accent1 2 3 3 2 6 2" xfId="9910"/>
    <cellStyle name="40% - Accent1 2 3 3 2 6 2 2" xfId="9911"/>
    <cellStyle name="40% - Accent1 2 3 3 2 6 2 2 2" xfId="9912"/>
    <cellStyle name="40% - Accent1 2 3 3 2 6 2 3" xfId="9913"/>
    <cellStyle name="40% - Accent1 2 3 3 2 6 2 3 2" xfId="9914"/>
    <cellStyle name="40% - Accent1 2 3 3 2 6 2 4" xfId="9915"/>
    <cellStyle name="40% - Accent1 2 3 3 2 6 3" xfId="9916"/>
    <cellStyle name="40% - Accent1 2 3 3 2 6 3 2" xfId="9917"/>
    <cellStyle name="40% - Accent1 2 3 3 2 6 4" xfId="9918"/>
    <cellStyle name="40% - Accent1 2 3 3 2 6 4 2" xfId="9919"/>
    <cellStyle name="40% - Accent1 2 3 3 2 6 5" xfId="9920"/>
    <cellStyle name="40% - Accent1 2 3 3 2 7" xfId="9921"/>
    <cellStyle name="40% - Accent1 2 3 3 2 7 2" xfId="9922"/>
    <cellStyle name="40% - Accent1 2 3 3 2 7 2 2" xfId="9923"/>
    <cellStyle name="40% - Accent1 2 3 3 2 7 3" xfId="9924"/>
    <cellStyle name="40% - Accent1 2 3 3 2 7 3 2" xfId="9925"/>
    <cellStyle name="40% - Accent1 2 3 3 2 7 4" xfId="9926"/>
    <cellStyle name="40% - Accent1 2 3 3 2 8" xfId="9927"/>
    <cellStyle name="40% - Accent1 2 3 3 2 8 2" xfId="9928"/>
    <cellStyle name="40% - Accent1 2 3 3 2 9" xfId="9929"/>
    <cellStyle name="40% - Accent1 2 3 3 2 9 2" xfId="9930"/>
    <cellStyle name="40% - Accent1 2 3 3 3" xfId="9931"/>
    <cellStyle name="40% - Accent1 2 3 3 3 2" xfId="9932"/>
    <cellStyle name="40% - Accent1 2 3 3 3 2 2" xfId="9933"/>
    <cellStyle name="40% - Accent1 2 3 3 3 2 2 2" xfId="9934"/>
    <cellStyle name="40% - Accent1 2 3 3 3 2 2 2 2" xfId="9935"/>
    <cellStyle name="40% - Accent1 2 3 3 3 2 2 3" xfId="9936"/>
    <cellStyle name="40% - Accent1 2 3 3 3 2 2 3 2" xfId="9937"/>
    <cellStyle name="40% - Accent1 2 3 3 3 2 2 4" xfId="9938"/>
    <cellStyle name="40% - Accent1 2 3 3 3 2 3" xfId="9939"/>
    <cellStyle name="40% - Accent1 2 3 3 3 2 3 2" xfId="9940"/>
    <cellStyle name="40% - Accent1 2 3 3 3 2 4" xfId="9941"/>
    <cellStyle name="40% - Accent1 2 3 3 3 2 4 2" xfId="9942"/>
    <cellStyle name="40% - Accent1 2 3 3 3 2 5" xfId="9943"/>
    <cellStyle name="40% - Accent1 2 3 3 3 3" xfId="9944"/>
    <cellStyle name="40% - Accent1 2 3 3 3 3 2" xfId="9945"/>
    <cellStyle name="40% - Accent1 2 3 3 3 3 2 2" xfId="9946"/>
    <cellStyle name="40% - Accent1 2 3 3 3 3 3" xfId="9947"/>
    <cellStyle name="40% - Accent1 2 3 3 3 3 3 2" xfId="9948"/>
    <cellStyle name="40% - Accent1 2 3 3 3 3 4" xfId="9949"/>
    <cellStyle name="40% - Accent1 2 3 3 3 4" xfId="9950"/>
    <cellStyle name="40% - Accent1 2 3 3 3 4 2" xfId="9951"/>
    <cellStyle name="40% - Accent1 2 3 3 3 5" xfId="9952"/>
    <cellStyle name="40% - Accent1 2 3 3 3 5 2" xfId="9953"/>
    <cellStyle name="40% - Accent1 2 3 3 3 6" xfId="9954"/>
    <cellStyle name="40% - Accent1 2 3 3 4" xfId="9955"/>
    <cellStyle name="40% - Accent1 2 3 3 4 2" xfId="9956"/>
    <cellStyle name="40% - Accent1 2 3 3 4 2 2" xfId="9957"/>
    <cellStyle name="40% - Accent1 2 3 3 4 2 2 2" xfId="9958"/>
    <cellStyle name="40% - Accent1 2 3 3 4 2 2 2 2" xfId="9959"/>
    <cellStyle name="40% - Accent1 2 3 3 4 2 2 3" xfId="9960"/>
    <cellStyle name="40% - Accent1 2 3 3 4 2 2 3 2" xfId="9961"/>
    <cellStyle name="40% - Accent1 2 3 3 4 2 2 4" xfId="9962"/>
    <cellStyle name="40% - Accent1 2 3 3 4 2 3" xfId="9963"/>
    <cellStyle name="40% - Accent1 2 3 3 4 2 3 2" xfId="9964"/>
    <cellStyle name="40% - Accent1 2 3 3 4 2 4" xfId="9965"/>
    <cellStyle name="40% - Accent1 2 3 3 4 2 4 2" xfId="9966"/>
    <cellStyle name="40% - Accent1 2 3 3 4 2 5" xfId="9967"/>
    <cellStyle name="40% - Accent1 2 3 3 4 3" xfId="9968"/>
    <cellStyle name="40% - Accent1 2 3 3 4 3 2" xfId="9969"/>
    <cellStyle name="40% - Accent1 2 3 3 4 3 2 2" xfId="9970"/>
    <cellStyle name="40% - Accent1 2 3 3 4 3 3" xfId="9971"/>
    <cellStyle name="40% - Accent1 2 3 3 4 3 3 2" xfId="9972"/>
    <cellStyle name="40% - Accent1 2 3 3 4 3 4" xfId="9973"/>
    <cellStyle name="40% - Accent1 2 3 3 4 4" xfId="9974"/>
    <cellStyle name="40% - Accent1 2 3 3 4 4 2" xfId="9975"/>
    <cellStyle name="40% - Accent1 2 3 3 4 5" xfId="9976"/>
    <cellStyle name="40% - Accent1 2 3 3 4 5 2" xfId="9977"/>
    <cellStyle name="40% - Accent1 2 3 3 4 6" xfId="9978"/>
    <cellStyle name="40% - Accent1 2 3 3 5" xfId="9979"/>
    <cellStyle name="40% - Accent1 2 3 3 5 2" xfId="9980"/>
    <cellStyle name="40% - Accent1 2 3 3 5 2 2" xfId="9981"/>
    <cellStyle name="40% - Accent1 2 3 3 5 2 2 2" xfId="9982"/>
    <cellStyle name="40% - Accent1 2 3 3 5 2 2 2 2" xfId="9983"/>
    <cellStyle name="40% - Accent1 2 3 3 5 2 2 3" xfId="9984"/>
    <cellStyle name="40% - Accent1 2 3 3 5 2 2 3 2" xfId="9985"/>
    <cellStyle name="40% - Accent1 2 3 3 5 2 2 4" xfId="9986"/>
    <cellStyle name="40% - Accent1 2 3 3 5 2 3" xfId="9987"/>
    <cellStyle name="40% - Accent1 2 3 3 5 2 3 2" xfId="9988"/>
    <cellStyle name="40% - Accent1 2 3 3 5 2 4" xfId="9989"/>
    <cellStyle name="40% - Accent1 2 3 3 5 2 4 2" xfId="9990"/>
    <cellStyle name="40% - Accent1 2 3 3 5 2 5" xfId="9991"/>
    <cellStyle name="40% - Accent1 2 3 3 5 3" xfId="9992"/>
    <cellStyle name="40% - Accent1 2 3 3 5 3 2" xfId="9993"/>
    <cellStyle name="40% - Accent1 2 3 3 5 3 2 2" xfId="9994"/>
    <cellStyle name="40% - Accent1 2 3 3 5 3 3" xfId="9995"/>
    <cellStyle name="40% - Accent1 2 3 3 5 3 3 2" xfId="9996"/>
    <cellStyle name="40% - Accent1 2 3 3 5 3 4" xfId="9997"/>
    <cellStyle name="40% - Accent1 2 3 3 5 4" xfId="9998"/>
    <cellStyle name="40% - Accent1 2 3 3 5 4 2" xfId="9999"/>
    <cellStyle name="40% - Accent1 2 3 3 5 5" xfId="10000"/>
    <cellStyle name="40% - Accent1 2 3 3 5 5 2" xfId="10001"/>
    <cellStyle name="40% - Accent1 2 3 3 5 6" xfId="10002"/>
    <cellStyle name="40% - Accent1 2 3 3 6" xfId="10003"/>
    <cellStyle name="40% - Accent1 2 3 3 6 2" xfId="10004"/>
    <cellStyle name="40% - Accent1 2 3 3 6 2 2" xfId="10005"/>
    <cellStyle name="40% - Accent1 2 3 3 6 2 2 2" xfId="10006"/>
    <cellStyle name="40% - Accent1 2 3 3 6 2 2 2 2" xfId="10007"/>
    <cellStyle name="40% - Accent1 2 3 3 6 2 2 3" xfId="10008"/>
    <cellStyle name="40% - Accent1 2 3 3 6 2 2 3 2" xfId="10009"/>
    <cellStyle name="40% - Accent1 2 3 3 6 2 2 4" xfId="10010"/>
    <cellStyle name="40% - Accent1 2 3 3 6 2 3" xfId="10011"/>
    <cellStyle name="40% - Accent1 2 3 3 6 2 3 2" xfId="10012"/>
    <cellStyle name="40% - Accent1 2 3 3 6 2 4" xfId="10013"/>
    <cellStyle name="40% - Accent1 2 3 3 6 2 4 2" xfId="10014"/>
    <cellStyle name="40% - Accent1 2 3 3 6 2 5" xfId="10015"/>
    <cellStyle name="40% - Accent1 2 3 3 6 3" xfId="10016"/>
    <cellStyle name="40% - Accent1 2 3 3 6 3 2" xfId="10017"/>
    <cellStyle name="40% - Accent1 2 3 3 6 3 2 2" xfId="10018"/>
    <cellStyle name="40% - Accent1 2 3 3 6 3 3" xfId="10019"/>
    <cellStyle name="40% - Accent1 2 3 3 6 3 3 2" xfId="10020"/>
    <cellStyle name="40% - Accent1 2 3 3 6 3 4" xfId="10021"/>
    <cellStyle name="40% - Accent1 2 3 3 6 4" xfId="10022"/>
    <cellStyle name="40% - Accent1 2 3 3 6 4 2" xfId="10023"/>
    <cellStyle name="40% - Accent1 2 3 3 6 5" xfId="10024"/>
    <cellStyle name="40% - Accent1 2 3 3 6 5 2" xfId="10025"/>
    <cellStyle name="40% - Accent1 2 3 3 6 6" xfId="10026"/>
    <cellStyle name="40% - Accent1 2 3 3 7" xfId="10027"/>
    <cellStyle name="40% - Accent1 2 3 3 7 2" xfId="10028"/>
    <cellStyle name="40% - Accent1 2 3 3 7 2 2" xfId="10029"/>
    <cellStyle name="40% - Accent1 2 3 3 7 2 2 2" xfId="10030"/>
    <cellStyle name="40% - Accent1 2 3 3 7 2 3" xfId="10031"/>
    <cellStyle name="40% - Accent1 2 3 3 7 2 3 2" xfId="10032"/>
    <cellStyle name="40% - Accent1 2 3 3 7 2 4" xfId="10033"/>
    <cellStyle name="40% - Accent1 2 3 3 7 3" xfId="10034"/>
    <cellStyle name="40% - Accent1 2 3 3 7 3 2" xfId="10035"/>
    <cellStyle name="40% - Accent1 2 3 3 7 4" xfId="10036"/>
    <cellStyle name="40% - Accent1 2 3 3 7 4 2" xfId="10037"/>
    <cellStyle name="40% - Accent1 2 3 3 7 5" xfId="10038"/>
    <cellStyle name="40% - Accent1 2 3 3 8" xfId="10039"/>
    <cellStyle name="40% - Accent1 2 3 3 8 2" xfId="10040"/>
    <cellStyle name="40% - Accent1 2 3 3 8 2 2" xfId="10041"/>
    <cellStyle name="40% - Accent1 2 3 3 8 3" xfId="10042"/>
    <cellStyle name="40% - Accent1 2 3 3 8 3 2" xfId="10043"/>
    <cellStyle name="40% - Accent1 2 3 3 8 4" xfId="10044"/>
    <cellStyle name="40% - Accent1 2 3 3 9" xfId="10045"/>
    <cellStyle name="40% - Accent1 2 3 3 9 2" xfId="10046"/>
    <cellStyle name="40% - Accent1 2 4" xfId="10047"/>
    <cellStyle name="40% - Accent1 3" xfId="10048"/>
    <cellStyle name="40% - Accent1 3 2" xfId="10049"/>
    <cellStyle name="40% - Accent1 3 2 2" xfId="10050"/>
    <cellStyle name="40% - Accent1 3 2 2 2" xfId="10051"/>
    <cellStyle name="40% - Accent1 3 2 2 2 2" xfId="10052"/>
    <cellStyle name="40% - Accent1 3 2 2 2 2 2" xfId="10053"/>
    <cellStyle name="40% - Accent1 3 2 2 2 2 2 2" xfId="10054"/>
    <cellStyle name="40% - Accent1 3 2 2 2 2 3" xfId="10055"/>
    <cellStyle name="40% - Accent1 3 2 2 2 2 3 2" xfId="10056"/>
    <cellStyle name="40% - Accent1 3 2 2 2 2 4" xfId="10057"/>
    <cellStyle name="40% - Accent1 3 2 2 2 3" xfId="10058"/>
    <cellStyle name="40% - Accent1 3 2 2 2 3 2" xfId="10059"/>
    <cellStyle name="40% - Accent1 3 2 2 2 4" xfId="10060"/>
    <cellStyle name="40% - Accent1 3 2 2 2 4 2" xfId="10061"/>
    <cellStyle name="40% - Accent1 3 2 2 2 5" xfId="10062"/>
    <cellStyle name="40% - Accent1 3 2 2 3" xfId="10063"/>
    <cellStyle name="40% - Accent1 3 2 2 3 2" xfId="10064"/>
    <cellStyle name="40% - Accent1 3 2 2 3 2 2" xfId="10065"/>
    <cellStyle name="40% - Accent1 3 2 2 3 3" xfId="10066"/>
    <cellStyle name="40% - Accent1 3 2 2 3 3 2" xfId="10067"/>
    <cellStyle name="40% - Accent1 3 2 2 3 4" xfId="10068"/>
    <cellStyle name="40% - Accent1 3 2 2 4" xfId="10069"/>
    <cellStyle name="40% - Accent1 3 2 2 4 2" xfId="10070"/>
    <cellStyle name="40% - Accent1 3 2 2 5" xfId="10071"/>
    <cellStyle name="40% - Accent1 3 2 2 5 2" xfId="10072"/>
    <cellStyle name="40% - Accent1 3 2 2 6" xfId="10073"/>
    <cellStyle name="40% - Accent1 3 2 3" xfId="10074"/>
    <cellStyle name="40% - Accent1 3 2 3 2" xfId="10075"/>
    <cellStyle name="40% - Accent1 3 2 3 2 2" xfId="10076"/>
    <cellStyle name="40% - Accent1 3 2 3 2 2 2" xfId="10077"/>
    <cellStyle name="40% - Accent1 3 2 3 2 2 2 2" xfId="10078"/>
    <cellStyle name="40% - Accent1 3 2 3 2 2 3" xfId="10079"/>
    <cellStyle name="40% - Accent1 3 2 3 2 2 3 2" xfId="10080"/>
    <cellStyle name="40% - Accent1 3 2 3 2 2 4" xfId="10081"/>
    <cellStyle name="40% - Accent1 3 2 3 2 3" xfId="10082"/>
    <cellStyle name="40% - Accent1 3 2 3 2 3 2" xfId="10083"/>
    <cellStyle name="40% - Accent1 3 2 3 2 4" xfId="10084"/>
    <cellStyle name="40% - Accent1 3 2 3 2 4 2" xfId="10085"/>
    <cellStyle name="40% - Accent1 3 2 3 2 5" xfId="10086"/>
    <cellStyle name="40% - Accent1 3 2 3 3" xfId="10087"/>
    <cellStyle name="40% - Accent1 3 2 3 3 2" xfId="10088"/>
    <cellStyle name="40% - Accent1 3 2 3 3 2 2" xfId="10089"/>
    <cellStyle name="40% - Accent1 3 2 3 3 3" xfId="10090"/>
    <cellStyle name="40% - Accent1 3 2 3 3 3 2" xfId="10091"/>
    <cellStyle name="40% - Accent1 3 2 3 3 4" xfId="10092"/>
    <cellStyle name="40% - Accent1 3 2 3 4" xfId="10093"/>
    <cellStyle name="40% - Accent1 3 2 3 4 2" xfId="10094"/>
    <cellStyle name="40% - Accent1 3 2 3 5" xfId="10095"/>
    <cellStyle name="40% - Accent1 3 2 3 5 2" xfId="10096"/>
    <cellStyle name="40% - Accent1 3 2 3 6" xfId="10097"/>
    <cellStyle name="40% - Accent1 3 3" xfId="10098"/>
    <cellStyle name="40% - Accent1 3 3 2" xfId="10099"/>
    <cellStyle name="40% - Accent1 3 3 2 2" xfId="10100"/>
    <cellStyle name="40% - Accent1 3 3 2 2 2" xfId="10101"/>
    <cellStyle name="40% - Accent1 3 3 2 2 2 2" xfId="10102"/>
    <cellStyle name="40% - Accent1 3 3 2 2 2 2 2" xfId="10103"/>
    <cellStyle name="40% - Accent1 3 3 2 2 2 3" xfId="10104"/>
    <cellStyle name="40% - Accent1 3 3 2 2 2 3 2" xfId="10105"/>
    <cellStyle name="40% - Accent1 3 3 2 2 2 4" xfId="10106"/>
    <cellStyle name="40% - Accent1 3 3 2 2 3" xfId="10107"/>
    <cellStyle name="40% - Accent1 3 3 2 2 3 2" xfId="10108"/>
    <cellStyle name="40% - Accent1 3 3 2 2 4" xfId="10109"/>
    <cellStyle name="40% - Accent1 3 3 2 2 4 2" xfId="10110"/>
    <cellStyle name="40% - Accent1 3 3 2 2 5" xfId="10111"/>
    <cellStyle name="40% - Accent1 3 3 2 3" xfId="10112"/>
    <cellStyle name="40% - Accent1 3 3 2 3 2" xfId="10113"/>
    <cellStyle name="40% - Accent1 3 3 2 3 2 2" xfId="10114"/>
    <cellStyle name="40% - Accent1 3 3 2 3 3" xfId="10115"/>
    <cellStyle name="40% - Accent1 3 3 2 3 3 2" xfId="10116"/>
    <cellStyle name="40% - Accent1 3 3 2 3 4" xfId="10117"/>
    <cellStyle name="40% - Accent1 3 3 2 4" xfId="10118"/>
    <cellStyle name="40% - Accent1 3 3 2 4 2" xfId="10119"/>
    <cellStyle name="40% - Accent1 3 3 2 5" xfId="10120"/>
    <cellStyle name="40% - Accent1 3 3 2 5 2" xfId="10121"/>
    <cellStyle name="40% - Accent1 3 3 2 6" xfId="10122"/>
    <cellStyle name="40% - Accent1 3 3 3" xfId="10123"/>
    <cellStyle name="40% - Accent1 3 3 3 2" xfId="10124"/>
    <cellStyle name="40% - Accent1 3 3 3 2 2" xfId="10125"/>
    <cellStyle name="40% - Accent1 3 3 3 2 2 2" xfId="10126"/>
    <cellStyle name="40% - Accent1 3 3 3 2 3" xfId="10127"/>
    <cellStyle name="40% - Accent1 3 3 3 2 3 2" xfId="10128"/>
    <cellStyle name="40% - Accent1 3 3 3 2 4" xfId="10129"/>
    <cellStyle name="40% - Accent1 3 3 3 3" xfId="10130"/>
    <cellStyle name="40% - Accent1 3 3 3 3 2" xfId="10131"/>
    <cellStyle name="40% - Accent1 3 3 3 4" xfId="10132"/>
    <cellStyle name="40% - Accent1 3 3 3 4 2" xfId="10133"/>
    <cellStyle name="40% - Accent1 3 3 3 5" xfId="10134"/>
    <cellStyle name="40% - Accent1 3 3 4" xfId="10135"/>
    <cellStyle name="40% - Accent1 3 3 4 2" xfId="10136"/>
    <cellStyle name="40% - Accent1 3 3 4 2 2" xfId="10137"/>
    <cellStyle name="40% - Accent1 3 3 4 3" xfId="10138"/>
    <cellStyle name="40% - Accent1 3 3 4 3 2" xfId="10139"/>
    <cellStyle name="40% - Accent1 3 3 4 4" xfId="10140"/>
    <cellStyle name="40% - Accent1 3 3 5" xfId="10141"/>
    <cellStyle name="40% - Accent1 3 3 5 2" xfId="10142"/>
    <cellStyle name="40% - Accent1 3 3 6" xfId="10143"/>
    <cellStyle name="40% - Accent1 3 3 6 2" xfId="10144"/>
    <cellStyle name="40% - Accent1 3 3 7" xfId="10145"/>
    <cellStyle name="40% - Accent1 3 4" xfId="10146"/>
    <cellStyle name="40% - Accent1 3 4 2" xfId="10147"/>
    <cellStyle name="40% - Accent1 3 4 2 2" xfId="10148"/>
    <cellStyle name="40% - Accent1 3 4 2 2 2" xfId="10149"/>
    <cellStyle name="40% - Accent1 3 4 2 2 2 2" xfId="10150"/>
    <cellStyle name="40% - Accent1 3 4 2 2 3" xfId="10151"/>
    <cellStyle name="40% - Accent1 3 4 2 2 3 2" xfId="10152"/>
    <cellStyle name="40% - Accent1 3 4 2 2 4" xfId="10153"/>
    <cellStyle name="40% - Accent1 3 4 2 3" xfId="10154"/>
    <cellStyle name="40% - Accent1 3 4 2 3 2" xfId="10155"/>
    <cellStyle name="40% - Accent1 3 4 2 4" xfId="10156"/>
    <cellStyle name="40% - Accent1 3 4 2 4 2" xfId="10157"/>
    <cellStyle name="40% - Accent1 3 4 2 5" xfId="10158"/>
    <cellStyle name="40% - Accent1 3 4 3" xfId="10159"/>
    <cellStyle name="40% - Accent1 3 4 3 2" xfId="10160"/>
    <cellStyle name="40% - Accent1 3 4 3 2 2" xfId="10161"/>
    <cellStyle name="40% - Accent1 3 4 3 3" xfId="10162"/>
    <cellStyle name="40% - Accent1 3 4 3 3 2" xfId="10163"/>
    <cellStyle name="40% - Accent1 3 4 3 4" xfId="10164"/>
    <cellStyle name="40% - Accent1 3 4 4" xfId="10165"/>
    <cellStyle name="40% - Accent1 3 4 4 2" xfId="10166"/>
    <cellStyle name="40% - Accent1 3 4 5" xfId="10167"/>
    <cellStyle name="40% - Accent1 3 4 5 2" xfId="10168"/>
    <cellStyle name="40% - Accent1 3 4 6" xfId="10169"/>
    <cellStyle name="40% - Accent1 3 5" xfId="10170"/>
    <cellStyle name="40% - Accent1 3 5 2" xfId="10171"/>
    <cellStyle name="40% - Accent1 3 5 2 2" xfId="10172"/>
    <cellStyle name="40% - Accent1 3 5 2 2 2" xfId="10173"/>
    <cellStyle name="40% - Accent1 3 5 2 2 2 2" xfId="10174"/>
    <cellStyle name="40% - Accent1 3 5 2 2 3" xfId="10175"/>
    <cellStyle name="40% - Accent1 3 5 2 2 3 2" xfId="10176"/>
    <cellStyle name="40% - Accent1 3 5 2 2 4" xfId="10177"/>
    <cellStyle name="40% - Accent1 3 5 2 3" xfId="10178"/>
    <cellStyle name="40% - Accent1 3 5 2 3 2" xfId="10179"/>
    <cellStyle name="40% - Accent1 3 5 2 4" xfId="10180"/>
    <cellStyle name="40% - Accent1 3 5 2 4 2" xfId="10181"/>
    <cellStyle name="40% - Accent1 3 5 2 5" xfId="10182"/>
    <cellStyle name="40% - Accent1 3 5 3" xfId="10183"/>
    <cellStyle name="40% - Accent1 3 5 3 2" xfId="10184"/>
    <cellStyle name="40% - Accent1 3 5 3 2 2" xfId="10185"/>
    <cellStyle name="40% - Accent1 3 5 3 3" xfId="10186"/>
    <cellStyle name="40% - Accent1 3 5 3 3 2" xfId="10187"/>
    <cellStyle name="40% - Accent1 3 5 3 4" xfId="10188"/>
    <cellStyle name="40% - Accent1 3 5 4" xfId="10189"/>
    <cellStyle name="40% - Accent1 3 5 4 2" xfId="10190"/>
    <cellStyle name="40% - Accent1 3 5 5" xfId="10191"/>
    <cellStyle name="40% - Accent1 3 5 5 2" xfId="10192"/>
    <cellStyle name="40% - Accent1 3 5 6" xfId="10193"/>
    <cellStyle name="40% - Accent1 3 6" xfId="10194"/>
    <cellStyle name="40% - Accent1 3 6 2" xfId="10195"/>
    <cellStyle name="40% - Accent1 3 6 2 2" xfId="10196"/>
    <cellStyle name="40% - Accent1 3 6 2 2 2" xfId="10197"/>
    <cellStyle name="40% - Accent1 3 6 2 2 2 2" xfId="10198"/>
    <cellStyle name="40% - Accent1 3 6 2 2 3" xfId="10199"/>
    <cellStyle name="40% - Accent1 3 6 2 2 3 2" xfId="10200"/>
    <cellStyle name="40% - Accent1 3 6 2 2 4" xfId="10201"/>
    <cellStyle name="40% - Accent1 3 6 2 3" xfId="10202"/>
    <cellStyle name="40% - Accent1 3 6 2 3 2" xfId="10203"/>
    <cellStyle name="40% - Accent1 3 6 2 4" xfId="10204"/>
    <cellStyle name="40% - Accent1 3 6 2 4 2" xfId="10205"/>
    <cellStyle name="40% - Accent1 3 6 2 5" xfId="10206"/>
    <cellStyle name="40% - Accent1 3 6 3" xfId="10207"/>
    <cellStyle name="40% - Accent1 3 6 3 2" xfId="10208"/>
    <cellStyle name="40% - Accent1 3 6 3 2 2" xfId="10209"/>
    <cellStyle name="40% - Accent1 3 6 3 3" xfId="10210"/>
    <cellStyle name="40% - Accent1 3 6 3 3 2" xfId="10211"/>
    <cellStyle name="40% - Accent1 3 6 3 4" xfId="10212"/>
    <cellStyle name="40% - Accent1 3 6 4" xfId="10213"/>
    <cellStyle name="40% - Accent1 3 6 4 2" xfId="10214"/>
    <cellStyle name="40% - Accent1 3 6 5" xfId="10215"/>
    <cellStyle name="40% - Accent1 3 6 5 2" xfId="10216"/>
    <cellStyle name="40% - Accent1 3 6 6" xfId="10217"/>
    <cellStyle name="40% - Accent1 4" xfId="10218"/>
    <cellStyle name="40% - Accent1 5" xfId="10219"/>
    <cellStyle name="40% - Accent1 6" xfId="10220"/>
    <cellStyle name="40% - Accent1 7" xfId="10221"/>
    <cellStyle name="40% - Accent1 8" xfId="10222"/>
    <cellStyle name="40% - Accent1 8 10" xfId="10223"/>
    <cellStyle name="40% - Accent1 8 2" xfId="10224"/>
    <cellStyle name="40% - Accent1 8 2 2" xfId="10225"/>
    <cellStyle name="40% - Accent1 8 2 2 2" xfId="10226"/>
    <cellStyle name="40% - Accent1 8 2 2 2 2" xfId="10227"/>
    <cellStyle name="40% - Accent1 8 2 2 2 2 2" xfId="10228"/>
    <cellStyle name="40% - Accent1 8 2 2 2 2 2 2" xfId="10229"/>
    <cellStyle name="40% - Accent1 8 2 2 2 2 2 2 2" xfId="10230"/>
    <cellStyle name="40% - Accent1 8 2 2 2 2 2 3" xfId="10231"/>
    <cellStyle name="40% - Accent1 8 2 2 2 2 2 3 2" xfId="10232"/>
    <cellStyle name="40% - Accent1 8 2 2 2 2 2 4" xfId="10233"/>
    <cellStyle name="40% - Accent1 8 2 2 2 2 3" xfId="10234"/>
    <cellStyle name="40% - Accent1 8 2 2 2 2 3 2" xfId="10235"/>
    <cellStyle name="40% - Accent1 8 2 2 2 2 4" xfId="10236"/>
    <cellStyle name="40% - Accent1 8 2 2 2 2 4 2" xfId="10237"/>
    <cellStyle name="40% - Accent1 8 2 2 2 2 5" xfId="10238"/>
    <cellStyle name="40% - Accent1 8 2 2 2 3" xfId="10239"/>
    <cellStyle name="40% - Accent1 8 2 2 2 3 2" xfId="10240"/>
    <cellStyle name="40% - Accent1 8 2 2 2 3 2 2" xfId="10241"/>
    <cellStyle name="40% - Accent1 8 2 2 2 3 3" xfId="10242"/>
    <cellStyle name="40% - Accent1 8 2 2 2 3 3 2" xfId="10243"/>
    <cellStyle name="40% - Accent1 8 2 2 2 3 4" xfId="10244"/>
    <cellStyle name="40% - Accent1 8 2 2 2 4" xfId="10245"/>
    <cellStyle name="40% - Accent1 8 2 2 2 4 2" xfId="10246"/>
    <cellStyle name="40% - Accent1 8 2 2 2 5" xfId="10247"/>
    <cellStyle name="40% - Accent1 8 2 2 2 5 2" xfId="10248"/>
    <cellStyle name="40% - Accent1 8 2 2 2 6" xfId="10249"/>
    <cellStyle name="40% - Accent1 8 2 2 3" xfId="10250"/>
    <cellStyle name="40% - Accent1 8 2 2 3 2" xfId="10251"/>
    <cellStyle name="40% - Accent1 8 2 2 3 2 2" xfId="10252"/>
    <cellStyle name="40% - Accent1 8 2 2 3 2 2 2" xfId="10253"/>
    <cellStyle name="40% - Accent1 8 2 2 3 2 2 2 2" xfId="10254"/>
    <cellStyle name="40% - Accent1 8 2 2 3 2 2 3" xfId="10255"/>
    <cellStyle name="40% - Accent1 8 2 2 3 2 2 3 2" xfId="10256"/>
    <cellStyle name="40% - Accent1 8 2 2 3 2 2 4" xfId="10257"/>
    <cellStyle name="40% - Accent1 8 2 2 3 2 3" xfId="10258"/>
    <cellStyle name="40% - Accent1 8 2 2 3 2 3 2" xfId="10259"/>
    <cellStyle name="40% - Accent1 8 2 2 3 2 4" xfId="10260"/>
    <cellStyle name="40% - Accent1 8 2 2 3 2 4 2" xfId="10261"/>
    <cellStyle name="40% - Accent1 8 2 2 3 2 5" xfId="10262"/>
    <cellStyle name="40% - Accent1 8 2 2 3 3" xfId="10263"/>
    <cellStyle name="40% - Accent1 8 2 2 3 3 2" xfId="10264"/>
    <cellStyle name="40% - Accent1 8 2 2 3 3 2 2" xfId="10265"/>
    <cellStyle name="40% - Accent1 8 2 2 3 3 3" xfId="10266"/>
    <cellStyle name="40% - Accent1 8 2 2 3 3 3 2" xfId="10267"/>
    <cellStyle name="40% - Accent1 8 2 2 3 3 4" xfId="10268"/>
    <cellStyle name="40% - Accent1 8 2 2 3 4" xfId="10269"/>
    <cellStyle name="40% - Accent1 8 2 2 3 4 2" xfId="10270"/>
    <cellStyle name="40% - Accent1 8 2 2 3 5" xfId="10271"/>
    <cellStyle name="40% - Accent1 8 2 2 3 5 2" xfId="10272"/>
    <cellStyle name="40% - Accent1 8 2 2 3 6" xfId="10273"/>
    <cellStyle name="40% - Accent1 8 2 2 4" xfId="10274"/>
    <cellStyle name="40% - Accent1 8 2 2 4 2" xfId="10275"/>
    <cellStyle name="40% - Accent1 8 2 2 4 2 2" xfId="10276"/>
    <cellStyle name="40% - Accent1 8 2 2 4 2 2 2" xfId="10277"/>
    <cellStyle name="40% - Accent1 8 2 2 4 2 3" xfId="10278"/>
    <cellStyle name="40% - Accent1 8 2 2 4 2 3 2" xfId="10279"/>
    <cellStyle name="40% - Accent1 8 2 2 4 2 4" xfId="10280"/>
    <cellStyle name="40% - Accent1 8 2 2 4 3" xfId="10281"/>
    <cellStyle name="40% - Accent1 8 2 2 4 3 2" xfId="10282"/>
    <cellStyle name="40% - Accent1 8 2 2 4 4" xfId="10283"/>
    <cellStyle name="40% - Accent1 8 2 2 4 4 2" xfId="10284"/>
    <cellStyle name="40% - Accent1 8 2 2 4 5" xfId="10285"/>
    <cellStyle name="40% - Accent1 8 2 2 5" xfId="10286"/>
    <cellStyle name="40% - Accent1 8 2 2 5 2" xfId="10287"/>
    <cellStyle name="40% - Accent1 8 2 2 5 2 2" xfId="10288"/>
    <cellStyle name="40% - Accent1 8 2 2 5 3" xfId="10289"/>
    <cellStyle name="40% - Accent1 8 2 2 5 3 2" xfId="10290"/>
    <cellStyle name="40% - Accent1 8 2 2 5 4" xfId="10291"/>
    <cellStyle name="40% - Accent1 8 2 2 6" xfId="10292"/>
    <cellStyle name="40% - Accent1 8 2 2 6 2" xfId="10293"/>
    <cellStyle name="40% - Accent1 8 2 2 7" xfId="10294"/>
    <cellStyle name="40% - Accent1 8 2 2 7 2" xfId="10295"/>
    <cellStyle name="40% - Accent1 8 2 2 8" xfId="10296"/>
    <cellStyle name="40% - Accent1 8 2 3" xfId="10297"/>
    <cellStyle name="40% - Accent1 8 2 3 2" xfId="10298"/>
    <cellStyle name="40% - Accent1 8 2 3 2 2" xfId="10299"/>
    <cellStyle name="40% - Accent1 8 2 3 2 2 2" xfId="10300"/>
    <cellStyle name="40% - Accent1 8 2 3 2 2 2 2" xfId="10301"/>
    <cellStyle name="40% - Accent1 8 2 3 2 2 3" xfId="10302"/>
    <cellStyle name="40% - Accent1 8 2 3 2 2 3 2" xfId="10303"/>
    <cellStyle name="40% - Accent1 8 2 3 2 2 4" xfId="10304"/>
    <cellStyle name="40% - Accent1 8 2 3 2 3" xfId="10305"/>
    <cellStyle name="40% - Accent1 8 2 3 2 3 2" xfId="10306"/>
    <cellStyle name="40% - Accent1 8 2 3 2 4" xfId="10307"/>
    <cellStyle name="40% - Accent1 8 2 3 2 4 2" xfId="10308"/>
    <cellStyle name="40% - Accent1 8 2 3 2 5" xfId="10309"/>
    <cellStyle name="40% - Accent1 8 2 3 3" xfId="10310"/>
    <cellStyle name="40% - Accent1 8 2 3 3 2" xfId="10311"/>
    <cellStyle name="40% - Accent1 8 2 3 3 2 2" xfId="10312"/>
    <cellStyle name="40% - Accent1 8 2 3 3 3" xfId="10313"/>
    <cellStyle name="40% - Accent1 8 2 3 3 3 2" xfId="10314"/>
    <cellStyle name="40% - Accent1 8 2 3 3 4" xfId="10315"/>
    <cellStyle name="40% - Accent1 8 2 3 4" xfId="10316"/>
    <cellStyle name="40% - Accent1 8 2 3 4 2" xfId="10317"/>
    <cellStyle name="40% - Accent1 8 2 3 5" xfId="10318"/>
    <cellStyle name="40% - Accent1 8 2 3 5 2" xfId="10319"/>
    <cellStyle name="40% - Accent1 8 2 3 6" xfId="10320"/>
    <cellStyle name="40% - Accent1 8 2 4" xfId="10321"/>
    <cellStyle name="40% - Accent1 8 2 4 2" xfId="10322"/>
    <cellStyle name="40% - Accent1 8 2 4 2 2" xfId="10323"/>
    <cellStyle name="40% - Accent1 8 2 4 2 2 2" xfId="10324"/>
    <cellStyle name="40% - Accent1 8 2 4 2 2 2 2" xfId="10325"/>
    <cellStyle name="40% - Accent1 8 2 4 2 2 3" xfId="10326"/>
    <cellStyle name="40% - Accent1 8 2 4 2 2 3 2" xfId="10327"/>
    <cellStyle name="40% - Accent1 8 2 4 2 2 4" xfId="10328"/>
    <cellStyle name="40% - Accent1 8 2 4 2 3" xfId="10329"/>
    <cellStyle name="40% - Accent1 8 2 4 2 3 2" xfId="10330"/>
    <cellStyle name="40% - Accent1 8 2 4 2 4" xfId="10331"/>
    <cellStyle name="40% - Accent1 8 2 4 2 4 2" xfId="10332"/>
    <cellStyle name="40% - Accent1 8 2 4 2 5" xfId="10333"/>
    <cellStyle name="40% - Accent1 8 2 4 3" xfId="10334"/>
    <cellStyle name="40% - Accent1 8 2 4 3 2" xfId="10335"/>
    <cellStyle name="40% - Accent1 8 2 4 3 2 2" xfId="10336"/>
    <cellStyle name="40% - Accent1 8 2 4 3 3" xfId="10337"/>
    <cellStyle name="40% - Accent1 8 2 4 3 3 2" xfId="10338"/>
    <cellStyle name="40% - Accent1 8 2 4 3 4" xfId="10339"/>
    <cellStyle name="40% - Accent1 8 2 4 4" xfId="10340"/>
    <cellStyle name="40% - Accent1 8 2 4 4 2" xfId="10341"/>
    <cellStyle name="40% - Accent1 8 2 4 5" xfId="10342"/>
    <cellStyle name="40% - Accent1 8 2 4 5 2" xfId="10343"/>
    <cellStyle name="40% - Accent1 8 2 4 6" xfId="10344"/>
    <cellStyle name="40% - Accent1 8 2 5" xfId="10345"/>
    <cellStyle name="40% - Accent1 8 2 5 2" xfId="10346"/>
    <cellStyle name="40% - Accent1 8 2 5 2 2" xfId="10347"/>
    <cellStyle name="40% - Accent1 8 2 5 2 2 2" xfId="10348"/>
    <cellStyle name="40% - Accent1 8 2 5 2 3" xfId="10349"/>
    <cellStyle name="40% - Accent1 8 2 5 2 3 2" xfId="10350"/>
    <cellStyle name="40% - Accent1 8 2 5 2 4" xfId="10351"/>
    <cellStyle name="40% - Accent1 8 2 5 3" xfId="10352"/>
    <cellStyle name="40% - Accent1 8 2 5 3 2" xfId="10353"/>
    <cellStyle name="40% - Accent1 8 2 5 4" xfId="10354"/>
    <cellStyle name="40% - Accent1 8 2 5 4 2" xfId="10355"/>
    <cellStyle name="40% - Accent1 8 2 5 5" xfId="10356"/>
    <cellStyle name="40% - Accent1 8 2 6" xfId="10357"/>
    <cellStyle name="40% - Accent1 8 2 6 2" xfId="10358"/>
    <cellStyle name="40% - Accent1 8 2 6 2 2" xfId="10359"/>
    <cellStyle name="40% - Accent1 8 2 6 3" xfId="10360"/>
    <cellStyle name="40% - Accent1 8 2 6 3 2" xfId="10361"/>
    <cellStyle name="40% - Accent1 8 2 6 4" xfId="10362"/>
    <cellStyle name="40% - Accent1 8 2 7" xfId="10363"/>
    <cellStyle name="40% - Accent1 8 2 7 2" xfId="10364"/>
    <cellStyle name="40% - Accent1 8 2 8" xfId="10365"/>
    <cellStyle name="40% - Accent1 8 2 8 2" xfId="10366"/>
    <cellStyle name="40% - Accent1 8 2 9" xfId="10367"/>
    <cellStyle name="40% - Accent1 8 3" xfId="10368"/>
    <cellStyle name="40% - Accent1 8 3 2" xfId="10369"/>
    <cellStyle name="40% - Accent1 8 3 2 2" xfId="10370"/>
    <cellStyle name="40% - Accent1 8 3 2 2 2" xfId="10371"/>
    <cellStyle name="40% - Accent1 8 3 2 2 2 2" xfId="10372"/>
    <cellStyle name="40% - Accent1 8 3 2 2 2 2 2" xfId="10373"/>
    <cellStyle name="40% - Accent1 8 3 2 2 2 3" xfId="10374"/>
    <cellStyle name="40% - Accent1 8 3 2 2 2 3 2" xfId="10375"/>
    <cellStyle name="40% - Accent1 8 3 2 2 2 4" xfId="10376"/>
    <cellStyle name="40% - Accent1 8 3 2 2 3" xfId="10377"/>
    <cellStyle name="40% - Accent1 8 3 2 2 3 2" xfId="10378"/>
    <cellStyle name="40% - Accent1 8 3 2 2 4" xfId="10379"/>
    <cellStyle name="40% - Accent1 8 3 2 2 4 2" xfId="10380"/>
    <cellStyle name="40% - Accent1 8 3 2 2 5" xfId="10381"/>
    <cellStyle name="40% - Accent1 8 3 2 3" xfId="10382"/>
    <cellStyle name="40% - Accent1 8 3 2 3 2" xfId="10383"/>
    <cellStyle name="40% - Accent1 8 3 2 3 2 2" xfId="10384"/>
    <cellStyle name="40% - Accent1 8 3 2 3 3" xfId="10385"/>
    <cellStyle name="40% - Accent1 8 3 2 3 3 2" xfId="10386"/>
    <cellStyle name="40% - Accent1 8 3 2 3 4" xfId="10387"/>
    <cellStyle name="40% - Accent1 8 3 2 4" xfId="10388"/>
    <cellStyle name="40% - Accent1 8 3 2 4 2" xfId="10389"/>
    <cellStyle name="40% - Accent1 8 3 2 5" xfId="10390"/>
    <cellStyle name="40% - Accent1 8 3 2 5 2" xfId="10391"/>
    <cellStyle name="40% - Accent1 8 3 2 6" xfId="10392"/>
    <cellStyle name="40% - Accent1 8 3 3" xfId="10393"/>
    <cellStyle name="40% - Accent1 8 3 3 2" xfId="10394"/>
    <cellStyle name="40% - Accent1 8 3 3 2 2" xfId="10395"/>
    <cellStyle name="40% - Accent1 8 3 3 2 2 2" xfId="10396"/>
    <cellStyle name="40% - Accent1 8 3 3 2 2 2 2" xfId="10397"/>
    <cellStyle name="40% - Accent1 8 3 3 2 2 3" xfId="10398"/>
    <cellStyle name="40% - Accent1 8 3 3 2 2 3 2" xfId="10399"/>
    <cellStyle name="40% - Accent1 8 3 3 2 2 4" xfId="10400"/>
    <cellStyle name="40% - Accent1 8 3 3 2 3" xfId="10401"/>
    <cellStyle name="40% - Accent1 8 3 3 2 3 2" xfId="10402"/>
    <cellStyle name="40% - Accent1 8 3 3 2 4" xfId="10403"/>
    <cellStyle name="40% - Accent1 8 3 3 2 4 2" xfId="10404"/>
    <cellStyle name="40% - Accent1 8 3 3 2 5" xfId="10405"/>
    <cellStyle name="40% - Accent1 8 3 3 3" xfId="10406"/>
    <cellStyle name="40% - Accent1 8 3 3 3 2" xfId="10407"/>
    <cellStyle name="40% - Accent1 8 3 3 3 2 2" xfId="10408"/>
    <cellStyle name="40% - Accent1 8 3 3 3 3" xfId="10409"/>
    <cellStyle name="40% - Accent1 8 3 3 3 3 2" xfId="10410"/>
    <cellStyle name="40% - Accent1 8 3 3 3 4" xfId="10411"/>
    <cellStyle name="40% - Accent1 8 3 3 4" xfId="10412"/>
    <cellStyle name="40% - Accent1 8 3 3 4 2" xfId="10413"/>
    <cellStyle name="40% - Accent1 8 3 3 5" xfId="10414"/>
    <cellStyle name="40% - Accent1 8 3 3 5 2" xfId="10415"/>
    <cellStyle name="40% - Accent1 8 3 3 6" xfId="10416"/>
    <cellStyle name="40% - Accent1 8 3 4" xfId="10417"/>
    <cellStyle name="40% - Accent1 8 3 4 2" xfId="10418"/>
    <cellStyle name="40% - Accent1 8 3 4 2 2" xfId="10419"/>
    <cellStyle name="40% - Accent1 8 3 4 2 2 2" xfId="10420"/>
    <cellStyle name="40% - Accent1 8 3 4 2 3" xfId="10421"/>
    <cellStyle name="40% - Accent1 8 3 4 2 3 2" xfId="10422"/>
    <cellStyle name="40% - Accent1 8 3 4 2 4" xfId="10423"/>
    <cellStyle name="40% - Accent1 8 3 4 3" xfId="10424"/>
    <cellStyle name="40% - Accent1 8 3 4 3 2" xfId="10425"/>
    <cellStyle name="40% - Accent1 8 3 4 4" xfId="10426"/>
    <cellStyle name="40% - Accent1 8 3 4 4 2" xfId="10427"/>
    <cellStyle name="40% - Accent1 8 3 4 5" xfId="10428"/>
    <cellStyle name="40% - Accent1 8 3 5" xfId="10429"/>
    <cellStyle name="40% - Accent1 8 3 5 2" xfId="10430"/>
    <cellStyle name="40% - Accent1 8 3 5 2 2" xfId="10431"/>
    <cellStyle name="40% - Accent1 8 3 5 3" xfId="10432"/>
    <cellStyle name="40% - Accent1 8 3 5 3 2" xfId="10433"/>
    <cellStyle name="40% - Accent1 8 3 5 4" xfId="10434"/>
    <cellStyle name="40% - Accent1 8 3 6" xfId="10435"/>
    <cellStyle name="40% - Accent1 8 3 6 2" xfId="10436"/>
    <cellStyle name="40% - Accent1 8 3 7" xfId="10437"/>
    <cellStyle name="40% - Accent1 8 3 7 2" xfId="10438"/>
    <cellStyle name="40% - Accent1 8 3 8" xfId="10439"/>
    <cellStyle name="40% - Accent1 8 4" xfId="10440"/>
    <cellStyle name="40% - Accent1 8 4 2" xfId="10441"/>
    <cellStyle name="40% - Accent1 8 4 2 2" xfId="10442"/>
    <cellStyle name="40% - Accent1 8 4 2 2 2" xfId="10443"/>
    <cellStyle name="40% - Accent1 8 4 2 2 2 2" xfId="10444"/>
    <cellStyle name="40% - Accent1 8 4 2 2 3" xfId="10445"/>
    <cellStyle name="40% - Accent1 8 4 2 2 3 2" xfId="10446"/>
    <cellStyle name="40% - Accent1 8 4 2 2 4" xfId="10447"/>
    <cellStyle name="40% - Accent1 8 4 2 3" xfId="10448"/>
    <cellStyle name="40% - Accent1 8 4 2 3 2" xfId="10449"/>
    <cellStyle name="40% - Accent1 8 4 2 4" xfId="10450"/>
    <cellStyle name="40% - Accent1 8 4 2 4 2" xfId="10451"/>
    <cellStyle name="40% - Accent1 8 4 2 5" xfId="10452"/>
    <cellStyle name="40% - Accent1 8 4 3" xfId="10453"/>
    <cellStyle name="40% - Accent1 8 4 3 2" xfId="10454"/>
    <cellStyle name="40% - Accent1 8 4 3 2 2" xfId="10455"/>
    <cellStyle name="40% - Accent1 8 4 3 3" xfId="10456"/>
    <cellStyle name="40% - Accent1 8 4 3 3 2" xfId="10457"/>
    <cellStyle name="40% - Accent1 8 4 3 4" xfId="10458"/>
    <cellStyle name="40% - Accent1 8 4 4" xfId="10459"/>
    <cellStyle name="40% - Accent1 8 4 4 2" xfId="10460"/>
    <cellStyle name="40% - Accent1 8 4 5" xfId="10461"/>
    <cellStyle name="40% - Accent1 8 4 5 2" xfId="10462"/>
    <cellStyle name="40% - Accent1 8 4 6" xfId="10463"/>
    <cellStyle name="40% - Accent1 8 5" xfId="10464"/>
    <cellStyle name="40% - Accent1 8 5 2" xfId="10465"/>
    <cellStyle name="40% - Accent1 8 5 2 2" xfId="10466"/>
    <cellStyle name="40% - Accent1 8 5 2 2 2" xfId="10467"/>
    <cellStyle name="40% - Accent1 8 5 2 2 2 2" xfId="10468"/>
    <cellStyle name="40% - Accent1 8 5 2 2 3" xfId="10469"/>
    <cellStyle name="40% - Accent1 8 5 2 2 3 2" xfId="10470"/>
    <cellStyle name="40% - Accent1 8 5 2 2 4" xfId="10471"/>
    <cellStyle name="40% - Accent1 8 5 2 3" xfId="10472"/>
    <cellStyle name="40% - Accent1 8 5 2 3 2" xfId="10473"/>
    <cellStyle name="40% - Accent1 8 5 2 4" xfId="10474"/>
    <cellStyle name="40% - Accent1 8 5 2 4 2" xfId="10475"/>
    <cellStyle name="40% - Accent1 8 5 2 5" xfId="10476"/>
    <cellStyle name="40% - Accent1 8 5 3" xfId="10477"/>
    <cellStyle name="40% - Accent1 8 5 3 2" xfId="10478"/>
    <cellStyle name="40% - Accent1 8 5 3 2 2" xfId="10479"/>
    <cellStyle name="40% - Accent1 8 5 3 3" xfId="10480"/>
    <cellStyle name="40% - Accent1 8 5 3 3 2" xfId="10481"/>
    <cellStyle name="40% - Accent1 8 5 3 4" xfId="10482"/>
    <cellStyle name="40% - Accent1 8 5 4" xfId="10483"/>
    <cellStyle name="40% - Accent1 8 5 4 2" xfId="10484"/>
    <cellStyle name="40% - Accent1 8 5 5" xfId="10485"/>
    <cellStyle name="40% - Accent1 8 5 5 2" xfId="10486"/>
    <cellStyle name="40% - Accent1 8 5 6" xfId="10487"/>
    <cellStyle name="40% - Accent1 8 6" xfId="10488"/>
    <cellStyle name="40% - Accent1 8 6 2" xfId="10489"/>
    <cellStyle name="40% - Accent1 8 6 2 2" xfId="10490"/>
    <cellStyle name="40% - Accent1 8 6 2 2 2" xfId="10491"/>
    <cellStyle name="40% - Accent1 8 6 2 3" xfId="10492"/>
    <cellStyle name="40% - Accent1 8 6 2 3 2" xfId="10493"/>
    <cellStyle name="40% - Accent1 8 6 2 4" xfId="10494"/>
    <cellStyle name="40% - Accent1 8 6 3" xfId="10495"/>
    <cellStyle name="40% - Accent1 8 6 3 2" xfId="10496"/>
    <cellStyle name="40% - Accent1 8 6 4" xfId="10497"/>
    <cellStyle name="40% - Accent1 8 6 4 2" xfId="10498"/>
    <cellStyle name="40% - Accent1 8 6 5" xfId="10499"/>
    <cellStyle name="40% - Accent1 8 7" xfId="10500"/>
    <cellStyle name="40% - Accent1 8 7 2" xfId="10501"/>
    <cellStyle name="40% - Accent1 8 7 2 2" xfId="10502"/>
    <cellStyle name="40% - Accent1 8 7 3" xfId="10503"/>
    <cellStyle name="40% - Accent1 8 7 3 2" xfId="10504"/>
    <cellStyle name="40% - Accent1 8 7 4" xfId="10505"/>
    <cellStyle name="40% - Accent1 8 8" xfId="10506"/>
    <cellStyle name="40% - Accent1 8 8 2" xfId="10507"/>
    <cellStyle name="40% - Accent1 8 9" xfId="10508"/>
    <cellStyle name="40% - Accent1 8 9 2" xfId="10509"/>
    <cellStyle name="40% - Accent1 9" xfId="10510"/>
    <cellStyle name="40% - Accent1 9 10" xfId="10511"/>
    <cellStyle name="40% - Accent1 9 2" xfId="10512"/>
    <cellStyle name="40% - Accent1 9 2 2" xfId="10513"/>
    <cellStyle name="40% - Accent1 9 2 2 2" xfId="10514"/>
    <cellStyle name="40% - Accent1 9 2 2 2 2" xfId="10515"/>
    <cellStyle name="40% - Accent1 9 2 2 2 2 2" xfId="10516"/>
    <cellStyle name="40% - Accent1 9 2 2 2 2 2 2" xfId="10517"/>
    <cellStyle name="40% - Accent1 9 2 2 2 2 2 2 2" xfId="10518"/>
    <cellStyle name="40% - Accent1 9 2 2 2 2 2 3" xfId="10519"/>
    <cellStyle name="40% - Accent1 9 2 2 2 2 2 3 2" xfId="10520"/>
    <cellStyle name="40% - Accent1 9 2 2 2 2 2 4" xfId="10521"/>
    <cellStyle name="40% - Accent1 9 2 2 2 2 3" xfId="10522"/>
    <cellStyle name="40% - Accent1 9 2 2 2 2 3 2" xfId="10523"/>
    <cellStyle name="40% - Accent1 9 2 2 2 2 4" xfId="10524"/>
    <cellStyle name="40% - Accent1 9 2 2 2 2 4 2" xfId="10525"/>
    <cellStyle name="40% - Accent1 9 2 2 2 2 5" xfId="10526"/>
    <cellStyle name="40% - Accent1 9 2 2 2 3" xfId="10527"/>
    <cellStyle name="40% - Accent1 9 2 2 2 3 2" xfId="10528"/>
    <cellStyle name="40% - Accent1 9 2 2 2 3 2 2" xfId="10529"/>
    <cellStyle name="40% - Accent1 9 2 2 2 3 3" xfId="10530"/>
    <cellStyle name="40% - Accent1 9 2 2 2 3 3 2" xfId="10531"/>
    <cellStyle name="40% - Accent1 9 2 2 2 3 4" xfId="10532"/>
    <cellStyle name="40% - Accent1 9 2 2 2 4" xfId="10533"/>
    <cellStyle name="40% - Accent1 9 2 2 2 4 2" xfId="10534"/>
    <cellStyle name="40% - Accent1 9 2 2 2 5" xfId="10535"/>
    <cellStyle name="40% - Accent1 9 2 2 2 5 2" xfId="10536"/>
    <cellStyle name="40% - Accent1 9 2 2 2 6" xfId="10537"/>
    <cellStyle name="40% - Accent1 9 2 2 3" xfId="10538"/>
    <cellStyle name="40% - Accent1 9 2 2 3 2" xfId="10539"/>
    <cellStyle name="40% - Accent1 9 2 2 3 2 2" xfId="10540"/>
    <cellStyle name="40% - Accent1 9 2 2 3 2 2 2" xfId="10541"/>
    <cellStyle name="40% - Accent1 9 2 2 3 2 2 2 2" xfId="10542"/>
    <cellStyle name="40% - Accent1 9 2 2 3 2 2 3" xfId="10543"/>
    <cellStyle name="40% - Accent1 9 2 2 3 2 2 3 2" xfId="10544"/>
    <cellStyle name="40% - Accent1 9 2 2 3 2 2 4" xfId="10545"/>
    <cellStyle name="40% - Accent1 9 2 2 3 2 3" xfId="10546"/>
    <cellStyle name="40% - Accent1 9 2 2 3 2 3 2" xfId="10547"/>
    <cellStyle name="40% - Accent1 9 2 2 3 2 4" xfId="10548"/>
    <cellStyle name="40% - Accent1 9 2 2 3 2 4 2" xfId="10549"/>
    <cellStyle name="40% - Accent1 9 2 2 3 2 5" xfId="10550"/>
    <cellStyle name="40% - Accent1 9 2 2 3 3" xfId="10551"/>
    <cellStyle name="40% - Accent1 9 2 2 3 3 2" xfId="10552"/>
    <cellStyle name="40% - Accent1 9 2 2 3 3 2 2" xfId="10553"/>
    <cellStyle name="40% - Accent1 9 2 2 3 3 3" xfId="10554"/>
    <cellStyle name="40% - Accent1 9 2 2 3 3 3 2" xfId="10555"/>
    <cellStyle name="40% - Accent1 9 2 2 3 3 4" xfId="10556"/>
    <cellStyle name="40% - Accent1 9 2 2 3 4" xfId="10557"/>
    <cellStyle name="40% - Accent1 9 2 2 3 4 2" xfId="10558"/>
    <cellStyle name="40% - Accent1 9 2 2 3 5" xfId="10559"/>
    <cellStyle name="40% - Accent1 9 2 2 3 5 2" xfId="10560"/>
    <cellStyle name="40% - Accent1 9 2 2 3 6" xfId="10561"/>
    <cellStyle name="40% - Accent1 9 2 2 4" xfId="10562"/>
    <cellStyle name="40% - Accent1 9 2 2 4 2" xfId="10563"/>
    <cellStyle name="40% - Accent1 9 2 2 4 2 2" xfId="10564"/>
    <cellStyle name="40% - Accent1 9 2 2 4 2 2 2" xfId="10565"/>
    <cellStyle name="40% - Accent1 9 2 2 4 2 3" xfId="10566"/>
    <cellStyle name="40% - Accent1 9 2 2 4 2 3 2" xfId="10567"/>
    <cellStyle name="40% - Accent1 9 2 2 4 2 4" xfId="10568"/>
    <cellStyle name="40% - Accent1 9 2 2 4 3" xfId="10569"/>
    <cellStyle name="40% - Accent1 9 2 2 4 3 2" xfId="10570"/>
    <cellStyle name="40% - Accent1 9 2 2 4 4" xfId="10571"/>
    <cellStyle name="40% - Accent1 9 2 2 4 4 2" xfId="10572"/>
    <cellStyle name="40% - Accent1 9 2 2 4 5" xfId="10573"/>
    <cellStyle name="40% - Accent1 9 2 2 5" xfId="10574"/>
    <cellStyle name="40% - Accent1 9 2 2 5 2" xfId="10575"/>
    <cellStyle name="40% - Accent1 9 2 2 5 2 2" xfId="10576"/>
    <cellStyle name="40% - Accent1 9 2 2 5 3" xfId="10577"/>
    <cellStyle name="40% - Accent1 9 2 2 5 3 2" xfId="10578"/>
    <cellStyle name="40% - Accent1 9 2 2 5 4" xfId="10579"/>
    <cellStyle name="40% - Accent1 9 2 2 6" xfId="10580"/>
    <cellStyle name="40% - Accent1 9 2 2 6 2" xfId="10581"/>
    <cellStyle name="40% - Accent1 9 2 2 7" xfId="10582"/>
    <cellStyle name="40% - Accent1 9 2 2 7 2" xfId="10583"/>
    <cellStyle name="40% - Accent1 9 2 2 8" xfId="10584"/>
    <cellStyle name="40% - Accent1 9 2 3" xfId="10585"/>
    <cellStyle name="40% - Accent1 9 2 3 2" xfId="10586"/>
    <cellStyle name="40% - Accent1 9 2 3 2 2" xfId="10587"/>
    <cellStyle name="40% - Accent1 9 2 3 2 2 2" xfId="10588"/>
    <cellStyle name="40% - Accent1 9 2 3 2 2 2 2" xfId="10589"/>
    <cellStyle name="40% - Accent1 9 2 3 2 2 3" xfId="10590"/>
    <cellStyle name="40% - Accent1 9 2 3 2 2 3 2" xfId="10591"/>
    <cellStyle name="40% - Accent1 9 2 3 2 2 4" xfId="10592"/>
    <cellStyle name="40% - Accent1 9 2 3 2 3" xfId="10593"/>
    <cellStyle name="40% - Accent1 9 2 3 2 3 2" xfId="10594"/>
    <cellStyle name="40% - Accent1 9 2 3 2 4" xfId="10595"/>
    <cellStyle name="40% - Accent1 9 2 3 2 4 2" xfId="10596"/>
    <cellStyle name="40% - Accent1 9 2 3 2 5" xfId="10597"/>
    <cellStyle name="40% - Accent1 9 2 3 3" xfId="10598"/>
    <cellStyle name="40% - Accent1 9 2 3 3 2" xfId="10599"/>
    <cellStyle name="40% - Accent1 9 2 3 3 2 2" xfId="10600"/>
    <cellStyle name="40% - Accent1 9 2 3 3 3" xfId="10601"/>
    <cellStyle name="40% - Accent1 9 2 3 3 3 2" xfId="10602"/>
    <cellStyle name="40% - Accent1 9 2 3 3 4" xfId="10603"/>
    <cellStyle name="40% - Accent1 9 2 3 4" xfId="10604"/>
    <cellStyle name="40% - Accent1 9 2 3 4 2" xfId="10605"/>
    <cellStyle name="40% - Accent1 9 2 3 5" xfId="10606"/>
    <cellStyle name="40% - Accent1 9 2 3 5 2" xfId="10607"/>
    <cellStyle name="40% - Accent1 9 2 3 6" xfId="10608"/>
    <cellStyle name="40% - Accent1 9 2 4" xfId="10609"/>
    <cellStyle name="40% - Accent1 9 2 4 2" xfId="10610"/>
    <cellStyle name="40% - Accent1 9 2 4 2 2" xfId="10611"/>
    <cellStyle name="40% - Accent1 9 2 4 2 2 2" xfId="10612"/>
    <cellStyle name="40% - Accent1 9 2 4 2 2 2 2" xfId="10613"/>
    <cellStyle name="40% - Accent1 9 2 4 2 2 3" xfId="10614"/>
    <cellStyle name="40% - Accent1 9 2 4 2 2 3 2" xfId="10615"/>
    <cellStyle name="40% - Accent1 9 2 4 2 2 4" xfId="10616"/>
    <cellStyle name="40% - Accent1 9 2 4 2 3" xfId="10617"/>
    <cellStyle name="40% - Accent1 9 2 4 2 3 2" xfId="10618"/>
    <cellStyle name="40% - Accent1 9 2 4 2 4" xfId="10619"/>
    <cellStyle name="40% - Accent1 9 2 4 2 4 2" xfId="10620"/>
    <cellStyle name="40% - Accent1 9 2 4 2 5" xfId="10621"/>
    <cellStyle name="40% - Accent1 9 2 4 3" xfId="10622"/>
    <cellStyle name="40% - Accent1 9 2 4 3 2" xfId="10623"/>
    <cellStyle name="40% - Accent1 9 2 4 3 2 2" xfId="10624"/>
    <cellStyle name="40% - Accent1 9 2 4 3 3" xfId="10625"/>
    <cellStyle name="40% - Accent1 9 2 4 3 3 2" xfId="10626"/>
    <cellStyle name="40% - Accent1 9 2 4 3 4" xfId="10627"/>
    <cellStyle name="40% - Accent1 9 2 4 4" xfId="10628"/>
    <cellStyle name="40% - Accent1 9 2 4 4 2" xfId="10629"/>
    <cellStyle name="40% - Accent1 9 2 4 5" xfId="10630"/>
    <cellStyle name="40% - Accent1 9 2 4 5 2" xfId="10631"/>
    <cellStyle name="40% - Accent1 9 2 4 6" xfId="10632"/>
    <cellStyle name="40% - Accent1 9 2 5" xfId="10633"/>
    <cellStyle name="40% - Accent1 9 2 5 2" xfId="10634"/>
    <cellStyle name="40% - Accent1 9 2 5 2 2" xfId="10635"/>
    <cellStyle name="40% - Accent1 9 2 5 2 2 2" xfId="10636"/>
    <cellStyle name="40% - Accent1 9 2 5 2 3" xfId="10637"/>
    <cellStyle name="40% - Accent1 9 2 5 2 3 2" xfId="10638"/>
    <cellStyle name="40% - Accent1 9 2 5 2 4" xfId="10639"/>
    <cellStyle name="40% - Accent1 9 2 5 3" xfId="10640"/>
    <cellStyle name="40% - Accent1 9 2 5 3 2" xfId="10641"/>
    <cellStyle name="40% - Accent1 9 2 5 4" xfId="10642"/>
    <cellStyle name="40% - Accent1 9 2 5 4 2" xfId="10643"/>
    <cellStyle name="40% - Accent1 9 2 5 5" xfId="10644"/>
    <cellStyle name="40% - Accent1 9 2 6" xfId="10645"/>
    <cellStyle name="40% - Accent1 9 2 6 2" xfId="10646"/>
    <cellStyle name="40% - Accent1 9 2 6 2 2" xfId="10647"/>
    <cellStyle name="40% - Accent1 9 2 6 3" xfId="10648"/>
    <cellStyle name="40% - Accent1 9 2 6 3 2" xfId="10649"/>
    <cellStyle name="40% - Accent1 9 2 6 4" xfId="10650"/>
    <cellStyle name="40% - Accent1 9 2 7" xfId="10651"/>
    <cellStyle name="40% - Accent1 9 2 7 2" xfId="10652"/>
    <cellStyle name="40% - Accent1 9 2 8" xfId="10653"/>
    <cellStyle name="40% - Accent1 9 2 8 2" xfId="10654"/>
    <cellStyle name="40% - Accent1 9 2 9" xfId="10655"/>
    <cellStyle name="40% - Accent1 9 3" xfId="10656"/>
    <cellStyle name="40% - Accent1 9 3 2" xfId="10657"/>
    <cellStyle name="40% - Accent1 9 3 2 2" xfId="10658"/>
    <cellStyle name="40% - Accent1 9 3 2 2 2" xfId="10659"/>
    <cellStyle name="40% - Accent1 9 3 2 2 2 2" xfId="10660"/>
    <cellStyle name="40% - Accent1 9 3 2 2 2 2 2" xfId="10661"/>
    <cellStyle name="40% - Accent1 9 3 2 2 2 3" xfId="10662"/>
    <cellStyle name="40% - Accent1 9 3 2 2 2 3 2" xfId="10663"/>
    <cellStyle name="40% - Accent1 9 3 2 2 2 4" xfId="10664"/>
    <cellStyle name="40% - Accent1 9 3 2 2 3" xfId="10665"/>
    <cellStyle name="40% - Accent1 9 3 2 2 3 2" xfId="10666"/>
    <cellStyle name="40% - Accent1 9 3 2 2 4" xfId="10667"/>
    <cellStyle name="40% - Accent1 9 3 2 2 4 2" xfId="10668"/>
    <cellStyle name="40% - Accent1 9 3 2 2 5" xfId="10669"/>
    <cellStyle name="40% - Accent1 9 3 2 3" xfId="10670"/>
    <cellStyle name="40% - Accent1 9 3 2 3 2" xfId="10671"/>
    <cellStyle name="40% - Accent1 9 3 2 3 2 2" xfId="10672"/>
    <cellStyle name="40% - Accent1 9 3 2 3 3" xfId="10673"/>
    <cellStyle name="40% - Accent1 9 3 2 3 3 2" xfId="10674"/>
    <cellStyle name="40% - Accent1 9 3 2 3 4" xfId="10675"/>
    <cellStyle name="40% - Accent1 9 3 2 4" xfId="10676"/>
    <cellStyle name="40% - Accent1 9 3 2 4 2" xfId="10677"/>
    <cellStyle name="40% - Accent1 9 3 2 5" xfId="10678"/>
    <cellStyle name="40% - Accent1 9 3 2 5 2" xfId="10679"/>
    <cellStyle name="40% - Accent1 9 3 2 6" xfId="10680"/>
    <cellStyle name="40% - Accent1 9 3 3" xfId="10681"/>
    <cellStyle name="40% - Accent1 9 3 3 2" xfId="10682"/>
    <cellStyle name="40% - Accent1 9 3 3 2 2" xfId="10683"/>
    <cellStyle name="40% - Accent1 9 3 3 2 2 2" xfId="10684"/>
    <cellStyle name="40% - Accent1 9 3 3 2 2 2 2" xfId="10685"/>
    <cellStyle name="40% - Accent1 9 3 3 2 2 3" xfId="10686"/>
    <cellStyle name="40% - Accent1 9 3 3 2 2 3 2" xfId="10687"/>
    <cellStyle name="40% - Accent1 9 3 3 2 2 4" xfId="10688"/>
    <cellStyle name="40% - Accent1 9 3 3 2 3" xfId="10689"/>
    <cellStyle name="40% - Accent1 9 3 3 2 3 2" xfId="10690"/>
    <cellStyle name="40% - Accent1 9 3 3 2 4" xfId="10691"/>
    <cellStyle name="40% - Accent1 9 3 3 2 4 2" xfId="10692"/>
    <cellStyle name="40% - Accent1 9 3 3 2 5" xfId="10693"/>
    <cellStyle name="40% - Accent1 9 3 3 3" xfId="10694"/>
    <cellStyle name="40% - Accent1 9 3 3 3 2" xfId="10695"/>
    <cellStyle name="40% - Accent1 9 3 3 3 2 2" xfId="10696"/>
    <cellStyle name="40% - Accent1 9 3 3 3 3" xfId="10697"/>
    <cellStyle name="40% - Accent1 9 3 3 3 3 2" xfId="10698"/>
    <cellStyle name="40% - Accent1 9 3 3 3 4" xfId="10699"/>
    <cellStyle name="40% - Accent1 9 3 3 4" xfId="10700"/>
    <cellStyle name="40% - Accent1 9 3 3 4 2" xfId="10701"/>
    <cellStyle name="40% - Accent1 9 3 3 5" xfId="10702"/>
    <cellStyle name="40% - Accent1 9 3 3 5 2" xfId="10703"/>
    <cellStyle name="40% - Accent1 9 3 3 6" xfId="10704"/>
    <cellStyle name="40% - Accent1 9 3 4" xfId="10705"/>
    <cellStyle name="40% - Accent1 9 3 4 2" xfId="10706"/>
    <cellStyle name="40% - Accent1 9 3 4 2 2" xfId="10707"/>
    <cellStyle name="40% - Accent1 9 3 4 2 2 2" xfId="10708"/>
    <cellStyle name="40% - Accent1 9 3 4 2 3" xfId="10709"/>
    <cellStyle name="40% - Accent1 9 3 4 2 3 2" xfId="10710"/>
    <cellStyle name="40% - Accent1 9 3 4 2 4" xfId="10711"/>
    <cellStyle name="40% - Accent1 9 3 4 3" xfId="10712"/>
    <cellStyle name="40% - Accent1 9 3 4 3 2" xfId="10713"/>
    <cellStyle name="40% - Accent1 9 3 4 4" xfId="10714"/>
    <cellStyle name="40% - Accent1 9 3 4 4 2" xfId="10715"/>
    <cellStyle name="40% - Accent1 9 3 4 5" xfId="10716"/>
    <cellStyle name="40% - Accent1 9 3 5" xfId="10717"/>
    <cellStyle name="40% - Accent1 9 3 5 2" xfId="10718"/>
    <cellStyle name="40% - Accent1 9 3 5 2 2" xfId="10719"/>
    <cellStyle name="40% - Accent1 9 3 5 3" xfId="10720"/>
    <cellStyle name="40% - Accent1 9 3 5 3 2" xfId="10721"/>
    <cellStyle name="40% - Accent1 9 3 5 4" xfId="10722"/>
    <cellStyle name="40% - Accent1 9 3 6" xfId="10723"/>
    <cellStyle name="40% - Accent1 9 3 6 2" xfId="10724"/>
    <cellStyle name="40% - Accent1 9 3 7" xfId="10725"/>
    <cellStyle name="40% - Accent1 9 3 7 2" xfId="10726"/>
    <cellStyle name="40% - Accent1 9 3 8" xfId="10727"/>
    <cellStyle name="40% - Accent1 9 4" xfId="10728"/>
    <cellStyle name="40% - Accent1 9 4 2" xfId="10729"/>
    <cellStyle name="40% - Accent1 9 4 2 2" xfId="10730"/>
    <cellStyle name="40% - Accent1 9 4 2 2 2" xfId="10731"/>
    <cellStyle name="40% - Accent1 9 4 2 2 2 2" xfId="10732"/>
    <cellStyle name="40% - Accent1 9 4 2 2 3" xfId="10733"/>
    <cellStyle name="40% - Accent1 9 4 2 2 3 2" xfId="10734"/>
    <cellStyle name="40% - Accent1 9 4 2 2 4" xfId="10735"/>
    <cellStyle name="40% - Accent1 9 4 2 3" xfId="10736"/>
    <cellStyle name="40% - Accent1 9 4 2 3 2" xfId="10737"/>
    <cellStyle name="40% - Accent1 9 4 2 4" xfId="10738"/>
    <cellStyle name="40% - Accent1 9 4 2 4 2" xfId="10739"/>
    <cellStyle name="40% - Accent1 9 4 2 5" xfId="10740"/>
    <cellStyle name="40% - Accent1 9 4 3" xfId="10741"/>
    <cellStyle name="40% - Accent1 9 4 3 2" xfId="10742"/>
    <cellStyle name="40% - Accent1 9 4 3 2 2" xfId="10743"/>
    <cellStyle name="40% - Accent1 9 4 3 3" xfId="10744"/>
    <cellStyle name="40% - Accent1 9 4 3 3 2" xfId="10745"/>
    <cellStyle name="40% - Accent1 9 4 3 4" xfId="10746"/>
    <cellStyle name="40% - Accent1 9 4 4" xfId="10747"/>
    <cellStyle name="40% - Accent1 9 4 4 2" xfId="10748"/>
    <cellStyle name="40% - Accent1 9 4 5" xfId="10749"/>
    <cellStyle name="40% - Accent1 9 4 5 2" xfId="10750"/>
    <cellStyle name="40% - Accent1 9 4 6" xfId="10751"/>
    <cellStyle name="40% - Accent1 9 5" xfId="10752"/>
    <cellStyle name="40% - Accent1 9 5 2" xfId="10753"/>
    <cellStyle name="40% - Accent1 9 5 2 2" xfId="10754"/>
    <cellStyle name="40% - Accent1 9 5 2 2 2" xfId="10755"/>
    <cellStyle name="40% - Accent1 9 5 2 2 2 2" xfId="10756"/>
    <cellStyle name="40% - Accent1 9 5 2 2 3" xfId="10757"/>
    <cellStyle name="40% - Accent1 9 5 2 2 3 2" xfId="10758"/>
    <cellStyle name="40% - Accent1 9 5 2 2 4" xfId="10759"/>
    <cellStyle name="40% - Accent1 9 5 2 3" xfId="10760"/>
    <cellStyle name="40% - Accent1 9 5 2 3 2" xfId="10761"/>
    <cellStyle name="40% - Accent1 9 5 2 4" xfId="10762"/>
    <cellStyle name="40% - Accent1 9 5 2 4 2" xfId="10763"/>
    <cellStyle name="40% - Accent1 9 5 2 5" xfId="10764"/>
    <cellStyle name="40% - Accent1 9 5 3" xfId="10765"/>
    <cellStyle name="40% - Accent1 9 5 3 2" xfId="10766"/>
    <cellStyle name="40% - Accent1 9 5 3 2 2" xfId="10767"/>
    <cellStyle name="40% - Accent1 9 5 3 3" xfId="10768"/>
    <cellStyle name="40% - Accent1 9 5 3 3 2" xfId="10769"/>
    <cellStyle name="40% - Accent1 9 5 3 4" xfId="10770"/>
    <cellStyle name="40% - Accent1 9 5 4" xfId="10771"/>
    <cellStyle name="40% - Accent1 9 5 4 2" xfId="10772"/>
    <cellStyle name="40% - Accent1 9 5 5" xfId="10773"/>
    <cellStyle name="40% - Accent1 9 5 5 2" xfId="10774"/>
    <cellStyle name="40% - Accent1 9 5 6" xfId="10775"/>
    <cellStyle name="40% - Accent1 9 6" xfId="10776"/>
    <cellStyle name="40% - Accent1 9 6 2" xfId="10777"/>
    <cellStyle name="40% - Accent1 9 6 2 2" xfId="10778"/>
    <cellStyle name="40% - Accent1 9 6 2 2 2" xfId="10779"/>
    <cellStyle name="40% - Accent1 9 6 2 3" xfId="10780"/>
    <cellStyle name="40% - Accent1 9 6 2 3 2" xfId="10781"/>
    <cellStyle name="40% - Accent1 9 6 2 4" xfId="10782"/>
    <cellStyle name="40% - Accent1 9 6 3" xfId="10783"/>
    <cellStyle name="40% - Accent1 9 6 3 2" xfId="10784"/>
    <cellStyle name="40% - Accent1 9 6 4" xfId="10785"/>
    <cellStyle name="40% - Accent1 9 6 4 2" xfId="10786"/>
    <cellStyle name="40% - Accent1 9 6 5" xfId="10787"/>
    <cellStyle name="40% - Accent1 9 7" xfId="10788"/>
    <cellStyle name="40% - Accent1 9 7 2" xfId="10789"/>
    <cellStyle name="40% - Accent1 9 7 2 2" xfId="10790"/>
    <cellStyle name="40% - Accent1 9 7 3" xfId="10791"/>
    <cellStyle name="40% - Accent1 9 7 3 2" xfId="10792"/>
    <cellStyle name="40% - Accent1 9 7 4" xfId="10793"/>
    <cellStyle name="40% - Accent1 9 8" xfId="10794"/>
    <cellStyle name="40% - Accent1 9 8 2" xfId="10795"/>
    <cellStyle name="40% - Accent1 9 9" xfId="10796"/>
    <cellStyle name="40% - Accent1 9 9 2" xfId="10797"/>
    <cellStyle name="40% - Accent2 10" xfId="10798"/>
    <cellStyle name="40% - Accent2 10 2" xfId="10799"/>
    <cellStyle name="40% - Accent2 10 2 2" xfId="10800"/>
    <cellStyle name="40% - Accent2 10 2 2 2" xfId="10801"/>
    <cellStyle name="40% - Accent2 10 2 2 2 2" xfId="10802"/>
    <cellStyle name="40% - Accent2 10 2 2 2 2 2" xfId="10803"/>
    <cellStyle name="40% - Accent2 10 2 2 2 2 2 2" xfId="10804"/>
    <cellStyle name="40% - Accent2 10 2 2 2 2 3" xfId="10805"/>
    <cellStyle name="40% - Accent2 10 2 2 2 2 3 2" xfId="10806"/>
    <cellStyle name="40% - Accent2 10 2 2 2 2 4" xfId="10807"/>
    <cellStyle name="40% - Accent2 10 2 2 2 3" xfId="10808"/>
    <cellStyle name="40% - Accent2 10 2 2 2 3 2" xfId="10809"/>
    <cellStyle name="40% - Accent2 10 2 2 2 4" xfId="10810"/>
    <cellStyle name="40% - Accent2 10 2 2 2 4 2" xfId="10811"/>
    <cellStyle name="40% - Accent2 10 2 2 2 5" xfId="10812"/>
    <cellStyle name="40% - Accent2 10 2 2 3" xfId="10813"/>
    <cellStyle name="40% - Accent2 10 2 2 3 2" xfId="10814"/>
    <cellStyle name="40% - Accent2 10 2 2 3 2 2" xfId="10815"/>
    <cellStyle name="40% - Accent2 10 2 2 3 3" xfId="10816"/>
    <cellStyle name="40% - Accent2 10 2 2 3 3 2" xfId="10817"/>
    <cellStyle name="40% - Accent2 10 2 2 3 4" xfId="10818"/>
    <cellStyle name="40% - Accent2 10 2 2 4" xfId="10819"/>
    <cellStyle name="40% - Accent2 10 2 2 4 2" xfId="10820"/>
    <cellStyle name="40% - Accent2 10 2 2 5" xfId="10821"/>
    <cellStyle name="40% - Accent2 10 2 2 5 2" xfId="10822"/>
    <cellStyle name="40% - Accent2 10 2 2 6" xfId="10823"/>
    <cellStyle name="40% - Accent2 10 2 3" xfId="10824"/>
    <cellStyle name="40% - Accent2 10 2 3 2" xfId="10825"/>
    <cellStyle name="40% - Accent2 10 2 3 2 2" xfId="10826"/>
    <cellStyle name="40% - Accent2 10 2 3 2 2 2" xfId="10827"/>
    <cellStyle name="40% - Accent2 10 2 3 2 2 2 2" xfId="10828"/>
    <cellStyle name="40% - Accent2 10 2 3 2 2 3" xfId="10829"/>
    <cellStyle name="40% - Accent2 10 2 3 2 2 3 2" xfId="10830"/>
    <cellStyle name="40% - Accent2 10 2 3 2 2 4" xfId="10831"/>
    <cellStyle name="40% - Accent2 10 2 3 2 3" xfId="10832"/>
    <cellStyle name="40% - Accent2 10 2 3 2 3 2" xfId="10833"/>
    <cellStyle name="40% - Accent2 10 2 3 2 4" xfId="10834"/>
    <cellStyle name="40% - Accent2 10 2 3 2 4 2" xfId="10835"/>
    <cellStyle name="40% - Accent2 10 2 3 2 5" xfId="10836"/>
    <cellStyle name="40% - Accent2 10 2 3 3" xfId="10837"/>
    <cellStyle name="40% - Accent2 10 2 3 3 2" xfId="10838"/>
    <cellStyle name="40% - Accent2 10 2 3 3 2 2" xfId="10839"/>
    <cellStyle name="40% - Accent2 10 2 3 3 3" xfId="10840"/>
    <cellStyle name="40% - Accent2 10 2 3 3 3 2" xfId="10841"/>
    <cellStyle name="40% - Accent2 10 2 3 3 4" xfId="10842"/>
    <cellStyle name="40% - Accent2 10 2 3 4" xfId="10843"/>
    <cellStyle name="40% - Accent2 10 2 3 4 2" xfId="10844"/>
    <cellStyle name="40% - Accent2 10 2 3 5" xfId="10845"/>
    <cellStyle name="40% - Accent2 10 2 3 5 2" xfId="10846"/>
    <cellStyle name="40% - Accent2 10 2 3 6" xfId="10847"/>
    <cellStyle name="40% - Accent2 10 2 4" xfId="10848"/>
    <cellStyle name="40% - Accent2 10 2 4 2" xfId="10849"/>
    <cellStyle name="40% - Accent2 10 2 4 2 2" xfId="10850"/>
    <cellStyle name="40% - Accent2 10 2 4 2 2 2" xfId="10851"/>
    <cellStyle name="40% - Accent2 10 2 4 2 3" xfId="10852"/>
    <cellStyle name="40% - Accent2 10 2 4 2 3 2" xfId="10853"/>
    <cellStyle name="40% - Accent2 10 2 4 2 4" xfId="10854"/>
    <cellStyle name="40% - Accent2 10 2 4 3" xfId="10855"/>
    <cellStyle name="40% - Accent2 10 2 4 3 2" xfId="10856"/>
    <cellStyle name="40% - Accent2 10 2 4 4" xfId="10857"/>
    <cellStyle name="40% - Accent2 10 2 4 4 2" xfId="10858"/>
    <cellStyle name="40% - Accent2 10 2 4 5" xfId="10859"/>
    <cellStyle name="40% - Accent2 10 2 5" xfId="10860"/>
    <cellStyle name="40% - Accent2 10 2 5 2" xfId="10861"/>
    <cellStyle name="40% - Accent2 10 2 5 2 2" xfId="10862"/>
    <cellStyle name="40% - Accent2 10 2 5 3" xfId="10863"/>
    <cellStyle name="40% - Accent2 10 2 5 3 2" xfId="10864"/>
    <cellStyle name="40% - Accent2 10 2 5 4" xfId="10865"/>
    <cellStyle name="40% - Accent2 10 2 6" xfId="10866"/>
    <cellStyle name="40% - Accent2 10 2 6 2" xfId="10867"/>
    <cellStyle name="40% - Accent2 10 2 7" xfId="10868"/>
    <cellStyle name="40% - Accent2 10 2 7 2" xfId="10869"/>
    <cellStyle name="40% - Accent2 10 2 8" xfId="10870"/>
    <cellStyle name="40% - Accent2 10 3" xfId="10871"/>
    <cellStyle name="40% - Accent2 10 3 2" xfId="10872"/>
    <cellStyle name="40% - Accent2 10 3 2 2" xfId="10873"/>
    <cellStyle name="40% - Accent2 10 3 2 2 2" xfId="10874"/>
    <cellStyle name="40% - Accent2 10 3 2 2 2 2" xfId="10875"/>
    <cellStyle name="40% - Accent2 10 3 2 2 3" xfId="10876"/>
    <cellStyle name="40% - Accent2 10 3 2 2 3 2" xfId="10877"/>
    <cellStyle name="40% - Accent2 10 3 2 2 4" xfId="10878"/>
    <cellStyle name="40% - Accent2 10 3 2 3" xfId="10879"/>
    <cellStyle name="40% - Accent2 10 3 2 3 2" xfId="10880"/>
    <cellStyle name="40% - Accent2 10 3 2 4" xfId="10881"/>
    <cellStyle name="40% - Accent2 10 3 2 4 2" xfId="10882"/>
    <cellStyle name="40% - Accent2 10 3 2 5" xfId="10883"/>
    <cellStyle name="40% - Accent2 10 3 3" xfId="10884"/>
    <cellStyle name="40% - Accent2 10 3 3 2" xfId="10885"/>
    <cellStyle name="40% - Accent2 10 3 3 2 2" xfId="10886"/>
    <cellStyle name="40% - Accent2 10 3 3 3" xfId="10887"/>
    <cellStyle name="40% - Accent2 10 3 3 3 2" xfId="10888"/>
    <cellStyle name="40% - Accent2 10 3 3 4" xfId="10889"/>
    <cellStyle name="40% - Accent2 10 3 4" xfId="10890"/>
    <cellStyle name="40% - Accent2 10 3 4 2" xfId="10891"/>
    <cellStyle name="40% - Accent2 10 3 5" xfId="10892"/>
    <cellStyle name="40% - Accent2 10 3 5 2" xfId="10893"/>
    <cellStyle name="40% - Accent2 10 3 6" xfId="10894"/>
    <cellStyle name="40% - Accent2 10 4" xfId="10895"/>
    <cellStyle name="40% - Accent2 10 4 2" xfId="10896"/>
    <cellStyle name="40% - Accent2 10 4 2 2" xfId="10897"/>
    <cellStyle name="40% - Accent2 10 4 2 2 2" xfId="10898"/>
    <cellStyle name="40% - Accent2 10 4 2 2 2 2" xfId="10899"/>
    <cellStyle name="40% - Accent2 10 4 2 2 3" xfId="10900"/>
    <cellStyle name="40% - Accent2 10 4 2 2 3 2" xfId="10901"/>
    <cellStyle name="40% - Accent2 10 4 2 2 4" xfId="10902"/>
    <cellStyle name="40% - Accent2 10 4 2 3" xfId="10903"/>
    <cellStyle name="40% - Accent2 10 4 2 3 2" xfId="10904"/>
    <cellStyle name="40% - Accent2 10 4 2 4" xfId="10905"/>
    <cellStyle name="40% - Accent2 10 4 2 4 2" xfId="10906"/>
    <cellStyle name="40% - Accent2 10 4 2 5" xfId="10907"/>
    <cellStyle name="40% - Accent2 10 4 3" xfId="10908"/>
    <cellStyle name="40% - Accent2 10 4 3 2" xfId="10909"/>
    <cellStyle name="40% - Accent2 10 4 3 2 2" xfId="10910"/>
    <cellStyle name="40% - Accent2 10 4 3 3" xfId="10911"/>
    <cellStyle name="40% - Accent2 10 4 3 3 2" xfId="10912"/>
    <cellStyle name="40% - Accent2 10 4 3 4" xfId="10913"/>
    <cellStyle name="40% - Accent2 10 4 4" xfId="10914"/>
    <cellStyle name="40% - Accent2 10 4 4 2" xfId="10915"/>
    <cellStyle name="40% - Accent2 10 4 5" xfId="10916"/>
    <cellStyle name="40% - Accent2 10 4 5 2" xfId="10917"/>
    <cellStyle name="40% - Accent2 10 4 6" xfId="10918"/>
    <cellStyle name="40% - Accent2 10 5" xfId="10919"/>
    <cellStyle name="40% - Accent2 10 5 2" xfId="10920"/>
    <cellStyle name="40% - Accent2 10 5 2 2" xfId="10921"/>
    <cellStyle name="40% - Accent2 10 5 2 2 2" xfId="10922"/>
    <cellStyle name="40% - Accent2 10 5 2 3" xfId="10923"/>
    <cellStyle name="40% - Accent2 10 5 2 3 2" xfId="10924"/>
    <cellStyle name="40% - Accent2 10 5 2 4" xfId="10925"/>
    <cellStyle name="40% - Accent2 10 5 3" xfId="10926"/>
    <cellStyle name="40% - Accent2 10 5 3 2" xfId="10927"/>
    <cellStyle name="40% - Accent2 10 5 4" xfId="10928"/>
    <cellStyle name="40% - Accent2 10 5 4 2" xfId="10929"/>
    <cellStyle name="40% - Accent2 10 5 5" xfId="10930"/>
    <cellStyle name="40% - Accent2 10 6" xfId="10931"/>
    <cellStyle name="40% - Accent2 10 6 2" xfId="10932"/>
    <cellStyle name="40% - Accent2 10 6 2 2" xfId="10933"/>
    <cellStyle name="40% - Accent2 10 6 3" xfId="10934"/>
    <cellStyle name="40% - Accent2 10 6 3 2" xfId="10935"/>
    <cellStyle name="40% - Accent2 10 6 4" xfId="10936"/>
    <cellStyle name="40% - Accent2 10 7" xfId="10937"/>
    <cellStyle name="40% - Accent2 10 7 2" xfId="10938"/>
    <cellStyle name="40% - Accent2 10 8" xfId="10939"/>
    <cellStyle name="40% - Accent2 10 8 2" xfId="10940"/>
    <cellStyle name="40% - Accent2 10 9" xfId="10941"/>
    <cellStyle name="40% - Accent2 11" xfId="10942"/>
    <cellStyle name="40% - Accent2 11 2" xfId="10943"/>
    <cellStyle name="40% - Accent2 11 2 2" xfId="10944"/>
    <cellStyle name="40% - Accent2 11 2 2 2" xfId="10945"/>
    <cellStyle name="40% - Accent2 11 2 2 2 2" xfId="10946"/>
    <cellStyle name="40% - Accent2 11 2 2 2 2 2" xfId="10947"/>
    <cellStyle name="40% - Accent2 11 2 2 2 3" xfId="10948"/>
    <cellStyle name="40% - Accent2 11 2 2 2 3 2" xfId="10949"/>
    <cellStyle name="40% - Accent2 11 2 2 2 4" xfId="10950"/>
    <cellStyle name="40% - Accent2 11 2 2 3" xfId="10951"/>
    <cellStyle name="40% - Accent2 11 2 2 3 2" xfId="10952"/>
    <cellStyle name="40% - Accent2 11 2 2 4" xfId="10953"/>
    <cellStyle name="40% - Accent2 11 2 2 4 2" xfId="10954"/>
    <cellStyle name="40% - Accent2 11 2 2 5" xfId="10955"/>
    <cellStyle name="40% - Accent2 11 2 3" xfId="10956"/>
    <cellStyle name="40% - Accent2 11 2 3 2" xfId="10957"/>
    <cellStyle name="40% - Accent2 11 2 3 2 2" xfId="10958"/>
    <cellStyle name="40% - Accent2 11 2 3 3" xfId="10959"/>
    <cellStyle name="40% - Accent2 11 2 3 3 2" xfId="10960"/>
    <cellStyle name="40% - Accent2 11 2 3 4" xfId="10961"/>
    <cellStyle name="40% - Accent2 11 2 4" xfId="10962"/>
    <cellStyle name="40% - Accent2 11 2 4 2" xfId="10963"/>
    <cellStyle name="40% - Accent2 11 2 5" xfId="10964"/>
    <cellStyle name="40% - Accent2 11 2 5 2" xfId="10965"/>
    <cellStyle name="40% - Accent2 11 2 6" xfId="10966"/>
    <cellStyle name="40% - Accent2 11 3" xfId="10967"/>
    <cellStyle name="40% - Accent2 11 3 2" xfId="10968"/>
    <cellStyle name="40% - Accent2 11 3 2 2" xfId="10969"/>
    <cellStyle name="40% - Accent2 11 3 2 2 2" xfId="10970"/>
    <cellStyle name="40% - Accent2 11 3 2 2 2 2" xfId="10971"/>
    <cellStyle name="40% - Accent2 11 3 2 2 3" xfId="10972"/>
    <cellStyle name="40% - Accent2 11 3 2 2 3 2" xfId="10973"/>
    <cellStyle name="40% - Accent2 11 3 2 2 4" xfId="10974"/>
    <cellStyle name="40% - Accent2 11 3 2 3" xfId="10975"/>
    <cellStyle name="40% - Accent2 11 3 2 3 2" xfId="10976"/>
    <cellStyle name="40% - Accent2 11 3 2 4" xfId="10977"/>
    <cellStyle name="40% - Accent2 11 3 2 4 2" xfId="10978"/>
    <cellStyle name="40% - Accent2 11 3 2 5" xfId="10979"/>
    <cellStyle name="40% - Accent2 11 3 3" xfId="10980"/>
    <cellStyle name="40% - Accent2 11 3 3 2" xfId="10981"/>
    <cellStyle name="40% - Accent2 11 3 3 2 2" xfId="10982"/>
    <cellStyle name="40% - Accent2 11 3 3 3" xfId="10983"/>
    <cellStyle name="40% - Accent2 11 3 3 3 2" xfId="10984"/>
    <cellStyle name="40% - Accent2 11 3 3 4" xfId="10985"/>
    <cellStyle name="40% - Accent2 11 3 4" xfId="10986"/>
    <cellStyle name="40% - Accent2 11 3 4 2" xfId="10987"/>
    <cellStyle name="40% - Accent2 11 3 5" xfId="10988"/>
    <cellStyle name="40% - Accent2 11 3 5 2" xfId="10989"/>
    <cellStyle name="40% - Accent2 11 3 6" xfId="10990"/>
    <cellStyle name="40% - Accent2 11 4" xfId="10991"/>
    <cellStyle name="40% - Accent2 11 4 2" xfId="10992"/>
    <cellStyle name="40% - Accent2 11 4 2 2" xfId="10993"/>
    <cellStyle name="40% - Accent2 11 4 2 2 2" xfId="10994"/>
    <cellStyle name="40% - Accent2 11 4 2 3" xfId="10995"/>
    <cellStyle name="40% - Accent2 11 4 2 3 2" xfId="10996"/>
    <cellStyle name="40% - Accent2 11 4 2 4" xfId="10997"/>
    <cellStyle name="40% - Accent2 11 4 3" xfId="10998"/>
    <cellStyle name="40% - Accent2 11 4 3 2" xfId="10999"/>
    <cellStyle name="40% - Accent2 11 4 4" xfId="11000"/>
    <cellStyle name="40% - Accent2 11 4 4 2" xfId="11001"/>
    <cellStyle name="40% - Accent2 11 4 5" xfId="11002"/>
    <cellStyle name="40% - Accent2 11 5" xfId="11003"/>
    <cellStyle name="40% - Accent2 11 5 2" xfId="11004"/>
    <cellStyle name="40% - Accent2 11 5 2 2" xfId="11005"/>
    <cellStyle name="40% - Accent2 11 5 3" xfId="11006"/>
    <cellStyle name="40% - Accent2 11 5 3 2" xfId="11007"/>
    <cellStyle name="40% - Accent2 11 5 4" xfId="11008"/>
    <cellStyle name="40% - Accent2 11 6" xfId="11009"/>
    <cellStyle name="40% - Accent2 11 6 2" xfId="11010"/>
    <cellStyle name="40% - Accent2 11 7" xfId="11011"/>
    <cellStyle name="40% - Accent2 11 7 2" xfId="11012"/>
    <cellStyle name="40% - Accent2 11 8" xfId="11013"/>
    <cellStyle name="40% - Accent2 12" xfId="11014"/>
    <cellStyle name="40% - Accent2 12 2" xfId="11015"/>
    <cellStyle name="40% - Accent2 12 2 2" xfId="11016"/>
    <cellStyle name="40% - Accent2 12 2 2 2" xfId="11017"/>
    <cellStyle name="40% - Accent2 12 2 2 2 2" xfId="11018"/>
    <cellStyle name="40% - Accent2 12 2 2 3" xfId="11019"/>
    <cellStyle name="40% - Accent2 12 2 2 3 2" xfId="11020"/>
    <cellStyle name="40% - Accent2 12 2 2 4" xfId="11021"/>
    <cellStyle name="40% - Accent2 12 2 3" xfId="11022"/>
    <cellStyle name="40% - Accent2 12 2 3 2" xfId="11023"/>
    <cellStyle name="40% - Accent2 12 2 4" xfId="11024"/>
    <cellStyle name="40% - Accent2 12 2 4 2" xfId="11025"/>
    <cellStyle name="40% - Accent2 12 2 5" xfId="11026"/>
    <cellStyle name="40% - Accent2 12 3" xfId="11027"/>
    <cellStyle name="40% - Accent2 12 3 2" xfId="11028"/>
    <cellStyle name="40% - Accent2 12 3 2 2" xfId="11029"/>
    <cellStyle name="40% - Accent2 12 3 3" xfId="11030"/>
    <cellStyle name="40% - Accent2 12 3 3 2" xfId="11031"/>
    <cellStyle name="40% - Accent2 12 3 4" xfId="11032"/>
    <cellStyle name="40% - Accent2 12 4" xfId="11033"/>
    <cellStyle name="40% - Accent2 12 4 2" xfId="11034"/>
    <cellStyle name="40% - Accent2 12 5" xfId="11035"/>
    <cellStyle name="40% - Accent2 12 5 2" xfId="11036"/>
    <cellStyle name="40% - Accent2 12 6" xfId="11037"/>
    <cellStyle name="40% - Accent2 13" xfId="11038"/>
    <cellStyle name="40% - Accent2 13 2" xfId="11039"/>
    <cellStyle name="40% - Accent2 13 2 2" xfId="11040"/>
    <cellStyle name="40% - Accent2 13 2 2 2" xfId="11041"/>
    <cellStyle name="40% - Accent2 13 2 2 2 2" xfId="11042"/>
    <cellStyle name="40% - Accent2 13 2 2 3" xfId="11043"/>
    <cellStyle name="40% - Accent2 13 2 2 3 2" xfId="11044"/>
    <cellStyle name="40% - Accent2 13 2 2 4" xfId="11045"/>
    <cellStyle name="40% - Accent2 13 2 3" xfId="11046"/>
    <cellStyle name="40% - Accent2 13 2 3 2" xfId="11047"/>
    <cellStyle name="40% - Accent2 13 2 4" xfId="11048"/>
    <cellStyle name="40% - Accent2 13 2 4 2" xfId="11049"/>
    <cellStyle name="40% - Accent2 13 2 5" xfId="11050"/>
    <cellStyle name="40% - Accent2 13 3" xfId="11051"/>
    <cellStyle name="40% - Accent2 13 3 2" xfId="11052"/>
    <cellStyle name="40% - Accent2 13 3 2 2" xfId="11053"/>
    <cellStyle name="40% - Accent2 13 3 3" xfId="11054"/>
    <cellStyle name="40% - Accent2 13 3 3 2" xfId="11055"/>
    <cellStyle name="40% - Accent2 13 3 4" xfId="11056"/>
    <cellStyle name="40% - Accent2 13 4" xfId="11057"/>
    <cellStyle name="40% - Accent2 13 4 2" xfId="11058"/>
    <cellStyle name="40% - Accent2 13 5" xfId="11059"/>
    <cellStyle name="40% - Accent2 13 5 2" xfId="11060"/>
    <cellStyle name="40% - Accent2 13 6" xfId="11061"/>
    <cellStyle name="40% - Accent2 14" xfId="11062"/>
    <cellStyle name="40% - Accent2 14 2" xfId="11063"/>
    <cellStyle name="40% - Accent2 14 2 2" xfId="11064"/>
    <cellStyle name="40% - Accent2 14 2 2 2" xfId="11065"/>
    <cellStyle name="40% - Accent2 14 2 3" xfId="11066"/>
    <cellStyle name="40% - Accent2 14 2 3 2" xfId="11067"/>
    <cellStyle name="40% - Accent2 14 2 4" xfId="11068"/>
    <cellStyle name="40% - Accent2 14 3" xfId="11069"/>
    <cellStyle name="40% - Accent2 14 3 2" xfId="11070"/>
    <cellStyle name="40% - Accent2 14 4" xfId="11071"/>
    <cellStyle name="40% - Accent2 14 4 2" xfId="11072"/>
    <cellStyle name="40% - Accent2 14 5" xfId="11073"/>
    <cellStyle name="40% - Accent2 15" xfId="11074"/>
    <cellStyle name="40% - Accent2 15 2" xfId="11075"/>
    <cellStyle name="40% - Accent2 15 2 2" xfId="11076"/>
    <cellStyle name="40% - Accent2 15 3" xfId="11077"/>
    <cellStyle name="40% - Accent2 15 3 2" xfId="11078"/>
    <cellStyle name="40% - Accent2 15 4" xfId="11079"/>
    <cellStyle name="40% - Accent2 16" xfId="11080"/>
    <cellStyle name="40% - Accent2 16 2" xfId="11081"/>
    <cellStyle name="40% - Accent2 17" xfId="11082"/>
    <cellStyle name="40% - Accent2 17 2" xfId="11083"/>
    <cellStyle name="40% - Accent2 2" xfId="11084"/>
    <cellStyle name="40% - Accent2 2 2" xfId="11085"/>
    <cellStyle name="40% - Accent2 2 3" xfId="11086"/>
    <cellStyle name="40% - Accent2 2 3 2" xfId="11087"/>
    <cellStyle name="40% - Accent2 2 3 2 10" xfId="11088"/>
    <cellStyle name="40% - Accent2 2 3 2 10 2" xfId="11089"/>
    <cellStyle name="40% - Accent2 2 3 2 11" xfId="11090"/>
    <cellStyle name="40% - Accent2 2 3 2 2" xfId="11091"/>
    <cellStyle name="40% - Accent2 2 3 2 2 10" xfId="11092"/>
    <cellStyle name="40% - Accent2 2 3 2 2 2" xfId="11093"/>
    <cellStyle name="40% - Accent2 2 3 2 2 2 2" xfId="11094"/>
    <cellStyle name="40% - Accent2 2 3 2 2 2 2 2" xfId="11095"/>
    <cellStyle name="40% - Accent2 2 3 2 2 2 2 2 2" xfId="11096"/>
    <cellStyle name="40% - Accent2 2 3 2 2 2 2 2 2 2" xfId="11097"/>
    <cellStyle name="40% - Accent2 2 3 2 2 2 2 2 3" xfId="11098"/>
    <cellStyle name="40% - Accent2 2 3 2 2 2 2 2 3 2" xfId="11099"/>
    <cellStyle name="40% - Accent2 2 3 2 2 2 2 2 4" xfId="11100"/>
    <cellStyle name="40% - Accent2 2 3 2 2 2 2 3" xfId="11101"/>
    <cellStyle name="40% - Accent2 2 3 2 2 2 2 3 2" xfId="11102"/>
    <cellStyle name="40% - Accent2 2 3 2 2 2 2 4" xfId="11103"/>
    <cellStyle name="40% - Accent2 2 3 2 2 2 2 4 2" xfId="11104"/>
    <cellStyle name="40% - Accent2 2 3 2 2 2 2 5" xfId="11105"/>
    <cellStyle name="40% - Accent2 2 3 2 2 2 3" xfId="11106"/>
    <cellStyle name="40% - Accent2 2 3 2 2 2 3 2" xfId="11107"/>
    <cellStyle name="40% - Accent2 2 3 2 2 2 3 2 2" xfId="11108"/>
    <cellStyle name="40% - Accent2 2 3 2 2 2 3 3" xfId="11109"/>
    <cellStyle name="40% - Accent2 2 3 2 2 2 3 3 2" xfId="11110"/>
    <cellStyle name="40% - Accent2 2 3 2 2 2 3 4" xfId="11111"/>
    <cellStyle name="40% - Accent2 2 3 2 2 2 4" xfId="11112"/>
    <cellStyle name="40% - Accent2 2 3 2 2 2 4 2" xfId="11113"/>
    <cellStyle name="40% - Accent2 2 3 2 2 2 5" xfId="11114"/>
    <cellStyle name="40% - Accent2 2 3 2 2 2 5 2" xfId="11115"/>
    <cellStyle name="40% - Accent2 2 3 2 2 2 6" xfId="11116"/>
    <cellStyle name="40% - Accent2 2 3 2 2 3" xfId="11117"/>
    <cellStyle name="40% - Accent2 2 3 2 2 3 2" xfId="11118"/>
    <cellStyle name="40% - Accent2 2 3 2 2 3 2 2" xfId="11119"/>
    <cellStyle name="40% - Accent2 2 3 2 2 3 2 2 2" xfId="11120"/>
    <cellStyle name="40% - Accent2 2 3 2 2 3 2 2 2 2" xfId="11121"/>
    <cellStyle name="40% - Accent2 2 3 2 2 3 2 2 3" xfId="11122"/>
    <cellStyle name="40% - Accent2 2 3 2 2 3 2 2 3 2" xfId="11123"/>
    <cellStyle name="40% - Accent2 2 3 2 2 3 2 2 4" xfId="11124"/>
    <cellStyle name="40% - Accent2 2 3 2 2 3 2 3" xfId="11125"/>
    <cellStyle name="40% - Accent2 2 3 2 2 3 2 3 2" xfId="11126"/>
    <cellStyle name="40% - Accent2 2 3 2 2 3 2 4" xfId="11127"/>
    <cellStyle name="40% - Accent2 2 3 2 2 3 2 4 2" xfId="11128"/>
    <cellStyle name="40% - Accent2 2 3 2 2 3 2 5" xfId="11129"/>
    <cellStyle name="40% - Accent2 2 3 2 2 3 3" xfId="11130"/>
    <cellStyle name="40% - Accent2 2 3 2 2 3 3 2" xfId="11131"/>
    <cellStyle name="40% - Accent2 2 3 2 2 3 3 2 2" xfId="11132"/>
    <cellStyle name="40% - Accent2 2 3 2 2 3 3 3" xfId="11133"/>
    <cellStyle name="40% - Accent2 2 3 2 2 3 3 3 2" xfId="11134"/>
    <cellStyle name="40% - Accent2 2 3 2 2 3 3 4" xfId="11135"/>
    <cellStyle name="40% - Accent2 2 3 2 2 3 4" xfId="11136"/>
    <cellStyle name="40% - Accent2 2 3 2 2 3 4 2" xfId="11137"/>
    <cellStyle name="40% - Accent2 2 3 2 2 3 5" xfId="11138"/>
    <cellStyle name="40% - Accent2 2 3 2 2 3 5 2" xfId="11139"/>
    <cellStyle name="40% - Accent2 2 3 2 2 3 6" xfId="11140"/>
    <cellStyle name="40% - Accent2 2 3 2 2 4" xfId="11141"/>
    <cellStyle name="40% - Accent2 2 3 2 2 4 2" xfId="11142"/>
    <cellStyle name="40% - Accent2 2 3 2 2 4 2 2" xfId="11143"/>
    <cellStyle name="40% - Accent2 2 3 2 2 4 2 2 2" xfId="11144"/>
    <cellStyle name="40% - Accent2 2 3 2 2 4 2 2 2 2" xfId="11145"/>
    <cellStyle name="40% - Accent2 2 3 2 2 4 2 2 3" xfId="11146"/>
    <cellStyle name="40% - Accent2 2 3 2 2 4 2 2 3 2" xfId="11147"/>
    <cellStyle name="40% - Accent2 2 3 2 2 4 2 2 4" xfId="11148"/>
    <cellStyle name="40% - Accent2 2 3 2 2 4 2 3" xfId="11149"/>
    <cellStyle name="40% - Accent2 2 3 2 2 4 2 3 2" xfId="11150"/>
    <cellStyle name="40% - Accent2 2 3 2 2 4 2 4" xfId="11151"/>
    <cellStyle name="40% - Accent2 2 3 2 2 4 2 4 2" xfId="11152"/>
    <cellStyle name="40% - Accent2 2 3 2 2 4 2 5" xfId="11153"/>
    <cellStyle name="40% - Accent2 2 3 2 2 4 3" xfId="11154"/>
    <cellStyle name="40% - Accent2 2 3 2 2 4 3 2" xfId="11155"/>
    <cellStyle name="40% - Accent2 2 3 2 2 4 3 2 2" xfId="11156"/>
    <cellStyle name="40% - Accent2 2 3 2 2 4 3 3" xfId="11157"/>
    <cellStyle name="40% - Accent2 2 3 2 2 4 3 3 2" xfId="11158"/>
    <cellStyle name="40% - Accent2 2 3 2 2 4 3 4" xfId="11159"/>
    <cellStyle name="40% - Accent2 2 3 2 2 4 4" xfId="11160"/>
    <cellStyle name="40% - Accent2 2 3 2 2 4 4 2" xfId="11161"/>
    <cellStyle name="40% - Accent2 2 3 2 2 4 5" xfId="11162"/>
    <cellStyle name="40% - Accent2 2 3 2 2 4 5 2" xfId="11163"/>
    <cellStyle name="40% - Accent2 2 3 2 2 4 6" xfId="11164"/>
    <cellStyle name="40% - Accent2 2 3 2 2 5" xfId="11165"/>
    <cellStyle name="40% - Accent2 2 3 2 2 5 2" xfId="11166"/>
    <cellStyle name="40% - Accent2 2 3 2 2 5 2 2" xfId="11167"/>
    <cellStyle name="40% - Accent2 2 3 2 2 5 2 2 2" xfId="11168"/>
    <cellStyle name="40% - Accent2 2 3 2 2 5 2 2 2 2" xfId="11169"/>
    <cellStyle name="40% - Accent2 2 3 2 2 5 2 2 3" xfId="11170"/>
    <cellStyle name="40% - Accent2 2 3 2 2 5 2 2 3 2" xfId="11171"/>
    <cellStyle name="40% - Accent2 2 3 2 2 5 2 2 4" xfId="11172"/>
    <cellStyle name="40% - Accent2 2 3 2 2 5 2 3" xfId="11173"/>
    <cellStyle name="40% - Accent2 2 3 2 2 5 2 3 2" xfId="11174"/>
    <cellStyle name="40% - Accent2 2 3 2 2 5 2 4" xfId="11175"/>
    <cellStyle name="40% - Accent2 2 3 2 2 5 2 4 2" xfId="11176"/>
    <cellStyle name="40% - Accent2 2 3 2 2 5 2 5" xfId="11177"/>
    <cellStyle name="40% - Accent2 2 3 2 2 5 3" xfId="11178"/>
    <cellStyle name="40% - Accent2 2 3 2 2 5 3 2" xfId="11179"/>
    <cellStyle name="40% - Accent2 2 3 2 2 5 3 2 2" xfId="11180"/>
    <cellStyle name="40% - Accent2 2 3 2 2 5 3 3" xfId="11181"/>
    <cellStyle name="40% - Accent2 2 3 2 2 5 3 3 2" xfId="11182"/>
    <cellStyle name="40% - Accent2 2 3 2 2 5 3 4" xfId="11183"/>
    <cellStyle name="40% - Accent2 2 3 2 2 5 4" xfId="11184"/>
    <cellStyle name="40% - Accent2 2 3 2 2 5 4 2" xfId="11185"/>
    <cellStyle name="40% - Accent2 2 3 2 2 5 5" xfId="11186"/>
    <cellStyle name="40% - Accent2 2 3 2 2 5 5 2" xfId="11187"/>
    <cellStyle name="40% - Accent2 2 3 2 2 5 6" xfId="11188"/>
    <cellStyle name="40% - Accent2 2 3 2 2 6" xfId="11189"/>
    <cellStyle name="40% - Accent2 2 3 2 2 6 2" xfId="11190"/>
    <cellStyle name="40% - Accent2 2 3 2 2 6 2 2" xfId="11191"/>
    <cellStyle name="40% - Accent2 2 3 2 2 6 2 2 2" xfId="11192"/>
    <cellStyle name="40% - Accent2 2 3 2 2 6 2 3" xfId="11193"/>
    <cellStyle name="40% - Accent2 2 3 2 2 6 2 3 2" xfId="11194"/>
    <cellStyle name="40% - Accent2 2 3 2 2 6 2 4" xfId="11195"/>
    <cellStyle name="40% - Accent2 2 3 2 2 6 3" xfId="11196"/>
    <cellStyle name="40% - Accent2 2 3 2 2 6 3 2" xfId="11197"/>
    <cellStyle name="40% - Accent2 2 3 2 2 6 4" xfId="11198"/>
    <cellStyle name="40% - Accent2 2 3 2 2 6 4 2" xfId="11199"/>
    <cellStyle name="40% - Accent2 2 3 2 2 6 5" xfId="11200"/>
    <cellStyle name="40% - Accent2 2 3 2 2 7" xfId="11201"/>
    <cellStyle name="40% - Accent2 2 3 2 2 7 2" xfId="11202"/>
    <cellStyle name="40% - Accent2 2 3 2 2 7 2 2" xfId="11203"/>
    <cellStyle name="40% - Accent2 2 3 2 2 7 3" xfId="11204"/>
    <cellStyle name="40% - Accent2 2 3 2 2 7 3 2" xfId="11205"/>
    <cellStyle name="40% - Accent2 2 3 2 2 7 4" xfId="11206"/>
    <cellStyle name="40% - Accent2 2 3 2 2 8" xfId="11207"/>
    <cellStyle name="40% - Accent2 2 3 2 2 8 2" xfId="11208"/>
    <cellStyle name="40% - Accent2 2 3 2 2 9" xfId="11209"/>
    <cellStyle name="40% - Accent2 2 3 2 2 9 2" xfId="11210"/>
    <cellStyle name="40% - Accent2 2 3 2 3" xfId="11211"/>
    <cellStyle name="40% - Accent2 2 3 2 3 2" xfId="11212"/>
    <cellStyle name="40% - Accent2 2 3 2 3 2 2" xfId="11213"/>
    <cellStyle name="40% - Accent2 2 3 2 3 2 2 2" xfId="11214"/>
    <cellStyle name="40% - Accent2 2 3 2 3 2 2 2 2" xfId="11215"/>
    <cellStyle name="40% - Accent2 2 3 2 3 2 2 3" xfId="11216"/>
    <cellStyle name="40% - Accent2 2 3 2 3 2 2 3 2" xfId="11217"/>
    <cellStyle name="40% - Accent2 2 3 2 3 2 2 4" xfId="11218"/>
    <cellStyle name="40% - Accent2 2 3 2 3 2 3" xfId="11219"/>
    <cellStyle name="40% - Accent2 2 3 2 3 2 3 2" xfId="11220"/>
    <cellStyle name="40% - Accent2 2 3 2 3 2 4" xfId="11221"/>
    <cellStyle name="40% - Accent2 2 3 2 3 2 4 2" xfId="11222"/>
    <cellStyle name="40% - Accent2 2 3 2 3 2 5" xfId="11223"/>
    <cellStyle name="40% - Accent2 2 3 2 3 3" xfId="11224"/>
    <cellStyle name="40% - Accent2 2 3 2 3 3 2" xfId="11225"/>
    <cellStyle name="40% - Accent2 2 3 2 3 3 2 2" xfId="11226"/>
    <cellStyle name="40% - Accent2 2 3 2 3 3 3" xfId="11227"/>
    <cellStyle name="40% - Accent2 2 3 2 3 3 3 2" xfId="11228"/>
    <cellStyle name="40% - Accent2 2 3 2 3 3 4" xfId="11229"/>
    <cellStyle name="40% - Accent2 2 3 2 3 4" xfId="11230"/>
    <cellStyle name="40% - Accent2 2 3 2 3 4 2" xfId="11231"/>
    <cellStyle name="40% - Accent2 2 3 2 3 5" xfId="11232"/>
    <cellStyle name="40% - Accent2 2 3 2 3 5 2" xfId="11233"/>
    <cellStyle name="40% - Accent2 2 3 2 3 6" xfId="11234"/>
    <cellStyle name="40% - Accent2 2 3 2 4" xfId="11235"/>
    <cellStyle name="40% - Accent2 2 3 2 4 2" xfId="11236"/>
    <cellStyle name="40% - Accent2 2 3 2 4 2 2" xfId="11237"/>
    <cellStyle name="40% - Accent2 2 3 2 4 2 2 2" xfId="11238"/>
    <cellStyle name="40% - Accent2 2 3 2 4 2 2 2 2" xfId="11239"/>
    <cellStyle name="40% - Accent2 2 3 2 4 2 2 3" xfId="11240"/>
    <cellStyle name="40% - Accent2 2 3 2 4 2 2 3 2" xfId="11241"/>
    <cellStyle name="40% - Accent2 2 3 2 4 2 2 4" xfId="11242"/>
    <cellStyle name="40% - Accent2 2 3 2 4 2 3" xfId="11243"/>
    <cellStyle name="40% - Accent2 2 3 2 4 2 3 2" xfId="11244"/>
    <cellStyle name="40% - Accent2 2 3 2 4 2 4" xfId="11245"/>
    <cellStyle name="40% - Accent2 2 3 2 4 2 4 2" xfId="11246"/>
    <cellStyle name="40% - Accent2 2 3 2 4 2 5" xfId="11247"/>
    <cellStyle name="40% - Accent2 2 3 2 4 3" xfId="11248"/>
    <cellStyle name="40% - Accent2 2 3 2 4 3 2" xfId="11249"/>
    <cellStyle name="40% - Accent2 2 3 2 4 3 2 2" xfId="11250"/>
    <cellStyle name="40% - Accent2 2 3 2 4 3 3" xfId="11251"/>
    <cellStyle name="40% - Accent2 2 3 2 4 3 3 2" xfId="11252"/>
    <cellStyle name="40% - Accent2 2 3 2 4 3 4" xfId="11253"/>
    <cellStyle name="40% - Accent2 2 3 2 4 4" xfId="11254"/>
    <cellStyle name="40% - Accent2 2 3 2 4 4 2" xfId="11255"/>
    <cellStyle name="40% - Accent2 2 3 2 4 5" xfId="11256"/>
    <cellStyle name="40% - Accent2 2 3 2 4 5 2" xfId="11257"/>
    <cellStyle name="40% - Accent2 2 3 2 4 6" xfId="11258"/>
    <cellStyle name="40% - Accent2 2 3 2 5" xfId="11259"/>
    <cellStyle name="40% - Accent2 2 3 2 5 2" xfId="11260"/>
    <cellStyle name="40% - Accent2 2 3 2 5 2 2" xfId="11261"/>
    <cellStyle name="40% - Accent2 2 3 2 5 2 2 2" xfId="11262"/>
    <cellStyle name="40% - Accent2 2 3 2 5 2 2 2 2" xfId="11263"/>
    <cellStyle name="40% - Accent2 2 3 2 5 2 2 3" xfId="11264"/>
    <cellStyle name="40% - Accent2 2 3 2 5 2 2 3 2" xfId="11265"/>
    <cellStyle name="40% - Accent2 2 3 2 5 2 2 4" xfId="11266"/>
    <cellStyle name="40% - Accent2 2 3 2 5 2 3" xfId="11267"/>
    <cellStyle name="40% - Accent2 2 3 2 5 2 3 2" xfId="11268"/>
    <cellStyle name="40% - Accent2 2 3 2 5 2 4" xfId="11269"/>
    <cellStyle name="40% - Accent2 2 3 2 5 2 4 2" xfId="11270"/>
    <cellStyle name="40% - Accent2 2 3 2 5 2 5" xfId="11271"/>
    <cellStyle name="40% - Accent2 2 3 2 5 3" xfId="11272"/>
    <cellStyle name="40% - Accent2 2 3 2 5 3 2" xfId="11273"/>
    <cellStyle name="40% - Accent2 2 3 2 5 3 2 2" xfId="11274"/>
    <cellStyle name="40% - Accent2 2 3 2 5 3 3" xfId="11275"/>
    <cellStyle name="40% - Accent2 2 3 2 5 3 3 2" xfId="11276"/>
    <cellStyle name="40% - Accent2 2 3 2 5 3 4" xfId="11277"/>
    <cellStyle name="40% - Accent2 2 3 2 5 4" xfId="11278"/>
    <cellStyle name="40% - Accent2 2 3 2 5 4 2" xfId="11279"/>
    <cellStyle name="40% - Accent2 2 3 2 5 5" xfId="11280"/>
    <cellStyle name="40% - Accent2 2 3 2 5 5 2" xfId="11281"/>
    <cellStyle name="40% - Accent2 2 3 2 5 6" xfId="11282"/>
    <cellStyle name="40% - Accent2 2 3 2 6" xfId="11283"/>
    <cellStyle name="40% - Accent2 2 3 2 6 2" xfId="11284"/>
    <cellStyle name="40% - Accent2 2 3 2 6 2 2" xfId="11285"/>
    <cellStyle name="40% - Accent2 2 3 2 6 2 2 2" xfId="11286"/>
    <cellStyle name="40% - Accent2 2 3 2 6 2 2 2 2" xfId="11287"/>
    <cellStyle name="40% - Accent2 2 3 2 6 2 2 3" xfId="11288"/>
    <cellStyle name="40% - Accent2 2 3 2 6 2 2 3 2" xfId="11289"/>
    <cellStyle name="40% - Accent2 2 3 2 6 2 2 4" xfId="11290"/>
    <cellStyle name="40% - Accent2 2 3 2 6 2 3" xfId="11291"/>
    <cellStyle name="40% - Accent2 2 3 2 6 2 3 2" xfId="11292"/>
    <cellStyle name="40% - Accent2 2 3 2 6 2 4" xfId="11293"/>
    <cellStyle name="40% - Accent2 2 3 2 6 2 4 2" xfId="11294"/>
    <cellStyle name="40% - Accent2 2 3 2 6 2 5" xfId="11295"/>
    <cellStyle name="40% - Accent2 2 3 2 6 3" xfId="11296"/>
    <cellStyle name="40% - Accent2 2 3 2 6 3 2" xfId="11297"/>
    <cellStyle name="40% - Accent2 2 3 2 6 3 2 2" xfId="11298"/>
    <cellStyle name="40% - Accent2 2 3 2 6 3 3" xfId="11299"/>
    <cellStyle name="40% - Accent2 2 3 2 6 3 3 2" xfId="11300"/>
    <cellStyle name="40% - Accent2 2 3 2 6 3 4" xfId="11301"/>
    <cellStyle name="40% - Accent2 2 3 2 6 4" xfId="11302"/>
    <cellStyle name="40% - Accent2 2 3 2 6 4 2" xfId="11303"/>
    <cellStyle name="40% - Accent2 2 3 2 6 5" xfId="11304"/>
    <cellStyle name="40% - Accent2 2 3 2 6 5 2" xfId="11305"/>
    <cellStyle name="40% - Accent2 2 3 2 6 6" xfId="11306"/>
    <cellStyle name="40% - Accent2 2 3 2 7" xfId="11307"/>
    <cellStyle name="40% - Accent2 2 3 2 7 2" xfId="11308"/>
    <cellStyle name="40% - Accent2 2 3 2 7 2 2" xfId="11309"/>
    <cellStyle name="40% - Accent2 2 3 2 7 2 2 2" xfId="11310"/>
    <cellStyle name="40% - Accent2 2 3 2 7 2 3" xfId="11311"/>
    <cellStyle name="40% - Accent2 2 3 2 7 2 3 2" xfId="11312"/>
    <cellStyle name="40% - Accent2 2 3 2 7 2 4" xfId="11313"/>
    <cellStyle name="40% - Accent2 2 3 2 7 3" xfId="11314"/>
    <cellStyle name="40% - Accent2 2 3 2 7 3 2" xfId="11315"/>
    <cellStyle name="40% - Accent2 2 3 2 7 4" xfId="11316"/>
    <cellStyle name="40% - Accent2 2 3 2 7 4 2" xfId="11317"/>
    <cellStyle name="40% - Accent2 2 3 2 7 5" xfId="11318"/>
    <cellStyle name="40% - Accent2 2 3 2 8" xfId="11319"/>
    <cellStyle name="40% - Accent2 2 3 2 8 2" xfId="11320"/>
    <cellStyle name="40% - Accent2 2 3 2 8 2 2" xfId="11321"/>
    <cellStyle name="40% - Accent2 2 3 2 8 3" xfId="11322"/>
    <cellStyle name="40% - Accent2 2 3 2 8 3 2" xfId="11323"/>
    <cellStyle name="40% - Accent2 2 3 2 8 4" xfId="11324"/>
    <cellStyle name="40% - Accent2 2 3 2 9" xfId="11325"/>
    <cellStyle name="40% - Accent2 2 3 2 9 2" xfId="11326"/>
    <cellStyle name="40% - Accent2 2 3 3" xfId="11327"/>
    <cellStyle name="40% - Accent2 2 3 3 10" xfId="11328"/>
    <cellStyle name="40% - Accent2 2 3 3 10 2" xfId="11329"/>
    <cellStyle name="40% - Accent2 2 3 3 11" xfId="11330"/>
    <cellStyle name="40% - Accent2 2 3 3 2" xfId="11331"/>
    <cellStyle name="40% - Accent2 2 3 3 2 10" xfId="11332"/>
    <cellStyle name="40% - Accent2 2 3 3 2 2" xfId="11333"/>
    <cellStyle name="40% - Accent2 2 3 3 2 2 2" xfId="11334"/>
    <cellStyle name="40% - Accent2 2 3 3 2 2 2 2" xfId="11335"/>
    <cellStyle name="40% - Accent2 2 3 3 2 2 2 2 2" xfId="11336"/>
    <cellStyle name="40% - Accent2 2 3 3 2 2 2 2 2 2" xfId="11337"/>
    <cellStyle name="40% - Accent2 2 3 3 2 2 2 2 3" xfId="11338"/>
    <cellStyle name="40% - Accent2 2 3 3 2 2 2 2 3 2" xfId="11339"/>
    <cellStyle name="40% - Accent2 2 3 3 2 2 2 2 4" xfId="11340"/>
    <cellStyle name="40% - Accent2 2 3 3 2 2 2 3" xfId="11341"/>
    <cellStyle name="40% - Accent2 2 3 3 2 2 2 3 2" xfId="11342"/>
    <cellStyle name="40% - Accent2 2 3 3 2 2 2 4" xfId="11343"/>
    <cellStyle name="40% - Accent2 2 3 3 2 2 2 4 2" xfId="11344"/>
    <cellStyle name="40% - Accent2 2 3 3 2 2 2 5" xfId="11345"/>
    <cellStyle name="40% - Accent2 2 3 3 2 2 3" xfId="11346"/>
    <cellStyle name="40% - Accent2 2 3 3 2 2 3 2" xfId="11347"/>
    <cellStyle name="40% - Accent2 2 3 3 2 2 3 2 2" xfId="11348"/>
    <cellStyle name="40% - Accent2 2 3 3 2 2 3 3" xfId="11349"/>
    <cellStyle name="40% - Accent2 2 3 3 2 2 3 3 2" xfId="11350"/>
    <cellStyle name="40% - Accent2 2 3 3 2 2 3 4" xfId="11351"/>
    <cellStyle name="40% - Accent2 2 3 3 2 2 4" xfId="11352"/>
    <cellStyle name="40% - Accent2 2 3 3 2 2 4 2" xfId="11353"/>
    <cellStyle name="40% - Accent2 2 3 3 2 2 5" xfId="11354"/>
    <cellStyle name="40% - Accent2 2 3 3 2 2 5 2" xfId="11355"/>
    <cellStyle name="40% - Accent2 2 3 3 2 2 6" xfId="11356"/>
    <cellStyle name="40% - Accent2 2 3 3 2 3" xfId="11357"/>
    <cellStyle name="40% - Accent2 2 3 3 2 3 2" xfId="11358"/>
    <cellStyle name="40% - Accent2 2 3 3 2 3 2 2" xfId="11359"/>
    <cellStyle name="40% - Accent2 2 3 3 2 3 2 2 2" xfId="11360"/>
    <cellStyle name="40% - Accent2 2 3 3 2 3 2 2 2 2" xfId="11361"/>
    <cellStyle name="40% - Accent2 2 3 3 2 3 2 2 3" xfId="11362"/>
    <cellStyle name="40% - Accent2 2 3 3 2 3 2 2 3 2" xfId="11363"/>
    <cellStyle name="40% - Accent2 2 3 3 2 3 2 2 4" xfId="11364"/>
    <cellStyle name="40% - Accent2 2 3 3 2 3 2 3" xfId="11365"/>
    <cellStyle name="40% - Accent2 2 3 3 2 3 2 3 2" xfId="11366"/>
    <cellStyle name="40% - Accent2 2 3 3 2 3 2 4" xfId="11367"/>
    <cellStyle name="40% - Accent2 2 3 3 2 3 2 4 2" xfId="11368"/>
    <cellStyle name="40% - Accent2 2 3 3 2 3 2 5" xfId="11369"/>
    <cellStyle name="40% - Accent2 2 3 3 2 3 3" xfId="11370"/>
    <cellStyle name="40% - Accent2 2 3 3 2 3 3 2" xfId="11371"/>
    <cellStyle name="40% - Accent2 2 3 3 2 3 3 2 2" xfId="11372"/>
    <cellStyle name="40% - Accent2 2 3 3 2 3 3 3" xfId="11373"/>
    <cellStyle name="40% - Accent2 2 3 3 2 3 3 3 2" xfId="11374"/>
    <cellStyle name="40% - Accent2 2 3 3 2 3 3 4" xfId="11375"/>
    <cellStyle name="40% - Accent2 2 3 3 2 3 4" xfId="11376"/>
    <cellStyle name="40% - Accent2 2 3 3 2 3 4 2" xfId="11377"/>
    <cellStyle name="40% - Accent2 2 3 3 2 3 5" xfId="11378"/>
    <cellStyle name="40% - Accent2 2 3 3 2 3 5 2" xfId="11379"/>
    <cellStyle name="40% - Accent2 2 3 3 2 3 6" xfId="11380"/>
    <cellStyle name="40% - Accent2 2 3 3 2 4" xfId="11381"/>
    <cellStyle name="40% - Accent2 2 3 3 2 4 2" xfId="11382"/>
    <cellStyle name="40% - Accent2 2 3 3 2 4 2 2" xfId="11383"/>
    <cellStyle name="40% - Accent2 2 3 3 2 4 2 2 2" xfId="11384"/>
    <cellStyle name="40% - Accent2 2 3 3 2 4 2 2 2 2" xfId="11385"/>
    <cellStyle name="40% - Accent2 2 3 3 2 4 2 2 3" xfId="11386"/>
    <cellStyle name="40% - Accent2 2 3 3 2 4 2 2 3 2" xfId="11387"/>
    <cellStyle name="40% - Accent2 2 3 3 2 4 2 2 4" xfId="11388"/>
    <cellStyle name="40% - Accent2 2 3 3 2 4 2 3" xfId="11389"/>
    <cellStyle name="40% - Accent2 2 3 3 2 4 2 3 2" xfId="11390"/>
    <cellStyle name="40% - Accent2 2 3 3 2 4 2 4" xfId="11391"/>
    <cellStyle name="40% - Accent2 2 3 3 2 4 2 4 2" xfId="11392"/>
    <cellStyle name="40% - Accent2 2 3 3 2 4 2 5" xfId="11393"/>
    <cellStyle name="40% - Accent2 2 3 3 2 4 3" xfId="11394"/>
    <cellStyle name="40% - Accent2 2 3 3 2 4 3 2" xfId="11395"/>
    <cellStyle name="40% - Accent2 2 3 3 2 4 3 2 2" xfId="11396"/>
    <cellStyle name="40% - Accent2 2 3 3 2 4 3 3" xfId="11397"/>
    <cellStyle name="40% - Accent2 2 3 3 2 4 3 3 2" xfId="11398"/>
    <cellStyle name="40% - Accent2 2 3 3 2 4 3 4" xfId="11399"/>
    <cellStyle name="40% - Accent2 2 3 3 2 4 4" xfId="11400"/>
    <cellStyle name="40% - Accent2 2 3 3 2 4 4 2" xfId="11401"/>
    <cellStyle name="40% - Accent2 2 3 3 2 4 5" xfId="11402"/>
    <cellStyle name="40% - Accent2 2 3 3 2 4 5 2" xfId="11403"/>
    <cellStyle name="40% - Accent2 2 3 3 2 4 6" xfId="11404"/>
    <cellStyle name="40% - Accent2 2 3 3 2 5" xfId="11405"/>
    <cellStyle name="40% - Accent2 2 3 3 2 5 2" xfId="11406"/>
    <cellStyle name="40% - Accent2 2 3 3 2 5 2 2" xfId="11407"/>
    <cellStyle name="40% - Accent2 2 3 3 2 5 2 2 2" xfId="11408"/>
    <cellStyle name="40% - Accent2 2 3 3 2 5 2 2 2 2" xfId="11409"/>
    <cellStyle name="40% - Accent2 2 3 3 2 5 2 2 3" xfId="11410"/>
    <cellStyle name="40% - Accent2 2 3 3 2 5 2 2 3 2" xfId="11411"/>
    <cellStyle name="40% - Accent2 2 3 3 2 5 2 2 4" xfId="11412"/>
    <cellStyle name="40% - Accent2 2 3 3 2 5 2 3" xfId="11413"/>
    <cellStyle name="40% - Accent2 2 3 3 2 5 2 3 2" xfId="11414"/>
    <cellStyle name="40% - Accent2 2 3 3 2 5 2 4" xfId="11415"/>
    <cellStyle name="40% - Accent2 2 3 3 2 5 2 4 2" xfId="11416"/>
    <cellStyle name="40% - Accent2 2 3 3 2 5 2 5" xfId="11417"/>
    <cellStyle name="40% - Accent2 2 3 3 2 5 3" xfId="11418"/>
    <cellStyle name="40% - Accent2 2 3 3 2 5 3 2" xfId="11419"/>
    <cellStyle name="40% - Accent2 2 3 3 2 5 3 2 2" xfId="11420"/>
    <cellStyle name="40% - Accent2 2 3 3 2 5 3 3" xfId="11421"/>
    <cellStyle name="40% - Accent2 2 3 3 2 5 3 3 2" xfId="11422"/>
    <cellStyle name="40% - Accent2 2 3 3 2 5 3 4" xfId="11423"/>
    <cellStyle name="40% - Accent2 2 3 3 2 5 4" xfId="11424"/>
    <cellStyle name="40% - Accent2 2 3 3 2 5 4 2" xfId="11425"/>
    <cellStyle name="40% - Accent2 2 3 3 2 5 5" xfId="11426"/>
    <cellStyle name="40% - Accent2 2 3 3 2 5 5 2" xfId="11427"/>
    <cellStyle name="40% - Accent2 2 3 3 2 5 6" xfId="11428"/>
    <cellStyle name="40% - Accent2 2 3 3 2 6" xfId="11429"/>
    <cellStyle name="40% - Accent2 2 3 3 2 6 2" xfId="11430"/>
    <cellStyle name="40% - Accent2 2 3 3 2 6 2 2" xfId="11431"/>
    <cellStyle name="40% - Accent2 2 3 3 2 6 2 2 2" xfId="11432"/>
    <cellStyle name="40% - Accent2 2 3 3 2 6 2 3" xfId="11433"/>
    <cellStyle name="40% - Accent2 2 3 3 2 6 2 3 2" xfId="11434"/>
    <cellStyle name="40% - Accent2 2 3 3 2 6 2 4" xfId="11435"/>
    <cellStyle name="40% - Accent2 2 3 3 2 6 3" xfId="11436"/>
    <cellStyle name="40% - Accent2 2 3 3 2 6 3 2" xfId="11437"/>
    <cellStyle name="40% - Accent2 2 3 3 2 6 4" xfId="11438"/>
    <cellStyle name="40% - Accent2 2 3 3 2 6 4 2" xfId="11439"/>
    <cellStyle name="40% - Accent2 2 3 3 2 6 5" xfId="11440"/>
    <cellStyle name="40% - Accent2 2 3 3 2 7" xfId="11441"/>
    <cellStyle name="40% - Accent2 2 3 3 2 7 2" xfId="11442"/>
    <cellStyle name="40% - Accent2 2 3 3 2 7 2 2" xfId="11443"/>
    <cellStyle name="40% - Accent2 2 3 3 2 7 3" xfId="11444"/>
    <cellStyle name="40% - Accent2 2 3 3 2 7 3 2" xfId="11445"/>
    <cellStyle name="40% - Accent2 2 3 3 2 7 4" xfId="11446"/>
    <cellStyle name="40% - Accent2 2 3 3 2 8" xfId="11447"/>
    <cellStyle name="40% - Accent2 2 3 3 2 8 2" xfId="11448"/>
    <cellStyle name="40% - Accent2 2 3 3 2 9" xfId="11449"/>
    <cellStyle name="40% - Accent2 2 3 3 2 9 2" xfId="11450"/>
    <cellStyle name="40% - Accent2 2 3 3 3" xfId="11451"/>
    <cellStyle name="40% - Accent2 2 3 3 3 2" xfId="11452"/>
    <cellStyle name="40% - Accent2 2 3 3 3 2 2" xfId="11453"/>
    <cellStyle name="40% - Accent2 2 3 3 3 2 2 2" xfId="11454"/>
    <cellStyle name="40% - Accent2 2 3 3 3 2 2 2 2" xfId="11455"/>
    <cellStyle name="40% - Accent2 2 3 3 3 2 2 3" xfId="11456"/>
    <cellStyle name="40% - Accent2 2 3 3 3 2 2 3 2" xfId="11457"/>
    <cellStyle name="40% - Accent2 2 3 3 3 2 2 4" xfId="11458"/>
    <cellStyle name="40% - Accent2 2 3 3 3 2 3" xfId="11459"/>
    <cellStyle name="40% - Accent2 2 3 3 3 2 3 2" xfId="11460"/>
    <cellStyle name="40% - Accent2 2 3 3 3 2 4" xfId="11461"/>
    <cellStyle name="40% - Accent2 2 3 3 3 2 4 2" xfId="11462"/>
    <cellStyle name="40% - Accent2 2 3 3 3 2 5" xfId="11463"/>
    <cellStyle name="40% - Accent2 2 3 3 3 3" xfId="11464"/>
    <cellStyle name="40% - Accent2 2 3 3 3 3 2" xfId="11465"/>
    <cellStyle name="40% - Accent2 2 3 3 3 3 2 2" xfId="11466"/>
    <cellStyle name="40% - Accent2 2 3 3 3 3 3" xfId="11467"/>
    <cellStyle name="40% - Accent2 2 3 3 3 3 3 2" xfId="11468"/>
    <cellStyle name="40% - Accent2 2 3 3 3 3 4" xfId="11469"/>
    <cellStyle name="40% - Accent2 2 3 3 3 4" xfId="11470"/>
    <cellStyle name="40% - Accent2 2 3 3 3 4 2" xfId="11471"/>
    <cellStyle name="40% - Accent2 2 3 3 3 5" xfId="11472"/>
    <cellStyle name="40% - Accent2 2 3 3 3 5 2" xfId="11473"/>
    <cellStyle name="40% - Accent2 2 3 3 3 6" xfId="11474"/>
    <cellStyle name="40% - Accent2 2 3 3 4" xfId="11475"/>
    <cellStyle name="40% - Accent2 2 3 3 4 2" xfId="11476"/>
    <cellStyle name="40% - Accent2 2 3 3 4 2 2" xfId="11477"/>
    <cellStyle name="40% - Accent2 2 3 3 4 2 2 2" xfId="11478"/>
    <cellStyle name="40% - Accent2 2 3 3 4 2 2 2 2" xfId="11479"/>
    <cellStyle name="40% - Accent2 2 3 3 4 2 2 3" xfId="11480"/>
    <cellStyle name="40% - Accent2 2 3 3 4 2 2 3 2" xfId="11481"/>
    <cellStyle name="40% - Accent2 2 3 3 4 2 2 4" xfId="11482"/>
    <cellStyle name="40% - Accent2 2 3 3 4 2 3" xfId="11483"/>
    <cellStyle name="40% - Accent2 2 3 3 4 2 3 2" xfId="11484"/>
    <cellStyle name="40% - Accent2 2 3 3 4 2 4" xfId="11485"/>
    <cellStyle name="40% - Accent2 2 3 3 4 2 4 2" xfId="11486"/>
    <cellStyle name="40% - Accent2 2 3 3 4 2 5" xfId="11487"/>
    <cellStyle name="40% - Accent2 2 3 3 4 3" xfId="11488"/>
    <cellStyle name="40% - Accent2 2 3 3 4 3 2" xfId="11489"/>
    <cellStyle name="40% - Accent2 2 3 3 4 3 2 2" xfId="11490"/>
    <cellStyle name="40% - Accent2 2 3 3 4 3 3" xfId="11491"/>
    <cellStyle name="40% - Accent2 2 3 3 4 3 3 2" xfId="11492"/>
    <cellStyle name="40% - Accent2 2 3 3 4 3 4" xfId="11493"/>
    <cellStyle name="40% - Accent2 2 3 3 4 4" xfId="11494"/>
    <cellStyle name="40% - Accent2 2 3 3 4 4 2" xfId="11495"/>
    <cellStyle name="40% - Accent2 2 3 3 4 5" xfId="11496"/>
    <cellStyle name="40% - Accent2 2 3 3 4 5 2" xfId="11497"/>
    <cellStyle name="40% - Accent2 2 3 3 4 6" xfId="11498"/>
    <cellStyle name="40% - Accent2 2 3 3 5" xfId="11499"/>
    <cellStyle name="40% - Accent2 2 3 3 5 2" xfId="11500"/>
    <cellStyle name="40% - Accent2 2 3 3 5 2 2" xfId="11501"/>
    <cellStyle name="40% - Accent2 2 3 3 5 2 2 2" xfId="11502"/>
    <cellStyle name="40% - Accent2 2 3 3 5 2 2 2 2" xfId="11503"/>
    <cellStyle name="40% - Accent2 2 3 3 5 2 2 3" xfId="11504"/>
    <cellStyle name="40% - Accent2 2 3 3 5 2 2 3 2" xfId="11505"/>
    <cellStyle name="40% - Accent2 2 3 3 5 2 2 4" xfId="11506"/>
    <cellStyle name="40% - Accent2 2 3 3 5 2 3" xfId="11507"/>
    <cellStyle name="40% - Accent2 2 3 3 5 2 3 2" xfId="11508"/>
    <cellStyle name="40% - Accent2 2 3 3 5 2 4" xfId="11509"/>
    <cellStyle name="40% - Accent2 2 3 3 5 2 4 2" xfId="11510"/>
    <cellStyle name="40% - Accent2 2 3 3 5 2 5" xfId="11511"/>
    <cellStyle name="40% - Accent2 2 3 3 5 3" xfId="11512"/>
    <cellStyle name="40% - Accent2 2 3 3 5 3 2" xfId="11513"/>
    <cellStyle name="40% - Accent2 2 3 3 5 3 2 2" xfId="11514"/>
    <cellStyle name="40% - Accent2 2 3 3 5 3 3" xfId="11515"/>
    <cellStyle name="40% - Accent2 2 3 3 5 3 3 2" xfId="11516"/>
    <cellStyle name="40% - Accent2 2 3 3 5 3 4" xfId="11517"/>
    <cellStyle name="40% - Accent2 2 3 3 5 4" xfId="11518"/>
    <cellStyle name="40% - Accent2 2 3 3 5 4 2" xfId="11519"/>
    <cellStyle name="40% - Accent2 2 3 3 5 5" xfId="11520"/>
    <cellStyle name="40% - Accent2 2 3 3 5 5 2" xfId="11521"/>
    <cellStyle name="40% - Accent2 2 3 3 5 6" xfId="11522"/>
    <cellStyle name="40% - Accent2 2 3 3 6" xfId="11523"/>
    <cellStyle name="40% - Accent2 2 3 3 6 2" xfId="11524"/>
    <cellStyle name="40% - Accent2 2 3 3 6 2 2" xfId="11525"/>
    <cellStyle name="40% - Accent2 2 3 3 6 2 2 2" xfId="11526"/>
    <cellStyle name="40% - Accent2 2 3 3 6 2 2 2 2" xfId="11527"/>
    <cellStyle name="40% - Accent2 2 3 3 6 2 2 3" xfId="11528"/>
    <cellStyle name="40% - Accent2 2 3 3 6 2 2 3 2" xfId="11529"/>
    <cellStyle name="40% - Accent2 2 3 3 6 2 2 4" xfId="11530"/>
    <cellStyle name="40% - Accent2 2 3 3 6 2 3" xfId="11531"/>
    <cellStyle name="40% - Accent2 2 3 3 6 2 3 2" xfId="11532"/>
    <cellStyle name="40% - Accent2 2 3 3 6 2 4" xfId="11533"/>
    <cellStyle name="40% - Accent2 2 3 3 6 2 4 2" xfId="11534"/>
    <cellStyle name="40% - Accent2 2 3 3 6 2 5" xfId="11535"/>
    <cellStyle name="40% - Accent2 2 3 3 6 3" xfId="11536"/>
    <cellStyle name="40% - Accent2 2 3 3 6 3 2" xfId="11537"/>
    <cellStyle name="40% - Accent2 2 3 3 6 3 2 2" xfId="11538"/>
    <cellStyle name="40% - Accent2 2 3 3 6 3 3" xfId="11539"/>
    <cellStyle name="40% - Accent2 2 3 3 6 3 3 2" xfId="11540"/>
    <cellStyle name="40% - Accent2 2 3 3 6 3 4" xfId="11541"/>
    <cellStyle name="40% - Accent2 2 3 3 6 4" xfId="11542"/>
    <cellStyle name="40% - Accent2 2 3 3 6 4 2" xfId="11543"/>
    <cellStyle name="40% - Accent2 2 3 3 6 5" xfId="11544"/>
    <cellStyle name="40% - Accent2 2 3 3 6 5 2" xfId="11545"/>
    <cellStyle name="40% - Accent2 2 3 3 6 6" xfId="11546"/>
    <cellStyle name="40% - Accent2 2 3 3 7" xfId="11547"/>
    <cellStyle name="40% - Accent2 2 3 3 7 2" xfId="11548"/>
    <cellStyle name="40% - Accent2 2 3 3 7 2 2" xfId="11549"/>
    <cellStyle name="40% - Accent2 2 3 3 7 2 2 2" xfId="11550"/>
    <cellStyle name="40% - Accent2 2 3 3 7 2 3" xfId="11551"/>
    <cellStyle name="40% - Accent2 2 3 3 7 2 3 2" xfId="11552"/>
    <cellStyle name="40% - Accent2 2 3 3 7 2 4" xfId="11553"/>
    <cellStyle name="40% - Accent2 2 3 3 7 3" xfId="11554"/>
    <cellStyle name="40% - Accent2 2 3 3 7 3 2" xfId="11555"/>
    <cellStyle name="40% - Accent2 2 3 3 7 4" xfId="11556"/>
    <cellStyle name="40% - Accent2 2 3 3 7 4 2" xfId="11557"/>
    <cellStyle name="40% - Accent2 2 3 3 7 5" xfId="11558"/>
    <cellStyle name="40% - Accent2 2 3 3 8" xfId="11559"/>
    <cellStyle name="40% - Accent2 2 3 3 8 2" xfId="11560"/>
    <cellStyle name="40% - Accent2 2 3 3 8 2 2" xfId="11561"/>
    <cellStyle name="40% - Accent2 2 3 3 8 3" xfId="11562"/>
    <cellStyle name="40% - Accent2 2 3 3 8 3 2" xfId="11563"/>
    <cellStyle name="40% - Accent2 2 3 3 8 4" xfId="11564"/>
    <cellStyle name="40% - Accent2 2 3 3 9" xfId="11565"/>
    <cellStyle name="40% - Accent2 2 3 3 9 2" xfId="11566"/>
    <cellStyle name="40% - Accent2 2 4" xfId="11567"/>
    <cellStyle name="40% - Accent2 3" xfId="11568"/>
    <cellStyle name="40% - Accent2 3 2" xfId="11569"/>
    <cellStyle name="40% - Accent2 3 2 2" xfId="11570"/>
    <cellStyle name="40% - Accent2 3 2 2 2" xfId="11571"/>
    <cellStyle name="40% - Accent2 3 2 2 2 2" xfId="11572"/>
    <cellStyle name="40% - Accent2 3 2 2 2 2 2" xfId="11573"/>
    <cellStyle name="40% - Accent2 3 2 2 2 2 2 2" xfId="11574"/>
    <cellStyle name="40% - Accent2 3 2 2 2 2 3" xfId="11575"/>
    <cellStyle name="40% - Accent2 3 2 2 2 2 3 2" xfId="11576"/>
    <cellStyle name="40% - Accent2 3 2 2 2 2 4" xfId="11577"/>
    <cellStyle name="40% - Accent2 3 2 2 2 3" xfId="11578"/>
    <cellStyle name="40% - Accent2 3 2 2 2 3 2" xfId="11579"/>
    <cellStyle name="40% - Accent2 3 2 2 2 4" xfId="11580"/>
    <cellStyle name="40% - Accent2 3 2 2 2 4 2" xfId="11581"/>
    <cellStyle name="40% - Accent2 3 2 2 2 5" xfId="11582"/>
    <cellStyle name="40% - Accent2 3 2 2 3" xfId="11583"/>
    <cellStyle name="40% - Accent2 3 2 2 3 2" xfId="11584"/>
    <cellStyle name="40% - Accent2 3 2 2 3 2 2" xfId="11585"/>
    <cellStyle name="40% - Accent2 3 2 2 3 3" xfId="11586"/>
    <cellStyle name="40% - Accent2 3 2 2 3 3 2" xfId="11587"/>
    <cellStyle name="40% - Accent2 3 2 2 3 4" xfId="11588"/>
    <cellStyle name="40% - Accent2 3 2 2 4" xfId="11589"/>
    <cellStyle name="40% - Accent2 3 2 2 4 2" xfId="11590"/>
    <cellStyle name="40% - Accent2 3 2 2 5" xfId="11591"/>
    <cellStyle name="40% - Accent2 3 2 2 5 2" xfId="11592"/>
    <cellStyle name="40% - Accent2 3 2 2 6" xfId="11593"/>
    <cellStyle name="40% - Accent2 3 2 3" xfId="11594"/>
    <cellStyle name="40% - Accent2 3 2 3 2" xfId="11595"/>
    <cellStyle name="40% - Accent2 3 2 3 2 2" xfId="11596"/>
    <cellStyle name="40% - Accent2 3 2 3 2 2 2" xfId="11597"/>
    <cellStyle name="40% - Accent2 3 2 3 2 2 2 2" xfId="11598"/>
    <cellStyle name="40% - Accent2 3 2 3 2 2 3" xfId="11599"/>
    <cellStyle name="40% - Accent2 3 2 3 2 2 3 2" xfId="11600"/>
    <cellStyle name="40% - Accent2 3 2 3 2 2 4" xfId="11601"/>
    <cellStyle name="40% - Accent2 3 2 3 2 3" xfId="11602"/>
    <cellStyle name="40% - Accent2 3 2 3 2 3 2" xfId="11603"/>
    <cellStyle name="40% - Accent2 3 2 3 2 4" xfId="11604"/>
    <cellStyle name="40% - Accent2 3 2 3 2 4 2" xfId="11605"/>
    <cellStyle name="40% - Accent2 3 2 3 2 5" xfId="11606"/>
    <cellStyle name="40% - Accent2 3 2 3 3" xfId="11607"/>
    <cellStyle name="40% - Accent2 3 2 3 3 2" xfId="11608"/>
    <cellStyle name="40% - Accent2 3 2 3 3 2 2" xfId="11609"/>
    <cellStyle name="40% - Accent2 3 2 3 3 3" xfId="11610"/>
    <cellStyle name="40% - Accent2 3 2 3 3 3 2" xfId="11611"/>
    <cellStyle name="40% - Accent2 3 2 3 3 4" xfId="11612"/>
    <cellStyle name="40% - Accent2 3 2 3 4" xfId="11613"/>
    <cellStyle name="40% - Accent2 3 2 3 4 2" xfId="11614"/>
    <cellStyle name="40% - Accent2 3 2 3 5" xfId="11615"/>
    <cellStyle name="40% - Accent2 3 2 3 5 2" xfId="11616"/>
    <cellStyle name="40% - Accent2 3 2 3 6" xfId="11617"/>
    <cellStyle name="40% - Accent2 3 3" xfId="11618"/>
    <cellStyle name="40% - Accent2 3 3 2" xfId="11619"/>
    <cellStyle name="40% - Accent2 3 3 2 2" xfId="11620"/>
    <cellStyle name="40% - Accent2 3 3 2 2 2" xfId="11621"/>
    <cellStyle name="40% - Accent2 3 3 2 2 2 2" xfId="11622"/>
    <cellStyle name="40% - Accent2 3 3 2 2 2 2 2" xfId="11623"/>
    <cellStyle name="40% - Accent2 3 3 2 2 2 3" xfId="11624"/>
    <cellStyle name="40% - Accent2 3 3 2 2 2 3 2" xfId="11625"/>
    <cellStyle name="40% - Accent2 3 3 2 2 2 4" xfId="11626"/>
    <cellStyle name="40% - Accent2 3 3 2 2 3" xfId="11627"/>
    <cellStyle name="40% - Accent2 3 3 2 2 3 2" xfId="11628"/>
    <cellStyle name="40% - Accent2 3 3 2 2 4" xfId="11629"/>
    <cellStyle name="40% - Accent2 3 3 2 2 4 2" xfId="11630"/>
    <cellStyle name="40% - Accent2 3 3 2 2 5" xfId="11631"/>
    <cellStyle name="40% - Accent2 3 3 2 3" xfId="11632"/>
    <cellStyle name="40% - Accent2 3 3 2 3 2" xfId="11633"/>
    <cellStyle name="40% - Accent2 3 3 2 3 2 2" xfId="11634"/>
    <cellStyle name="40% - Accent2 3 3 2 3 3" xfId="11635"/>
    <cellStyle name="40% - Accent2 3 3 2 3 3 2" xfId="11636"/>
    <cellStyle name="40% - Accent2 3 3 2 3 4" xfId="11637"/>
    <cellStyle name="40% - Accent2 3 3 2 4" xfId="11638"/>
    <cellStyle name="40% - Accent2 3 3 2 4 2" xfId="11639"/>
    <cellStyle name="40% - Accent2 3 3 2 5" xfId="11640"/>
    <cellStyle name="40% - Accent2 3 3 2 5 2" xfId="11641"/>
    <cellStyle name="40% - Accent2 3 3 2 6" xfId="11642"/>
    <cellStyle name="40% - Accent2 3 3 3" xfId="11643"/>
    <cellStyle name="40% - Accent2 3 3 3 2" xfId="11644"/>
    <cellStyle name="40% - Accent2 3 3 3 2 2" xfId="11645"/>
    <cellStyle name="40% - Accent2 3 3 3 2 2 2" xfId="11646"/>
    <cellStyle name="40% - Accent2 3 3 3 2 3" xfId="11647"/>
    <cellStyle name="40% - Accent2 3 3 3 2 3 2" xfId="11648"/>
    <cellStyle name="40% - Accent2 3 3 3 2 4" xfId="11649"/>
    <cellStyle name="40% - Accent2 3 3 3 3" xfId="11650"/>
    <cellStyle name="40% - Accent2 3 3 3 3 2" xfId="11651"/>
    <cellStyle name="40% - Accent2 3 3 3 4" xfId="11652"/>
    <cellStyle name="40% - Accent2 3 3 3 4 2" xfId="11653"/>
    <cellStyle name="40% - Accent2 3 3 3 5" xfId="11654"/>
    <cellStyle name="40% - Accent2 3 3 4" xfId="11655"/>
    <cellStyle name="40% - Accent2 3 3 4 2" xfId="11656"/>
    <cellStyle name="40% - Accent2 3 3 4 2 2" xfId="11657"/>
    <cellStyle name="40% - Accent2 3 3 4 3" xfId="11658"/>
    <cellStyle name="40% - Accent2 3 3 4 3 2" xfId="11659"/>
    <cellStyle name="40% - Accent2 3 3 4 4" xfId="11660"/>
    <cellStyle name="40% - Accent2 3 3 5" xfId="11661"/>
    <cellStyle name="40% - Accent2 3 3 5 2" xfId="11662"/>
    <cellStyle name="40% - Accent2 3 3 6" xfId="11663"/>
    <cellStyle name="40% - Accent2 3 3 6 2" xfId="11664"/>
    <cellStyle name="40% - Accent2 3 3 7" xfId="11665"/>
    <cellStyle name="40% - Accent2 3 4" xfId="11666"/>
    <cellStyle name="40% - Accent2 3 4 2" xfId="11667"/>
    <cellStyle name="40% - Accent2 3 4 2 2" xfId="11668"/>
    <cellStyle name="40% - Accent2 3 4 2 2 2" xfId="11669"/>
    <cellStyle name="40% - Accent2 3 4 2 2 2 2" xfId="11670"/>
    <cellStyle name="40% - Accent2 3 4 2 2 3" xfId="11671"/>
    <cellStyle name="40% - Accent2 3 4 2 2 3 2" xfId="11672"/>
    <cellStyle name="40% - Accent2 3 4 2 2 4" xfId="11673"/>
    <cellStyle name="40% - Accent2 3 4 2 3" xfId="11674"/>
    <cellStyle name="40% - Accent2 3 4 2 3 2" xfId="11675"/>
    <cellStyle name="40% - Accent2 3 4 2 4" xfId="11676"/>
    <cellStyle name="40% - Accent2 3 4 2 4 2" xfId="11677"/>
    <cellStyle name="40% - Accent2 3 4 2 5" xfId="11678"/>
    <cellStyle name="40% - Accent2 3 4 3" xfId="11679"/>
    <cellStyle name="40% - Accent2 3 4 3 2" xfId="11680"/>
    <cellStyle name="40% - Accent2 3 4 3 2 2" xfId="11681"/>
    <cellStyle name="40% - Accent2 3 4 3 3" xfId="11682"/>
    <cellStyle name="40% - Accent2 3 4 3 3 2" xfId="11683"/>
    <cellStyle name="40% - Accent2 3 4 3 4" xfId="11684"/>
    <cellStyle name="40% - Accent2 3 4 4" xfId="11685"/>
    <cellStyle name="40% - Accent2 3 4 4 2" xfId="11686"/>
    <cellStyle name="40% - Accent2 3 4 5" xfId="11687"/>
    <cellStyle name="40% - Accent2 3 4 5 2" xfId="11688"/>
    <cellStyle name="40% - Accent2 3 4 6" xfId="11689"/>
    <cellStyle name="40% - Accent2 3 5" xfId="11690"/>
    <cellStyle name="40% - Accent2 3 5 2" xfId="11691"/>
    <cellStyle name="40% - Accent2 3 5 2 2" xfId="11692"/>
    <cellStyle name="40% - Accent2 3 5 2 2 2" xfId="11693"/>
    <cellStyle name="40% - Accent2 3 5 2 2 2 2" xfId="11694"/>
    <cellStyle name="40% - Accent2 3 5 2 2 3" xfId="11695"/>
    <cellStyle name="40% - Accent2 3 5 2 2 3 2" xfId="11696"/>
    <cellStyle name="40% - Accent2 3 5 2 2 4" xfId="11697"/>
    <cellStyle name="40% - Accent2 3 5 2 3" xfId="11698"/>
    <cellStyle name="40% - Accent2 3 5 2 3 2" xfId="11699"/>
    <cellStyle name="40% - Accent2 3 5 2 4" xfId="11700"/>
    <cellStyle name="40% - Accent2 3 5 2 4 2" xfId="11701"/>
    <cellStyle name="40% - Accent2 3 5 2 5" xfId="11702"/>
    <cellStyle name="40% - Accent2 3 5 3" xfId="11703"/>
    <cellStyle name="40% - Accent2 3 5 3 2" xfId="11704"/>
    <cellStyle name="40% - Accent2 3 5 3 2 2" xfId="11705"/>
    <cellStyle name="40% - Accent2 3 5 3 3" xfId="11706"/>
    <cellStyle name="40% - Accent2 3 5 3 3 2" xfId="11707"/>
    <cellStyle name="40% - Accent2 3 5 3 4" xfId="11708"/>
    <cellStyle name="40% - Accent2 3 5 4" xfId="11709"/>
    <cellStyle name="40% - Accent2 3 5 4 2" xfId="11710"/>
    <cellStyle name="40% - Accent2 3 5 5" xfId="11711"/>
    <cellStyle name="40% - Accent2 3 5 5 2" xfId="11712"/>
    <cellStyle name="40% - Accent2 3 5 6" xfId="11713"/>
    <cellStyle name="40% - Accent2 3 6" xfId="11714"/>
    <cellStyle name="40% - Accent2 3 6 2" xfId="11715"/>
    <cellStyle name="40% - Accent2 3 6 2 2" xfId="11716"/>
    <cellStyle name="40% - Accent2 3 6 2 2 2" xfId="11717"/>
    <cellStyle name="40% - Accent2 3 6 2 2 2 2" xfId="11718"/>
    <cellStyle name="40% - Accent2 3 6 2 2 3" xfId="11719"/>
    <cellStyle name="40% - Accent2 3 6 2 2 3 2" xfId="11720"/>
    <cellStyle name="40% - Accent2 3 6 2 2 4" xfId="11721"/>
    <cellStyle name="40% - Accent2 3 6 2 3" xfId="11722"/>
    <cellStyle name="40% - Accent2 3 6 2 3 2" xfId="11723"/>
    <cellStyle name="40% - Accent2 3 6 2 4" xfId="11724"/>
    <cellStyle name="40% - Accent2 3 6 2 4 2" xfId="11725"/>
    <cellStyle name="40% - Accent2 3 6 2 5" xfId="11726"/>
    <cellStyle name="40% - Accent2 3 6 3" xfId="11727"/>
    <cellStyle name="40% - Accent2 3 6 3 2" xfId="11728"/>
    <cellStyle name="40% - Accent2 3 6 3 2 2" xfId="11729"/>
    <cellStyle name="40% - Accent2 3 6 3 3" xfId="11730"/>
    <cellStyle name="40% - Accent2 3 6 3 3 2" xfId="11731"/>
    <cellStyle name="40% - Accent2 3 6 3 4" xfId="11732"/>
    <cellStyle name="40% - Accent2 3 6 4" xfId="11733"/>
    <cellStyle name="40% - Accent2 3 6 4 2" xfId="11734"/>
    <cellStyle name="40% - Accent2 3 6 5" xfId="11735"/>
    <cellStyle name="40% - Accent2 3 6 5 2" xfId="11736"/>
    <cellStyle name="40% - Accent2 3 6 6" xfId="11737"/>
    <cellStyle name="40% - Accent2 4" xfId="11738"/>
    <cellStyle name="40% - Accent2 5" xfId="11739"/>
    <cellStyle name="40% - Accent2 6" xfId="11740"/>
    <cellStyle name="40% - Accent2 7" xfId="11741"/>
    <cellStyle name="40% - Accent2 8" xfId="11742"/>
    <cellStyle name="40% - Accent2 8 10" xfId="11743"/>
    <cellStyle name="40% - Accent2 8 2" xfId="11744"/>
    <cellStyle name="40% - Accent2 8 2 2" xfId="11745"/>
    <cellStyle name="40% - Accent2 8 2 2 2" xfId="11746"/>
    <cellStyle name="40% - Accent2 8 2 2 2 2" xfId="11747"/>
    <cellStyle name="40% - Accent2 8 2 2 2 2 2" xfId="11748"/>
    <cellStyle name="40% - Accent2 8 2 2 2 2 2 2" xfId="11749"/>
    <cellStyle name="40% - Accent2 8 2 2 2 2 2 2 2" xfId="11750"/>
    <cellStyle name="40% - Accent2 8 2 2 2 2 2 3" xfId="11751"/>
    <cellStyle name="40% - Accent2 8 2 2 2 2 2 3 2" xfId="11752"/>
    <cellStyle name="40% - Accent2 8 2 2 2 2 2 4" xfId="11753"/>
    <cellStyle name="40% - Accent2 8 2 2 2 2 3" xfId="11754"/>
    <cellStyle name="40% - Accent2 8 2 2 2 2 3 2" xfId="11755"/>
    <cellStyle name="40% - Accent2 8 2 2 2 2 4" xfId="11756"/>
    <cellStyle name="40% - Accent2 8 2 2 2 2 4 2" xfId="11757"/>
    <cellStyle name="40% - Accent2 8 2 2 2 2 5" xfId="11758"/>
    <cellStyle name="40% - Accent2 8 2 2 2 3" xfId="11759"/>
    <cellStyle name="40% - Accent2 8 2 2 2 3 2" xfId="11760"/>
    <cellStyle name="40% - Accent2 8 2 2 2 3 2 2" xfId="11761"/>
    <cellStyle name="40% - Accent2 8 2 2 2 3 3" xfId="11762"/>
    <cellStyle name="40% - Accent2 8 2 2 2 3 3 2" xfId="11763"/>
    <cellStyle name="40% - Accent2 8 2 2 2 3 4" xfId="11764"/>
    <cellStyle name="40% - Accent2 8 2 2 2 4" xfId="11765"/>
    <cellStyle name="40% - Accent2 8 2 2 2 4 2" xfId="11766"/>
    <cellStyle name="40% - Accent2 8 2 2 2 5" xfId="11767"/>
    <cellStyle name="40% - Accent2 8 2 2 2 5 2" xfId="11768"/>
    <cellStyle name="40% - Accent2 8 2 2 2 6" xfId="11769"/>
    <cellStyle name="40% - Accent2 8 2 2 3" xfId="11770"/>
    <cellStyle name="40% - Accent2 8 2 2 3 2" xfId="11771"/>
    <cellStyle name="40% - Accent2 8 2 2 3 2 2" xfId="11772"/>
    <cellStyle name="40% - Accent2 8 2 2 3 2 2 2" xfId="11773"/>
    <cellStyle name="40% - Accent2 8 2 2 3 2 2 2 2" xfId="11774"/>
    <cellStyle name="40% - Accent2 8 2 2 3 2 2 3" xfId="11775"/>
    <cellStyle name="40% - Accent2 8 2 2 3 2 2 3 2" xfId="11776"/>
    <cellStyle name="40% - Accent2 8 2 2 3 2 2 4" xfId="11777"/>
    <cellStyle name="40% - Accent2 8 2 2 3 2 3" xfId="11778"/>
    <cellStyle name="40% - Accent2 8 2 2 3 2 3 2" xfId="11779"/>
    <cellStyle name="40% - Accent2 8 2 2 3 2 4" xfId="11780"/>
    <cellStyle name="40% - Accent2 8 2 2 3 2 4 2" xfId="11781"/>
    <cellStyle name="40% - Accent2 8 2 2 3 2 5" xfId="11782"/>
    <cellStyle name="40% - Accent2 8 2 2 3 3" xfId="11783"/>
    <cellStyle name="40% - Accent2 8 2 2 3 3 2" xfId="11784"/>
    <cellStyle name="40% - Accent2 8 2 2 3 3 2 2" xfId="11785"/>
    <cellStyle name="40% - Accent2 8 2 2 3 3 3" xfId="11786"/>
    <cellStyle name="40% - Accent2 8 2 2 3 3 3 2" xfId="11787"/>
    <cellStyle name="40% - Accent2 8 2 2 3 3 4" xfId="11788"/>
    <cellStyle name="40% - Accent2 8 2 2 3 4" xfId="11789"/>
    <cellStyle name="40% - Accent2 8 2 2 3 4 2" xfId="11790"/>
    <cellStyle name="40% - Accent2 8 2 2 3 5" xfId="11791"/>
    <cellStyle name="40% - Accent2 8 2 2 3 5 2" xfId="11792"/>
    <cellStyle name="40% - Accent2 8 2 2 3 6" xfId="11793"/>
    <cellStyle name="40% - Accent2 8 2 2 4" xfId="11794"/>
    <cellStyle name="40% - Accent2 8 2 2 4 2" xfId="11795"/>
    <cellStyle name="40% - Accent2 8 2 2 4 2 2" xfId="11796"/>
    <cellStyle name="40% - Accent2 8 2 2 4 2 2 2" xfId="11797"/>
    <cellStyle name="40% - Accent2 8 2 2 4 2 3" xfId="11798"/>
    <cellStyle name="40% - Accent2 8 2 2 4 2 3 2" xfId="11799"/>
    <cellStyle name="40% - Accent2 8 2 2 4 2 4" xfId="11800"/>
    <cellStyle name="40% - Accent2 8 2 2 4 3" xfId="11801"/>
    <cellStyle name="40% - Accent2 8 2 2 4 3 2" xfId="11802"/>
    <cellStyle name="40% - Accent2 8 2 2 4 4" xfId="11803"/>
    <cellStyle name="40% - Accent2 8 2 2 4 4 2" xfId="11804"/>
    <cellStyle name="40% - Accent2 8 2 2 4 5" xfId="11805"/>
    <cellStyle name="40% - Accent2 8 2 2 5" xfId="11806"/>
    <cellStyle name="40% - Accent2 8 2 2 5 2" xfId="11807"/>
    <cellStyle name="40% - Accent2 8 2 2 5 2 2" xfId="11808"/>
    <cellStyle name="40% - Accent2 8 2 2 5 3" xfId="11809"/>
    <cellStyle name="40% - Accent2 8 2 2 5 3 2" xfId="11810"/>
    <cellStyle name="40% - Accent2 8 2 2 5 4" xfId="11811"/>
    <cellStyle name="40% - Accent2 8 2 2 6" xfId="11812"/>
    <cellStyle name="40% - Accent2 8 2 2 6 2" xfId="11813"/>
    <cellStyle name="40% - Accent2 8 2 2 7" xfId="11814"/>
    <cellStyle name="40% - Accent2 8 2 2 7 2" xfId="11815"/>
    <cellStyle name="40% - Accent2 8 2 2 8" xfId="11816"/>
    <cellStyle name="40% - Accent2 8 2 3" xfId="11817"/>
    <cellStyle name="40% - Accent2 8 2 3 2" xfId="11818"/>
    <cellStyle name="40% - Accent2 8 2 3 2 2" xfId="11819"/>
    <cellStyle name="40% - Accent2 8 2 3 2 2 2" xfId="11820"/>
    <cellStyle name="40% - Accent2 8 2 3 2 2 2 2" xfId="11821"/>
    <cellStyle name="40% - Accent2 8 2 3 2 2 3" xfId="11822"/>
    <cellStyle name="40% - Accent2 8 2 3 2 2 3 2" xfId="11823"/>
    <cellStyle name="40% - Accent2 8 2 3 2 2 4" xfId="11824"/>
    <cellStyle name="40% - Accent2 8 2 3 2 3" xfId="11825"/>
    <cellStyle name="40% - Accent2 8 2 3 2 3 2" xfId="11826"/>
    <cellStyle name="40% - Accent2 8 2 3 2 4" xfId="11827"/>
    <cellStyle name="40% - Accent2 8 2 3 2 4 2" xfId="11828"/>
    <cellStyle name="40% - Accent2 8 2 3 2 5" xfId="11829"/>
    <cellStyle name="40% - Accent2 8 2 3 3" xfId="11830"/>
    <cellStyle name="40% - Accent2 8 2 3 3 2" xfId="11831"/>
    <cellStyle name="40% - Accent2 8 2 3 3 2 2" xfId="11832"/>
    <cellStyle name="40% - Accent2 8 2 3 3 3" xfId="11833"/>
    <cellStyle name="40% - Accent2 8 2 3 3 3 2" xfId="11834"/>
    <cellStyle name="40% - Accent2 8 2 3 3 4" xfId="11835"/>
    <cellStyle name="40% - Accent2 8 2 3 4" xfId="11836"/>
    <cellStyle name="40% - Accent2 8 2 3 4 2" xfId="11837"/>
    <cellStyle name="40% - Accent2 8 2 3 5" xfId="11838"/>
    <cellStyle name="40% - Accent2 8 2 3 5 2" xfId="11839"/>
    <cellStyle name="40% - Accent2 8 2 3 6" xfId="11840"/>
    <cellStyle name="40% - Accent2 8 2 4" xfId="11841"/>
    <cellStyle name="40% - Accent2 8 2 4 2" xfId="11842"/>
    <cellStyle name="40% - Accent2 8 2 4 2 2" xfId="11843"/>
    <cellStyle name="40% - Accent2 8 2 4 2 2 2" xfId="11844"/>
    <cellStyle name="40% - Accent2 8 2 4 2 2 2 2" xfId="11845"/>
    <cellStyle name="40% - Accent2 8 2 4 2 2 3" xfId="11846"/>
    <cellStyle name="40% - Accent2 8 2 4 2 2 3 2" xfId="11847"/>
    <cellStyle name="40% - Accent2 8 2 4 2 2 4" xfId="11848"/>
    <cellStyle name="40% - Accent2 8 2 4 2 3" xfId="11849"/>
    <cellStyle name="40% - Accent2 8 2 4 2 3 2" xfId="11850"/>
    <cellStyle name="40% - Accent2 8 2 4 2 4" xfId="11851"/>
    <cellStyle name="40% - Accent2 8 2 4 2 4 2" xfId="11852"/>
    <cellStyle name="40% - Accent2 8 2 4 2 5" xfId="11853"/>
    <cellStyle name="40% - Accent2 8 2 4 3" xfId="11854"/>
    <cellStyle name="40% - Accent2 8 2 4 3 2" xfId="11855"/>
    <cellStyle name="40% - Accent2 8 2 4 3 2 2" xfId="11856"/>
    <cellStyle name="40% - Accent2 8 2 4 3 3" xfId="11857"/>
    <cellStyle name="40% - Accent2 8 2 4 3 3 2" xfId="11858"/>
    <cellStyle name="40% - Accent2 8 2 4 3 4" xfId="11859"/>
    <cellStyle name="40% - Accent2 8 2 4 4" xfId="11860"/>
    <cellStyle name="40% - Accent2 8 2 4 4 2" xfId="11861"/>
    <cellStyle name="40% - Accent2 8 2 4 5" xfId="11862"/>
    <cellStyle name="40% - Accent2 8 2 4 5 2" xfId="11863"/>
    <cellStyle name="40% - Accent2 8 2 4 6" xfId="11864"/>
    <cellStyle name="40% - Accent2 8 2 5" xfId="11865"/>
    <cellStyle name="40% - Accent2 8 2 5 2" xfId="11866"/>
    <cellStyle name="40% - Accent2 8 2 5 2 2" xfId="11867"/>
    <cellStyle name="40% - Accent2 8 2 5 2 2 2" xfId="11868"/>
    <cellStyle name="40% - Accent2 8 2 5 2 3" xfId="11869"/>
    <cellStyle name="40% - Accent2 8 2 5 2 3 2" xfId="11870"/>
    <cellStyle name="40% - Accent2 8 2 5 2 4" xfId="11871"/>
    <cellStyle name="40% - Accent2 8 2 5 3" xfId="11872"/>
    <cellStyle name="40% - Accent2 8 2 5 3 2" xfId="11873"/>
    <cellStyle name="40% - Accent2 8 2 5 4" xfId="11874"/>
    <cellStyle name="40% - Accent2 8 2 5 4 2" xfId="11875"/>
    <cellStyle name="40% - Accent2 8 2 5 5" xfId="11876"/>
    <cellStyle name="40% - Accent2 8 2 6" xfId="11877"/>
    <cellStyle name="40% - Accent2 8 2 6 2" xfId="11878"/>
    <cellStyle name="40% - Accent2 8 2 6 2 2" xfId="11879"/>
    <cellStyle name="40% - Accent2 8 2 6 3" xfId="11880"/>
    <cellStyle name="40% - Accent2 8 2 6 3 2" xfId="11881"/>
    <cellStyle name="40% - Accent2 8 2 6 4" xfId="11882"/>
    <cellStyle name="40% - Accent2 8 2 7" xfId="11883"/>
    <cellStyle name="40% - Accent2 8 2 7 2" xfId="11884"/>
    <cellStyle name="40% - Accent2 8 2 8" xfId="11885"/>
    <cellStyle name="40% - Accent2 8 2 8 2" xfId="11886"/>
    <cellStyle name="40% - Accent2 8 2 9" xfId="11887"/>
    <cellStyle name="40% - Accent2 8 3" xfId="11888"/>
    <cellStyle name="40% - Accent2 8 3 2" xfId="11889"/>
    <cellStyle name="40% - Accent2 8 3 2 2" xfId="11890"/>
    <cellStyle name="40% - Accent2 8 3 2 2 2" xfId="11891"/>
    <cellStyle name="40% - Accent2 8 3 2 2 2 2" xfId="11892"/>
    <cellStyle name="40% - Accent2 8 3 2 2 2 2 2" xfId="11893"/>
    <cellStyle name="40% - Accent2 8 3 2 2 2 3" xfId="11894"/>
    <cellStyle name="40% - Accent2 8 3 2 2 2 3 2" xfId="11895"/>
    <cellStyle name="40% - Accent2 8 3 2 2 2 4" xfId="11896"/>
    <cellStyle name="40% - Accent2 8 3 2 2 3" xfId="11897"/>
    <cellStyle name="40% - Accent2 8 3 2 2 3 2" xfId="11898"/>
    <cellStyle name="40% - Accent2 8 3 2 2 4" xfId="11899"/>
    <cellStyle name="40% - Accent2 8 3 2 2 4 2" xfId="11900"/>
    <cellStyle name="40% - Accent2 8 3 2 2 5" xfId="11901"/>
    <cellStyle name="40% - Accent2 8 3 2 3" xfId="11902"/>
    <cellStyle name="40% - Accent2 8 3 2 3 2" xfId="11903"/>
    <cellStyle name="40% - Accent2 8 3 2 3 2 2" xfId="11904"/>
    <cellStyle name="40% - Accent2 8 3 2 3 3" xfId="11905"/>
    <cellStyle name="40% - Accent2 8 3 2 3 3 2" xfId="11906"/>
    <cellStyle name="40% - Accent2 8 3 2 3 4" xfId="11907"/>
    <cellStyle name="40% - Accent2 8 3 2 4" xfId="11908"/>
    <cellStyle name="40% - Accent2 8 3 2 4 2" xfId="11909"/>
    <cellStyle name="40% - Accent2 8 3 2 5" xfId="11910"/>
    <cellStyle name="40% - Accent2 8 3 2 5 2" xfId="11911"/>
    <cellStyle name="40% - Accent2 8 3 2 6" xfId="11912"/>
    <cellStyle name="40% - Accent2 8 3 3" xfId="11913"/>
    <cellStyle name="40% - Accent2 8 3 3 2" xfId="11914"/>
    <cellStyle name="40% - Accent2 8 3 3 2 2" xfId="11915"/>
    <cellStyle name="40% - Accent2 8 3 3 2 2 2" xfId="11916"/>
    <cellStyle name="40% - Accent2 8 3 3 2 2 2 2" xfId="11917"/>
    <cellStyle name="40% - Accent2 8 3 3 2 2 3" xfId="11918"/>
    <cellStyle name="40% - Accent2 8 3 3 2 2 3 2" xfId="11919"/>
    <cellStyle name="40% - Accent2 8 3 3 2 2 4" xfId="11920"/>
    <cellStyle name="40% - Accent2 8 3 3 2 3" xfId="11921"/>
    <cellStyle name="40% - Accent2 8 3 3 2 3 2" xfId="11922"/>
    <cellStyle name="40% - Accent2 8 3 3 2 4" xfId="11923"/>
    <cellStyle name="40% - Accent2 8 3 3 2 4 2" xfId="11924"/>
    <cellStyle name="40% - Accent2 8 3 3 2 5" xfId="11925"/>
    <cellStyle name="40% - Accent2 8 3 3 3" xfId="11926"/>
    <cellStyle name="40% - Accent2 8 3 3 3 2" xfId="11927"/>
    <cellStyle name="40% - Accent2 8 3 3 3 2 2" xfId="11928"/>
    <cellStyle name="40% - Accent2 8 3 3 3 3" xfId="11929"/>
    <cellStyle name="40% - Accent2 8 3 3 3 3 2" xfId="11930"/>
    <cellStyle name="40% - Accent2 8 3 3 3 4" xfId="11931"/>
    <cellStyle name="40% - Accent2 8 3 3 4" xfId="11932"/>
    <cellStyle name="40% - Accent2 8 3 3 4 2" xfId="11933"/>
    <cellStyle name="40% - Accent2 8 3 3 5" xfId="11934"/>
    <cellStyle name="40% - Accent2 8 3 3 5 2" xfId="11935"/>
    <cellStyle name="40% - Accent2 8 3 3 6" xfId="11936"/>
    <cellStyle name="40% - Accent2 8 3 4" xfId="11937"/>
    <cellStyle name="40% - Accent2 8 3 4 2" xfId="11938"/>
    <cellStyle name="40% - Accent2 8 3 4 2 2" xfId="11939"/>
    <cellStyle name="40% - Accent2 8 3 4 2 2 2" xfId="11940"/>
    <cellStyle name="40% - Accent2 8 3 4 2 3" xfId="11941"/>
    <cellStyle name="40% - Accent2 8 3 4 2 3 2" xfId="11942"/>
    <cellStyle name="40% - Accent2 8 3 4 2 4" xfId="11943"/>
    <cellStyle name="40% - Accent2 8 3 4 3" xfId="11944"/>
    <cellStyle name="40% - Accent2 8 3 4 3 2" xfId="11945"/>
    <cellStyle name="40% - Accent2 8 3 4 4" xfId="11946"/>
    <cellStyle name="40% - Accent2 8 3 4 4 2" xfId="11947"/>
    <cellStyle name="40% - Accent2 8 3 4 5" xfId="11948"/>
    <cellStyle name="40% - Accent2 8 3 5" xfId="11949"/>
    <cellStyle name="40% - Accent2 8 3 5 2" xfId="11950"/>
    <cellStyle name="40% - Accent2 8 3 5 2 2" xfId="11951"/>
    <cellStyle name="40% - Accent2 8 3 5 3" xfId="11952"/>
    <cellStyle name="40% - Accent2 8 3 5 3 2" xfId="11953"/>
    <cellStyle name="40% - Accent2 8 3 5 4" xfId="11954"/>
    <cellStyle name="40% - Accent2 8 3 6" xfId="11955"/>
    <cellStyle name="40% - Accent2 8 3 6 2" xfId="11956"/>
    <cellStyle name="40% - Accent2 8 3 7" xfId="11957"/>
    <cellStyle name="40% - Accent2 8 3 7 2" xfId="11958"/>
    <cellStyle name="40% - Accent2 8 3 8" xfId="11959"/>
    <cellStyle name="40% - Accent2 8 4" xfId="11960"/>
    <cellStyle name="40% - Accent2 8 4 2" xfId="11961"/>
    <cellStyle name="40% - Accent2 8 4 2 2" xfId="11962"/>
    <cellStyle name="40% - Accent2 8 4 2 2 2" xfId="11963"/>
    <cellStyle name="40% - Accent2 8 4 2 2 2 2" xfId="11964"/>
    <cellStyle name="40% - Accent2 8 4 2 2 3" xfId="11965"/>
    <cellStyle name="40% - Accent2 8 4 2 2 3 2" xfId="11966"/>
    <cellStyle name="40% - Accent2 8 4 2 2 4" xfId="11967"/>
    <cellStyle name="40% - Accent2 8 4 2 3" xfId="11968"/>
    <cellStyle name="40% - Accent2 8 4 2 3 2" xfId="11969"/>
    <cellStyle name="40% - Accent2 8 4 2 4" xfId="11970"/>
    <cellStyle name="40% - Accent2 8 4 2 4 2" xfId="11971"/>
    <cellStyle name="40% - Accent2 8 4 2 5" xfId="11972"/>
    <cellStyle name="40% - Accent2 8 4 3" xfId="11973"/>
    <cellStyle name="40% - Accent2 8 4 3 2" xfId="11974"/>
    <cellStyle name="40% - Accent2 8 4 3 2 2" xfId="11975"/>
    <cellStyle name="40% - Accent2 8 4 3 3" xfId="11976"/>
    <cellStyle name="40% - Accent2 8 4 3 3 2" xfId="11977"/>
    <cellStyle name="40% - Accent2 8 4 3 4" xfId="11978"/>
    <cellStyle name="40% - Accent2 8 4 4" xfId="11979"/>
    <cellStyle name="40% - Accent2 8 4 4 2" xfId="11980"/>
    <cellStyle name="40% - Accent2 8 4 5" xfId="11981"/>
    <cellStyle name="40% - Accent2 8 4 5 2" xfId="11982"/>
    <cellStyle name="40% - Accent2 8 4 6" xfId="11983"/>
    <cellStyle name="40% - Accent2 8 5" xfId="11984"/>
    <cellStyle name="40% - Accent2 8 5 2" xfId="11985"/>
    <cellStyle name="40% - Accent2 8 5 2 2" xfId="11986"/>
    <cellStyle name="40% - Accent2 8 5 2 2 2" xfId="11987"/>
    <cellStyle name="40% - Accent2 8 5 2 2 2 2" xfId="11988"/>
    <cellStyle name="40% - Accent2 8 5 2 2 3" xfId="11989"/>
    <cellStyle name="40% - Accent2 8 5 2 2 3 2" xfId="11990"/>
    <cellStyle name="40% - Accent2 8 5 2 2 4" xfId="11991"/>
    <cellStyle name="40% - Accent2 8 5 2 3" xfId="11992"/>
    <cellStyle name="40% - Accent2 8 5 2 3 2" xfId="11993"/>
    <cellStyle name="40% - Accent2 8 5 2 4" xfId="11994"/>
    <cellStyle name="40% - Accent2 8 5 2 4 2" xfId="11995"/>
    <cellStyle name="40% - Accent2 8 5 2 5" xfId="11996"/>
    <cellStyle name="40% - Accent2 8 5 3" xfId="11997"/>
    <cellStyle name="40% - Accent2 8 5 3 2" xfId="11998"/>
    <cellStyle name="40% - Accent2 8 5 3 2 2" xfId="11999"/>
    <cellStyle name="40% - Accent2 8 5 3 3" xfId="12000"/>
    <cellStyle name="40% - Accent2 8 5 3 3 2" xfId="12001"/>
    <cellStyle name="40% - Accent2 8 5 3 4" xfId="12002"/>
    <cellStyle name="40% - Accent2 8 5 4" xfId="12003"/>
    <cellStyle name="40% - Accent2 8 5 4 2" xfId="12004"/>
    <cellStyle name="40% - Accent2 8 5 5" xfId="12005"/>
    <cellStyle name="40% - Accent2 8 5 5 2" xfId="12006"/>
    <cellStyle name="40% - Accent2 8 5 6" xfId="12007"/>
    <cellStyle name="40% - Accent2 8 6" xfId="12008"/>
    <cellStyle name="40% - Accent2 8 6 2" xfId="12009"/>
    <cellStyle name="40% - Accent2 8 6 2 2" xfId="12010"/>
    <cellStyle name="40% - Accent2 8 6 2 2 2" xfId="12011"/>
    <cellStyle name="40% - Accent2 8 6 2 3" xfId="12012"/>
    <cellStyle name="40% - Accent2 8 6 2 3 2" xfId="12013"/>
    <cellStyle name="40% - Accent2 8 6 2 4" xfId="12014"/>
    <cellStyle name="40% - Accent2 8 6 3" xfId="12015"/>
    <cellStyle name="40% - Accent2 8 6 3 2" xfId="12016"/>
    <cellStyle name="40% - Accent2 8 6 4" xfId="12017"/>
    <cellStyle name="40% - Accent2 8 6 4 2" xfId="12018"/>
    <cellStyle name="40% - Accent2 8 6 5" xfId="12019"/>
    <cellStyle name="40% - Accent2 8 7" xfId="12020"/>
    <cellStyle name="40% - Accent2 8 7 2" xfId="12021"/>
    <cellStyle name="40% - Accent2 8 7 2 2" xfId="12022"/>
    <cellStyle name="40% - Accent2 8 7 3" xfId="12023"/>
    <cellStyle name="40% - Accent2 8 7 3 2" xfId="12024"/>
    <cellStyle name="40% - Accent2 8 7 4" xfId="12025"/>
    <cellStyle name="40% - Accent2 8 8" xfId="12026"/>
    <cellStyle name="40% - Accent2 8 8 2" xfId="12027"/>
    <cellStyle name="40% - Accent2 8 9" xfId="12028"/>
    <cellStyle name="40% - Accent2 8 9 2" xfId="12029"/>
    <cellStyle name="40% - Accent2 9" xfId="12030"/>
    <cellStyle name="40% - Accent2 9 10" xfId="12031"/>
    <cellStyle name="40% - Accent2 9 2" xfId="12032"/>
    <cellStyle name="40% - Accent2 9 2 2" xfId="12033"/>
    <cellStyle name="40% - Accent2 9 2 2 2" xfId="12034"/>
    <cellStyle name="40% - Accent2 9 2 2 2 2" xfId="12035"/>
    <cellStyle name="40% - Accent2 9 2 2 2 2 2" xfId="12036"/>
    <cellStyle name="40% - Accent2 9 2 2 2 2 2 2" xfId="12037"/>
    <cellStyle name="40% - Accent2 9 2 2 2 2 2 2 2" xfId="12038"/>
    <cellStyle name="40% - Accent2 9 2 2 2 2 2 3" xfId="12039"/>
    <cellStyle name="40% - Accent2 9 2 2 2 2 2 3 2" xfId="12040"/>
    <cellStyle name="40% - Accent2 9 2 2 2 2 2 4" xfId="12041"/>
    <cellStyle name="40% - Accent2 9 2 2 2 2 3" xfId="12042"/>
    <cellStyle name="40% - Accent2 9 2 2 2 2 3 2" xfId="12043"/>
    <cellStyle name="40% - Accent2 9 2 2 2 2 4" xfId="12044"/>
    <cellStyle name="40% - Accent2 9 2 2 2 2 4 2" xfId="12045"/>
    <cellStyle name="40% - Accent2 9 2 2 2 2 5" xfId="12046"/>
    <cellStyle name="40% - Accent2 9 2 2 2 3" xfId="12047"/>
    <cellStyle name="40% - Accent2 9 2 2 2 3 2" xfId="12048"/>
    <cellStyle name="40% - Accent2 9 2 2 2 3 2 2" xfId="12049"/>
    <cellStyle name="40% - Accent2 9 2 2 2 3 3" xfId="12050"/>
    <cellStyle name="40% - Accent2 9 2 2 2 3 3 2" xfId="12051"/>
    <cellStyle name="40% - Accent2 9 2 2 2 3 4" xfId="12052"/>
    <cellStyle name="40% - Accent2 9 2 2 2 4" xfId="12053"/>
    <cellStyle name="40% - Accent2 9 2 2 2 4 2" xfId="12054"/>
    <cellStyle name="40% - Accent2 9 2 2 2 5" xfId="12055"/>
    <cellStyle name="40% - Accent2 9 2 2 2 5 2" xfId="12056"/>
    <cellStyle name="40% - Accent2 9 2 2 2 6" xfId="12057"/>
    <cellStyle name="40% - Accent2 9 2 2 3" xfId="12058"/>
    <cellStyle name="40% - Accent2 9 2 2 3 2" xfId="12059"/>
    <cellStyle name="40% - Accent2 9 2 2 3 2 2" xfId="12060"/>
    <cellStyle name="40% - Accent2 9 2 2 3 2 2 2" xfId="12061"/>
    <cellStyle name="40% - Accent2 9 2 2 3 2 2 2 2" xfId="12062"/>
    <cellStyle name="40% - Accent2 9 2 2 3 2 2 3" xfId="12063"/>
    <cellStyle name="40% - Accent2 9 2 2 3 2 2 3 2" xfId="12064"/>
    <cellStyle name="40% - Accent2 9 2 2 3 2 2 4" xfId="12065"/>
    <cellStyle name="40% - Accent2 9 2 2 3 2 3" xfId="12066"/>
    <cellStyle name="40% - Accent2 9 2 2 3 2 3 2" xfId="12067"/>
    <cellStyle name="40% - Accent2 9 2 2 3 2 4" xfId="12068"/>
    <cellStyle name="40% - Accent2 9 2 2 3 2 4 2" xfId="12069"/>
    <cellStyle name="40% - Accent2 9 2 2 3 2 5" xfId="12070"/>
    <cellStyle name="40% - Accent2 9 2 2 3 3" xfId="12071"/>
    <cellStyle name="40% - Accent2 9 2 2 3 3 2" xfId="12072"/>
    <cellStyle name="40% - Accent2 9 2 2 3 3 2 2" xfId="12073"/>
    <cellStyle name="40% - Accent2 9 2 2 3 3 3" xfId="12074"/>
    <cellStyle name="40% - Accent2 9 2 2 3 3 3 2" xfId="12075"/>
    <cellStyle name="40% - Accent2 9 2 2 3 3 4" xfId="12076"/>
    <cellStyle name="40% - Accent2 9 2 2 3 4" xfId="12077"/>
    <cellStyle name="40% - Accent2 9 2 2 3 4 2" xfId="12078"/>
    <cellStyle name="40% - Accent2 9 2 2 3 5" xfId="12079"/>
    <cellStyle name="40% - Accent2 9 2 2 3 5 2" xfId="12080"/>
    <cellStyle name="40% - Accent2 9 2 2 3 6" xfId="12081"/>
    <cellStyle name="40% - Accent2 9 2 2 4" xfId="12082"/>
    <cellStyle name="40% - Accent2 9 2 2 4 2" xfId="12083"/>
    <cellStyle name="40% - Accent2 9 2 2 4 2 2" xfId="12084"/>
    <cellStyle name="40% - Accent2 9 2 2 4 2 2 2" xfId="12085"/>
    <cellStyle name="40% - Accent2 9 2 2 4 2 3" xfId="12086"/>
    <cellStyle name="40% - Accent2 9 2 2 4 2 3 2" xfId="12087"/>
    <cellStyle name="40% - Accent2 9 2 2 4 2 4" xfId="12088"/>
    <cellStyle name="40% - Accent2 9 2 2 4 3" xfId="12089"/>
    <cellStyle name="40% - Accent2 9 2 2 4 3 2" xfId="12090"/>
    <cellStyle name="40% - Accent2 9 2 2 4 4" xfId="12091"/>
    <cellStyle name="40% - Accent2 9 2 2 4 4 2" xfId="12092"/>
    <cellStyle name="40% - Accent2 9 2 2 4 5" xfId="12093"/>
    <cellStyle name="40% - Accent2 9 2 2 5" xfId="12094"/>
    <cellStyle name="40% - Accent2 9 2 2 5 2" xfId="12095"/>
    <cellStyle name="40% - Accent2 9 2 2 5 2 2" xfId="12096"/>
    <cellStyle name="40% - Accent2 9 2 2 5 3" xfId="12097"/>
    <cellStyle name="40% - Accent2 9 2 2 5 3 2" xfId="12098"/>
    <cellStyle name="40% - Accent2 9 2 2 5 4" xfId="12099"/>
    <cellStyle name="40% - Accent2 9 2 2 6" xfId="12100"/>
    <cellStyle name="40% - Accent2 9 2 2 6 2" xfId="12101"/>
    <cellStyle name="40% - Accent2 9 2 2 7" xfId="12102"/>
    <cellStyle name="40% - Accent2 9 2 2 7 2" xfId="12103"/>
    <cellStyle name="40% - Accent2 9 2 2 8" xfId="12104"/>
    <cellStyle name="40% - Accent2 9 2 3" xfId="12105"/>
    <cellStyle name="40% - Accent2 9 2 3 2" xfId="12106"/>
    <cellStyle name="40% - Accent2 9 2 3 2 2" xfId="12107"/>
    <cellStyle name="40% - Accent2 9 2 3 2 2 2" xfId="12108"/>
    <cellStyle name="40% - Accent2 9 2 3 2 2 2 2" xfId="12109"/>
    <cellStyle name="40% - Accent2 9 2 3 2 2 3" xfId="12110"/>
    <cellStyle name="40% - Accent2 9 2 3 2 2 3 2" xfId="12111"/>
    <cellStyle name="40% - Accent2 9 2 3 2 2 4" xfId="12112"/>
    <cellStyle name="40% - Accent2 9 2 3 2 3" xfId="12113"/>
    <cellStyle name="40% - Accent2 9 2 3 2 3 2" xfId="12114"/>
    <cellStyle name="40% - Accent2 9 2 3 2 4" xfId="12115"/>
    <cellStyle name="40% - Accent2 9 2 3 2 4 2" xfId="12116"/>
    <cellStyle name="40% - Accent2 9 2 3 2 5" xfId="12117"/>
    <cellStyle name="40% - Accent2 9 2 3 3" xfId="12118"/>
    <cellStyle name="40% - Accent2 9 2 3 3 2" xfId="12119"/>
    <cellStyle name="40% - Accent2 9 2 3 3 2 2" xfId="12120"/>
    <cellStyle name="40% - Accent2 9 2 3 3 3" xfId="12121"/>
    <cellStyle name="40% - Accent2 9 2 3 3 3 2" xfId="12122"/>
    <cellStyle name="40% - Accent2 9 2 3 3 4" xfId="12123"/>
    <cellStyle name="40% - Accent2 9 2 3 4" xfId="12124"/>
    <cellStyle name="40% - Accent2 9 2 3 4 2" xfId="12125"/>
    <cellStyle name="40% - Accent2 9 2 3 5" xfId="12126"/>
    <cellStyle name="40% - Accent2 9 2 3 5 2" xfId="12127"/>
    <cellStyle name="40% - Accent2 9 2 3 6" xfId="12128"/>
    <cellStyle name="40% - Accent2 9 2 4" xfId="12129"/>
    <cellStyle name="40% - Accent2 9 2 4 2" xfId="12130"/>
    <cellStyle name="40% - Accent2 9 2 4 2 2" xfId="12131"/>
    <cellStyle name="40% - Accent2 9 2 4 2 2 2" xfId="12132"/>
    <cellStyle name="40% - Accent2 9 2 4 2 2 2 2" xfId="12133"/>
    <cellStyle name="40% - Accent2 9 2 4 2 2 3" xfId="12134"/>
    <cellStyle name="40% - Accent2 9 2 4 2 2 3 2" xfId="12135"/>
    <cellStyle name="40% - Accent2 9 2 4 2 2 4" xfId="12136"/>
    <cellStyle name="40% - Accent2 9 2 4 2 3" xfId="12137"/>
    <cellStyle name="40% - Accent2 9 2 4 2 3 2" xfId="12138"/>
    <cellStyle name="40% - Accent2 9 2 4 2 4" xfId="12139"/>
    <cellStyle name="40% - Accent2 9 2 4 2 4 2" xfId="12140"/>
    <cellStyle name="40% - Accent2 9 2 4 2 5" xfId="12141"/>
    <cellStyle name="40% - Accent2 9 2 4 3" xfId="12142"/>
    <cellStyle name="40% - Accent2 9 2 4 3 2" xfId="12143"/>
    <cellStyle name="40% - Accent2 9 2 4 3 2 2" xfId="12144"/>
    <cellStyle name="40% - Accent2 9 2 4 3 3" xfId="12145"/>
    <cellStyle name="40% - Accent2 9 2 4 3 3 2" xfId="12146"/>
    <cellStyle name="40% - Accent2 9 2 4 3 4" xfId="12147"/>
    <cellStyle name="40% - Accent2 9 2 4 4" xfId="12148"/>
    <cellStyle name="40% - Accent2 9 2 4 4 2" xfId="12149"/>
    <cellStyle name="40% - Accent2 9 2 4 5" xfId="12150"/>
    <cellStyle name="40% - Accent2 9 2 4 5 2" xfId="12151"/>
    <cellStyle name="40% - Accent2 9 2 4 6" xfId="12152"/>
    <cellStyle name="40% - Accent2 9 2 5" xfId="12153"/>
    <cellStyle name="40% - Accent2 9 2 5 2" xfId="12154"/>
    <cellStyle name="40% - Accent2 9 2 5 2 2" xfId="12155"/>
    <cellStyle name="40% - Accent2 9 2 5 2 2 2" xfId="12156"/>
    <cellStyle name="40% - Accent2 9 2 5 2 3" xfId="12157"/>
    <cellStyle name="40% - Accent2 9 2 5 2 3 2" xfId="12158"/>
    <cellStyle name="40% - Accent2 9 2 5 2 4" xfId="12159"/>
    <cellStyle name="40% - Accent2 9 2 5 3" xfId="12160"/>
    <cellStyle name="40% - Accent2 9 2 5 3 2" xfId="12161"/>
    <cellStyle name="40% - Accent2 9 2 5 4" xfId="12162"/>
    <cellStyle name="40% - Accent2 9 2 5 4 2" xfId="12163"/>
    <cellStyle name="40% - Accent2 9 2 5 5" xfId="12164"/>
    <cellStyle name="40% - Accent2 9 2 6" xfId="12165"/>
    <cellStyle name="40% - Accent2 9 2 6 2" xfId="12166"/>
    <cellStyle name="40% - Accent2 9 2 6 2 2" xfId="12167"/>
    <cellStyle name="40% - Accent2 9 2 6 3" xfId="12168"/>
    <cellStyle name="40% - Accent2 9 2 6 3 2" xfId="12169"/>
    <cellStyle name="40% - Accent2 9 2 6 4" xfId="12170"/>
    <cellStyle name="40% - Accent2 9 2 7" xfId="12171"/>
    <cellStyle name="40% - Accent2 9 2 7 2" xfId="12172"/>
    <cellStyle name="40% - Accent2 9 2 8" xfId="12173"/>
    <cellStyle name="40% - Accent2 9 2 8 2" xfId="12174"/>
    <cellStyle name="40% - Accent2 9 2 9" xfId="12175"/>
    <cellStyle name="40% - Accent2 9 3" xfId="12176"/>
    <cellStyle name="40% - Accent2 9 3 2" xfId="12177"/>
    <cellStyle name="40% - Accent2 9 3 2 2" xfId="12178"/>
    <cellStyle name="40% - Accent2 9 3 2 2 2" xfId="12179"/>
    <cellStyle name="40% - Accent2 9 3 2 2 2 2" xfId="12180"/>
    <cellStyle name="40% - Accent2 9 3 2 2 2 2 2" xfId="12181"/>
    <cellStyle name="40% - Accent2 9 3 2 2 2 3" xfId="12182"/>
    <cellStyle name="40% - Accent2 9 3 2 2 2 3 2" xfId="12183"/>
    <cellStyle name="40% - Accent2 9 3 2 2 2 4" xfId="12184"/>
    <cellStyle name="40% - Accent2 9 3 2 2 3" xfId="12185"/>
    <cellStyle name="40% - Accent2 9 3 2 2 3 2" xfId="12186"/>
    <cellStyle name="40% - Accent2 9 3 2 2 4" xfId="12187"/>
    <cellStyle name="40% - Accent2 9 3 2 2 4 2" xfId="12188"/>
    <cellStyle name="40% - Accent2 9 3 2 2 5" xfId="12189"/>
    <cellStyle name="40% - Accent2 9 3 2 3" xfId="12190"/>
    <cellStyle name="40% - Accent2 9 3 2 3 2" xfId="12191"/>
    <cellStyle name="40% - Accent2 9 3 2 3 2 2" xfId="12192"/>
    <cellStyle name="40% - Accent2 9 3 2 3 3" xfId="12193"/>
    <cellStyle name="40% - Accent2 9 3 2 3 3 2" xfId="12194"/>
    <cellStyle name="40% - Accent2 9 3 2 3 4" xfId="12195"/>
    <cellStyle name="40% - Accent2 9 3 2 4" xfId="12196"/>
    <cellStyle name="40% - Accent2 9 3 2 4 2" xfId="12197"/>
    <cellStyle name="40% - Accent2 9 3 2 5" xfId="12198"/>
    <cellStyle name="40% - Accent2 9 3 2 5 2" xfId="12199"/>
    <cellStyle name="40% - Accent2 9 3 2 6" xfId="12200"/>
    <cellStyle name="40% - Accent2 9 3 3" xfId="12201"/>
    <cellStyle name="40% - Accent2 9 3 3 2" xfId="12202"/>
    <cellStyle name="40% - Accent2 9 3 3 2 2" xfId="12203"/>
    <cellStyle name="40% - Accent2 9 3 3 2 2 2" xfId="12204"/>
    <cellStyle name="40% - Accent2 9 3 3 2 2 2 2" xfId="12205"/>
    <cellStyle name="40% - Accent2 9 3 3 2 2 3" xfId="12206"/>
    <cellStyle name="40% - Accent2 9 3 3 2 2 3 2" xfId="12207"/>
    <cellStyle name="40% - Accent2 9 3 3 2 2 4" xfId="12208"/>
    <cellStyle name="40% - Accent2 9 3 3 2 3" xfId="12209"/>
    <cellStyle name="40% - Accent2 9 3 3 2 3 2" xfId="12210"/>
    <cellStyle name="40% - Accent2 9 3 3 2 4" xfId="12211"/>
    <cellStyle name="40% - Accent2 9 3 3 2 4 2" xfId="12212"/>
    <cellStyle name="40% - Accent2 9 3 3 2 5" xfId="12213"/>
    <cellStyle name="40% - Accent2 9 3 3 3" xfId="12214"/>
    <cellStyle name="40% - Accent2 9 3 3 3 2" xfId="12215"/>
    <cellStyle name="40% - Accent2 9 3 3 3 2 2" xfId="12216"/>
    <cellStyle name="40% - Accent2 9 3 3 3 3" xfId="12217"/>
    <cellStyle name="40% - Accent2 9 3 3 3 3 2" xfId="12218"/>
    <cellStyle name="40% - Accent2 9 3 3 3 4" xfId="12219"/>
    <cellStyle name="40% - Accent2 9 3 3 4" xfId="12220"/>
    <cellStyle name="40% - Accent2 9 3 3 4 2" xfId="12221"/>
    <cellStyle name="40% - Accent2 9 3 3 5" xfId="12222"/>
    <cellStyle name="40% - Accent2 9 3 3 5 2" xfId="12223"/>
    <cellStyle name="40% - Accent2 9 3 3 6" xfId="12224"/>
    <cellStyle name="40% - Accent2 9 3 4" xfId="12225"/>
    <cellStyle name="40% - Accent2 9 3 4 2" xfId="12226"/>
    <cellStyle name="40% - Accent2 9 3 4 2 2" xfId="12227"/>
    <cellStyle name="40% - Accent2 9 3 4 2 2 2" xfId="12228"/>
    <cellStyle name="40% - Accent2 9 3 4 2 3" xfId="12229"/>
    <cellStyle name="40% - Accent2 9 3 4 2 3 2" xfId="12230"/>
    <cellStyle name="40% - Accent2 9 3 4 2 4" xfId="12231"/>
    <cellStyle name="40% - Accent2 9 3 4 3" xfId="12232"/>
    <cellStyle name="40% - Accent2 9 3 4 3 2" xfId="12233"/>
    <cellStyle name="40% - Accent2 9 3 4 4" xfId="12234"/>
    <cellStyle name="40% - Accent2 9 3 4 4 2" xfId="12235"/>
    <cellStyle name="40% - Accent2 9 3 4 5" xfId="12236"/>
    <cellStyle name="40% - Accent2 9 3 5" xfId="12237"/>
    <cellStyle name="40% - Accent2 9 3 5 2" xfId="12238"/>
    <cellStyle name="40% - Accent2 9 3 5 2 2" xfId="12239"/>
    <cellStyle name="40% - Accent2 9 3 5 3" xfId="12240"/>
    <cellStyle name="40% - Accent2 9 3 5 3 2" xfId="12241"/>
    <cellStyle name="40% - Accent2 9 3 5 4" xfId="12242"/>
    <cellStyle name="40% - Accent2 9 3 6" xfId="12243"/>
    <cellStyle name="40% - Accent2 9 3 6 2" xfId="12244"/>
    <cellStyle name="40% - Accent2 9 3 7" xfId="12245"/>
    <cellStyle name="40% - Accent2 9 3 7 2" xfId="12246"/>
    <cellStyle name="40% - Accent2 9 3 8" xfId="12247"/>
    <cellStyle name="40% - Accent2 9 4" xfId="12248"/>
    <cellStyle name="40% - Accent2 9 4 2" xfId="12249"/>
    <cellStyle name="40% - Accent2 9 4 2 2" xfId="12250"/>
    <cellStyle name="40% - Accent2 9 4 2 2 2" xfId="12251"/>
    <cellStyle name="40% - Accent2 9 4 2 2 2 2" xfId="12252"/>
    <cellStyle name="40% - Accent2 9 4 2 2 3" xfId="12253"/>
    <cellStyle name="40% - Accent2 9 4 2 2 3 2" xfId="12254"/>
    <cellStyle name="40% - Accent2 9 4 2 2 4" xfId="12255"/>
    <cellStyle name="40% - Accent2 9 4 2 3" xfId="12256"/>
    <cellStyle name="40% - Accent2 9 4 2 3 2" xfId="12257"/>
    <cellStyle name="40% - Accent2 9 4 2 4" xfId="12258"/>
    <cellStyle name="40% - Accent2 9 4 2 4 2" xfId="12259"/>
    <cellStyle name="40% - Accent2 9 4 2 5" xfId="12260"/>
    <cellStyle name="40% - Accent2 9 4 3" xfId="12261"/>
    <cellStyle name="40% - Accent2 9 4 3 2" xfId="12262"/>
    <cellStyle name="40% - Accent2 9 4 3 2 2" xfId="12263"/>
    <cellStyle name="40% - Accent2 9 4 3 3" xfId="12264"/>
    <cellStyle name="40% - Accent2 9 4 3 3 2" xfId="12265"/>
    <cellStyle name="40% - Accent2 9 4 3 4" xfId="12266"/>
    <cellStyle name="40% - Accent2 9 4 4" xfId="12267"/>
    <cellStyle name="40% - Accent2 9 4 4 2" xfId="12268"/>
    <cellStyle name="40% - Accent2 9 4 5" xfId="12269"/>
    <cellStyle name="40% - Accent2 9 4 5 2" xfId="12270"/>
    <cellStyle name="40% - Accent2 9 4 6" xfId="12271"/>
    <cellStyle name="40% - Accent2 9 5" xfId="12272"/>
    <cellStyle name="40% - Accent2 9 5 2" xfId="12273"/>
    <cellStyle name="40% - Accent2 9 5 2 2" xfId="12274"/>
    <cellStyle name="40% - Accent2 9 5 2 2 2" xfId="12275"/>
    <cellStyle name="40% - Accent2 9 5 2 2 2 2" xfId="12276"/>
    <cellStyle name="40% - Accent2 9 5 2 2 3" xfId="12277"/>
    <cellStyle name="40% - Accent2 9 5 2 2 3 2" xfId="12278"/>
    <cellStyle name="40% - Accent2 9 5 2 2 4" xfId="12279"/>
    <cellStyle name="40% - Accent2 9 5 2 3" xfId="12280"/>
    <cellStyle name="40% - Accent2 9 5 2 3 2" xfId="12281"/>
    <cellStyle name="40% - Accent2 9 5 2 4" xfId="12282"/>
    <cellStyle name="40% - Accent2 9 5 2 4 2" xfId="12283"/>
    <cellStyle name="40% - Accent2 9 5 2 5" xfId="12284"/>
    <cellStyle name="40% - Accent2 9 5 3" xfId="12285"/>
    <cellStyle name="40% - Accent2 9 5 3 2" xfId="12286"/>
    <cellStyle name="40% - Accent2 9 5 3 2 2" xfId="12287"/>
    <cellStyle name="40% - Accent2 9 5 3 3" xfId="12288"/>
    <cellStyle name="40% - Accent2 9 5 3 3 2" xfId="12289"/>
    <cellStyle name="40% - Accent2 9 5 3 4" xfId="12290"/>
    <cellStyle name="40% - Accent2 9 5 4" xfId="12291"/>
    <cellStyle name="40% - Accent2 9 5 4 2" xfId="12292"/>
    <cellStyle name="40% - Accent2 9 5 5" xfId="12293"/>
    <cellStyle name="40% - Accent2 9 5 5 2" xfId="12294"/>
    <cellStyle name="40% - Accent2 9 5 6" xfId="12295"/>
    <cellStyle name="40% - Accent2 9 6" xfId="12296"/>
    <cellStyle name="40% - Accent2 9 6 2" xfId="12297"/>
    <cellStyle name="40% - Accent2 9 6 2 2" xfId="12298"/>
    <cellStyle name="40% - Accent2 9 6 2 2 2" xfId="12299"/>
    <cellStyle name="40% - Accent2 9 6 2 3" xfId="12300"/>
    <cellStyle name="40% - Accent2 9 6 2 3 2" xfId="12301"/>
    <cellStyle name="40% - Accent2 9 6 2 4" xfId="12302"/>
    <cellStyle name="40% - Accent2 9 6 3" xfId="12303"/>
    <cellStyle name="40% - Accent2 9 6 3 2" xfId="12304"/>
    <cellStyle name="40% - Accent2 9 6 4" xfId="12305"/>
    <cellStyle name="40% - Accent2 9 6 4 2" xfId="12306"/>
    <cellStyle name="40% - Accent2 9 6 5" xfId="12307"/>
    <cellStyle name="40% - Accent2 9 7" xfId="12308"/>
    <cellStyle name="40% - Accent2 9 7 2" xfId="12309"/>
    <cellStyle name="40% - Accent2 9 7 2 2" xfId="12310"/>
    <cellStyle name="40% - Accent2 9 7 3" xfId="12311"/>
    <cellStyle name="40% - Accent2 9 7 3 2" xfId="12312"/>
    <cellStyle name="40% - Accent2 9 7 4" xfId="12313"/>
    <cellStyle name="40% - Accent2 9 8" xfId="12314"/>
    <cellStyle name="40% - Accent2 9 8 2" xfId="12315"/>
    <cellStyle name="40% - Accent2 9 9" xfId="12316"/>
    <cellStyle name="40% - Accent2 9 9 2" xfId="12317"/>
    <cellStyle name="40% - Accent3 10" xfId="12318"/>
    <cellStyle name="40% - Accent3 10 2" xfId="12319"/>
    <cellStyle name="40% - Accent3 10 2 2" xfId="12320"/>
    <cellStyle name="40% - Accent3 10 2 2 2" xfId="12321"/>
    <cellStyle name="40% - Accent3 10 2 2 2 2" xfId="12322"/>
    <cellStyle name="40% - Accent3 10 2 2 2 2 2" xfId="12323"/>
    <cellStyle name="40% - Accent3 10 2 2 2 2 2 2" xfId="12324"/>
    <cellStyle name="40% - Accent3 10 2 2 2 2 3" xfId="12325"/>
    <cellStyle name="40% - Accent3 10 2 2 2 2 3 2" xfId="12326"/>
    <cellStyle name="40% - Accent3 10 2 2 2 2 4" xfId="12327"/>
    <cellStyle name="40% - Accent3 10 2 2 2 3" xfId="12328"/>
    <cellStyle name="40% - Accent3 10 2 2 2 3 2" xfId="12329"/>
    <cellStyle name="40% - Accent3 10 2 2 2 4" xfId="12330"/>
    <cellStyle name="40% - Accent3 10 2 2 2 4 2" xfId="12331"/>
    <cellStyle name="40% - Accent3 10 2 2 2 5" xfId="12332"/>
    <cellStyle name="40% - Accent3 10 2 2 3" xfId="12333"/>
    <cellStyle name="40% - Accent3 10 2 2 3 2" xfId="12334"/>
    <cellStyle name="40% - Accent3 10 2 2 3 2 2" xfId="12335"/>
    <cellStyle name="40% - Accent3 10 2 2 3 3" xfId="12336"/>
    <cellStyle name="40% - Accent3 10 2 2 3 3 2" xfId="12337"/>
    <cellStyle name="40% - Accent3 10 2 2 3 4" xfId="12338"/>
    <cellStyle name="40% - Accent3 10 2 2 4" xfId="12339"/>
    <cellStyle name="40% - Accent3 10 2 2 4 2" xfId="12340"/>
    <cellStyle name="40% - Accent3 10 2 2 5" xfId="12341"/>
    <cellStyle name="40% - Accent3 10 2 2 5 2" xfId="12342"/>
    <cellStyle name="40% - Accent3 10 2 2 6" xfId="12343"/>
    <cellStyle name="40% - Accent3 10 2 3" xfId="12344"/>
    <cellStyle name="40% - Accent3 10 2 3 2" xfId="12345"/>
    <cellStyle name="40% - Accent3 10 2 3 2 2" xfId="12346"/>
    <cellStyle name="40% - Accent3 10 2 3 2 2 2" xfId="12347"/>
    <cellStyle name="40% - Accent3 10 2 3 2 2 2 2" xfId="12348"/>
    <cellStyle name="40% - Accent3 10 2 3 2 2 3" xfId="12349"/>
    <cellStyle name="40% - Accent3 10 2 3 2 2 3 2" xfId="12350"/>
    <cellStyle name="40% - Accent3 10 2 3 2 2 4" xfId="12351"/>
    <cellStyle name="40% - Accent3 10 2 3 2 3" xfId="12352"/>
    <cellStyle name="40% - Accent3 10 2 3 2 3 2" xfId="12353"/>
    <cellStyle name="40% - Accent3 10 2 3 2 4" xfId="12354"/>
    <cellStyle name="40% - Accent3 10 2 3 2 4 2" xfId="12355"/>
    <cellStyle name="40% - Accent3 10 2 3 2 5" xfId="12356"/>
    <cellStyle name="40% - Accent3 10 2 3 3" xfId="12357"/>
    <cellStyle name="40% - Accent3 10 2 3 3 2" xfId="12358"/>
    <cellStyle name="40% - Accent3 10 2 3 3 2 2" xfId="12359"/>
    <cellStyle name="40% - Accent3 10 2 3 3 3" xfId="12360"/>
    <cellStyle name="40% - Accent3 10 2 3 3 3 2" xfId="12361"/>
    <cellStyle name="40% - Accent3 10 2 3 3 4" xfId="12362"/>
    <cellStyle name="40% - Accent3 10 2 3 4" xfId="12363"/>
    <cellStyle name="40% - Accent3 10 2 3 4 2" xfId="12364"/>
    <cellStyle name="40% - Accent3 10 2 3 5" xfId="12365"/>
    <cellStyle name="40% - Accent3 10 2 3 5 2" xfId="12366"/>
    <cellStyle name="40% - Accent3 10 2 3 6" xfId="12367"/>
    <cellStyle name="40% - Accent3 10 2 4" xfId="12368"/>
    <cellStyle name="40% - Accent3 10 2 4 2" xfId="12369"/>
    <cellStyle name="40% - Accent3 10 2 4 2 2" xfId="12370"/>
    <cellStyle name="40% - Accent3 10 2 4 2 2 2" xfId="12371"/>
    <cellStyle name="40% - Accent3 10 2 4 2 3" xfId="12372"/>
    <cellStyle name="40% - Accent3 10 2 4 2 3 2" xfId="12373"/>
    <cellStyle name="40% - Accent3 10 2 4 2 4" xfId="12374"/>
    <cellStyle name="40% - Accent3 10 2 4 3" xfId="12375"/>
    <cellStyle name="40% - Accent3 10 2 4 3 2" xfId="12376"/>
    <cellStyle name="40% - Accent3 10 2 4 4" xfId="12377"/>
    <cellStyle name="40% - Accent3 10 2 4 4 2" xfId="12378"/>
    <cellStyle name="40% - Accent3 10 2 4 5" xfId="12379"/>
    <cellStyle name="40% - Accent3 10 2 5" xfId="12380"/>
    <cellStyle name="40% - Accent3 10 2 5 2" xfId="12381"/>
    <cellStyle name="40% - Accent3 10 2 5 2 2" xfId="12382"/>
    <cellStyle name="40% - Accent3 10 2 5 3" xfId="12383"/>
    <cellStyle name="40% - Accent3 10 2 5 3 2" xfId="12384"/>
    <cellStyle name="40% - Accent3 10 2 5 4" xfId="12385"/>
    <cellStyle name="40% - Accent3 10 2 6" xfId="12386"/>
    <cellStyle name="40% - Accent3 10 2 6 2" xfId="12387"/>
    <cellStyle name="40% - Accent3 10 2 7" xfId="12388"/>
    <cellStyle name="40% - Accent3 10 2 7 2" xfId="12389"/>
    <cellStyle name="40% - Accent3 10 2 8" xfId="12390"/>
    <cellStyle name="40% - Accent3 10 3" xfId="12391"/>
    <cellStyle name="40% - Accent3 10 3 2" xfId="12392"/>
    <cellStyle name="40% - Accent3 10 3 2 2" xfId="12393"/>
    <cellStyle name="40% - Accent3 10 3 2 2 2" xfId="12394"/>
    <cellStyle name="40% - Accent3 10 3 2 2 2 2" xfId="12395"/>
    <cellStyle name="40% - Accent3 10 3 2 2 3" xfId="12396"/>
    <cellStyle name="40% - Accent3 10 3 2 2 3 2" xfId="12397"/>
    <cellStyle name="40% - Accent3 10 3 2 2 4" xfId="12398"/>
    <cellStyle name="40% - Accent3 10 3 2 3" xfId="12399"/>
    <cellStyle name="40% - Accent3 10 3 2 3 2" xfId="12400"/>
    <cellStyle name="40% - Accent3 10 3 2 4" xfId="12401"/>
    <cellStyle name="40% - Accent3 10 3 2 4 2" xfId="12402"/>
    <cellStyle name="40% - Accent3 10 3 2 5" xfId="12403"/>
    <cellStyle name="40% - Accent3 10 3 3" xfId="12404"/>
    <cellStyle name="40% - Accent3 10 3 3 2" xfId="12405"/>
    <cellStyle name="40% - Accent3 10 3 3 2 2" xfId="12406"/>
    <cellStyle name="40% - Accent3 10 3 3 3" xfId="12407"/>
    <cellStyle name="40% - Accent3 10 3 3 3 2" xfId="12408"/>
    <cellStyle name="40% - Accent3 10 3 3 4" xfId="12409"/>
    <cellStyle name="40% - Accent3 10 3 4" xfId="12410"/>
    <cellStyle name="40% - Accent3 10 3 4 2" xfId="12411"/>
    <cellStyle name="40% - Accent3 10 3 5" xfId="12412"/>
    <cellStyle name="40% - Accent3 10 3 5 2" xfId="12413"/>
    <cellStyle name="40% - Accent3 10 3 6" xfId="12414"/>
    <cellStyle name="40% - Accent3 10 4" xfId="12415"/>
    <cellStyle name="40% - Accent3 10 4 2" xfId="12416"/>
    <cellStyle name="40% - Accent3 10 4 2 2" xfId="12417"/>
    <cellStyle name="40% - Accent3 10 4 2 2 2" xfId="12418"/>
    <cellStyle name="40% - Accent3 10 4 2 2 2 2" xfId="12419"/>
    <cellStyle name="40% - Accent3 10 4 2 2 3" xfId="12420"/>
    <cellStyle name="40% - Accent3 10 4 2 2 3 2" xfId="12421"/>
    <cellStyle name="40% - Accent3 10 4 2 2 4" xfId="12422"/>
    <cellStyle name="40% - Accent3 10 4 2 3" xfId="12423"/>
    <cellStyle name="40% - Accent3 10 4 2 3 2" xfId="12424"/>
    <cellStyle name="40% - Accent3 10 4 2 4" xfId="12425"/>
    <cellStyle name="40% - Accent3 10 4 2 4 2" xfId="12426"/>
    <cellStyle name="40% - Accent3 10 4 2 5" xfId="12427"/>
    <cellStyle name="40% - Accent3 10 4 3" xfId="12428"/>
    <cellStyle name="40% - Accent3 10 4 3 2" xfId="12429"/>
    <cellStyle name="40% - Accent3 10 4 3 2 2" xfId="12430"/>
    <cellStyle name="40% - Accent3 10 4 3 3" xfId="12431"/>
    <cellStyle name="40% - Accent3 10 4 3 3 2" xfId="12432"/>
    <cellStyle name="40% - Accent3 10 4 3 4" xfId="12433"/>
    <cellStyle name="40% - Accent3 10 4 4" xfId="12434"/>
    <cellStyle name="40% - Accent3 10 4 4 2" xfId="12435"/>
    <cellStyle name="40% - Accent3 10 4 5" xfId="12436"/>
    <cellStyle name="40% - Accent3 10 4 5 2" xfId="12437"/>
    <cellStyle name="40% - Accent3 10 4 6" xfId="12438"/>
    <cellStyle name="40% - Accent3 10 5" xfId="12439"/>
    <cellStyle name="40% - Accent3 10 5 2" xfId="12440"/>
    <cellStyle name="40% - Accent3 10 5 2 2" xfId="12441"/>
    <cellStyle name="40% - Accent3 10 5 2 2 2" xfId="12442"/>
    <cellStyle name="40% - Accent3 10 5 2 3" xfId="12443"/>
    <cellStyle name="40% - Accent3 10 5 2 3 2" xfId="12444"/>
    <cellStyle name="40% - Accent3 10 5 2 4" xfId="12445"/>
    <cellStyle name="40% - Accent3 10 5 3" xfId="12446"/>
    <cellStyle name="40% - Accent3 10 5 3 2" xfId="12447"/>
    <cellStyle name="40% - Accent3 10 5 4" xfId="12448"/>
    <cellStyle name="40% - Accent3 10 5 4 2" xfId="12449"/>
    <cellStyle name="40% - Accent3 10 5 5" xfId="12450"/>
    <cellStyle name="40% - Accent3 10 6" xfId="12451"/>
    <cellStyle name="40% - Accent3 10 6 2" xfId="12452"/>
    <cellStyle name="40% - Accent3 10 6 2 2" xfId="12453"/>
    <cellStyle name="40% - Accent3 10 6 3" xfId="12454"/>
    <cellStyle name="40% - Accent3 10 6 3 2" xfId="12455"/>
    <cellStyle name="40% - Accent3 10 6 4" xfId="12456"/>
    <cellStyle name="40% - Accent3 10 7" xfId="12457"/>
    <cellStyle name="40% - Accent3 10 7 2" xfId="12458"/>
    <cellStyle name="40% - Accent3 10 8" xfId="12459"/>
    <cellStyle name="40% - Accent3 10 8 2" xfId="12460"/>
    <cellStyle name="40% - Accent3 10 9" xfId="12461"/>
    <cellStyle name="40% - Accent3 11" xfId="12462"/>
    <cellStyle name="40% - Accent3 11 2" xfId="12463"/>
    <cellStyle name="40% - Accent3 11 2 2" xfId="12464"/>
    <cellStyle name="40% - Accent3 11 2 2 2" xfId="12465"/>
    <cellStyle name="40% - Accent3 11 2 2 2 2" xfId="12466"/>
    <cellStyle name="40% - Accent3 11 2 2 2 2 2" xfId="12467"/>
    <cellStyle name="40% - Accent3 11 2 2 2 3" xfId="12468"/>
    <cellStyle name="40% - Accent3 11 2 2 2 3 2" xfId="12469"/>
    <cellStyle name="40% - Accent3 11 2 2 2 4" xfId="12470"/>
    <cellStyle name="40% - Accent3 11 2 2 3" xfId="12471"/>
    <cellStyle name="40% - Accent3 11 2 2 3 2" xfId="12472"/>
    <cellStyle name="40% - Accent3 11 2 2 4" xfId="12473"/>
    <cellStyle name="40% - Accent3 11 2 2 4 2" xfId="12474"/>
    <cellStyle name="40% - Accent3 11 2 2 5" xfId="12475"/>
    <cellStyle name="40% - Accent3 11 2 3" xfId="12476"/>
    <cellStyle name="40% - Accent3 11 2 3 2" xfId="12477"/>
    <cellStyle name="40% - Accent3 11 2 3 2 2" xfId="12478"/>
    <cellStyle name="40% - Accent3 11 2 3 3" xfId="12479"/>
    <cellStyle name="40% - Accent3 11 2 3 3 2" xfId="12480"/>
    <cellStyle name="40% - Accent3 11 2 3 4" xfId="12481"/>
    <cellStyle name="40% - Accent3 11 2 4" xfId="12482"/>
    <cellStyle name="40% - Accent3 11 2 4 2" xfId="12483"/>
    <cellStyle name="40% - Accent3 11 2 5" xfId="12484"/>
    <cellStyle name="40% - Accent3 11 2 5 2" xfId="12485"/>
    <cellStyle name="40% - Accent3 11 2 6" xfId="12486"/>
    <cellStyle name="40% - Accent3 11 3" xfId="12487"/>
    <cellStyle name="40% - Accent3 11 3 2" xfId="12488"/>
    <cellStyle name="40% - Accent3 11 3 2 2" xfId="12489"/>
    <cellStyle name="40% - Accent3 11 3 2 2 2" xfId="12490"/>
    <cellStyle name="40% - Accent3 11 3 2 2 2 2" xfId="12491"/>
    <cellStyle name="40% - Accent3 11 3 2 2 3" xfId="12492"/>
    <cellStyle name="40% - Accent3 11 3 2 2 3 2" xfId="12493"/>
    <cellStyle name="40% - Accent3 11 3 2 2 4" xfId="12494"/>
    <cellStyle name="40% - Accent3 11 3 2 3" xfId="12495"/>
    <cellStyle name="40% - Accent3 11 3 2 3 2" xfId="12496"/>
    <cellStyle name="40% - Accent3 11 3 2 4" xfId="12497"/>
    <cellStyle name="40% - Accent3 11 3 2 4 2" xfId="12498"/>
    <cellStyle name="40% - Accent3 11 3 2 5" xfId="12499"/>
    <cellStyle name="40% - Accent3 11 3 3" xfId="12500"/>
    <cellStyle name="40% - Accent3 11 3 3 2" xfId="12501"/>
    <cellStyle name="40% - Accent3 11 3 3 2 2" xfId="12502"/>
    <cellStyle name="40% - Accent3 11 3 3 3" xfId="12503"/>
    <cellStyle name="40% - Accent3 11 3 3 3 2" xfId="12504"/>
    <cellStyle name="40% - Accent3 11 3 3 4" xfId="12505"/>
    <cellStyle name="40% - Accent3 11 3 4" xfId="12506"/>
    <cellStyle name="40% - Accent3 11 3 4 2" xfId="12507"/>
    <cellStyle name="40% - Accent3 11 3 5" xfId="12508"/>
    <cellStyle name="40% - Accent3 11 3 5 2" xfId="12509"/>
    <cellStyle name="40% - Accent3 11 3 6" xfId="12510"/>
    <cellStyle name="40% - Accent3 11 4" xfId="12511"/>
    <cellStyle name="40% - Accent3 11 4 2" xfId="12512"/>
    <cellStyle name="40% - Accent3 11 4 2 2" xfId="12513"/>
    <cellStyle name="40% - Accent3 11 4 2 2 2" xfId="12514"/>
    <cellStyle name="40% - Accent3 11 4 2 3" xfId="12515"/>
    <cellStyle name="40% - Accent3 11 4 2 3 2" xfId="12516"/>
    <cellStyle name="40% - Accent3 11 4 2 4" xfId="12517"/>
    <cellStyle name="40% - Accent3 11 4 3" xfId="12518"/>
    <cellStyle name="40% - Accent3 11 4 3 2" xfId="12519"/>
    <cellStyle name="40% - Accent3 11 4 4" xfId="12520"/>
    <cellStyle name="40% - Accent3 11 4 4 2" xfId="12521"/>
    <cellStyle name="40% - Accent3 11 4 5" xfId="12522"/>
    <cellStyle name="40% - Accent3 11 5" xfId="12523"/>
    <cellStyle name="40% - Accent3 11 5 2" xfId="12524"/>
    <cellStyle name="40% - Accent3 11 5 2 2" xfId="12525"/>
    <cellStyle name="40% - Accent3 11 5 3" xfId="12526"/>
    <cellStyle name="40% - Accent3 11 5 3 2" xfId="12527"/>
    <cellStyle name="40% - Accent3 11 5 4" xfId="12528"/>
    <cellStyle name="40% - Accent3 11 6" xfId="12529"/>
    <cellStyle name="40% - Accent3 11 6 2" xfId="12530"/>
    <cellStyle name="40% - Accent3 11 7" xfId="12531"/>
    <cellStyle name="40% - Accent3 11 7 2" xfId="12532"/>
    <cellStyle name="40% - Accent3 11 8" xfId="12533"/>
    <cellStyle name="40% - Accent3 12" xfId="12534"/>
    <cellStyle name="40% - Accent3 12 2" xfId="12535"/>
    <cellStyle name="40% - Accent3 12 2 2" xfId="12536"/>
    <cellStyle name="40% - Accent3 12 2 2 2" xfId="12537"/>
    <cellStyle name="40% - Accent3 12 2 2 2 2" xfId="12538"/>
    <cellStyle name="40% - Accent3 12 2 2 3" xfId="12539"/>
    <cellStyle name="40% - Accent3 12 2 2 3 2" xfId="12540"/>
    <cellStyle name="40% - Accent3 12 2 2 4" xfId="12541"/>
    <cellStyle name="40% - Accent3 12 2 3" xfId="12542"/>
    <cellStyle name="40% - Accent3 12 2 3 2" xfId="12543"/>
    <cellStyle name="40% - Accent3 12 2 4" xfId="12544"/>
    <cellStyle name="40% - Accent3 12 2 4 2" xfId="12545"/>
    <cellStyle name="40% - Accent3 12 2 5" xfId="12546"/>
    <cellStyle name="40% - Accent3 12 3" xfId="12547"/>
    <cellStyle name="40% - Accent3 12 3 2" xfId="12548"/>
    <cellStyle name="40% - Accent3 12 3 2 2" xfId="12549"/>
    <cellStyle name="40% - Accent3 12 3 3" xfId="12550"/>
    <cellStyle name="40% - Accent3 12 3 3 2" xfId="12551"/>
    <cellStyle name="40% - Accent3 12 3 4" xfId="12552"/>
    <cellStyle name="40% - Accent3 12 4" xfId="12553"/>
    <cellStyle name="40% - Accent3 12 4 2" xfId="12554"/>
    <cellStyle name="40% - Accent3 12 5" xfId="12555"/>
    <cellStyle name="40% - Accent3 12 5 2" xfId="12556"/>
    <cellStyle name="40% - Accent3 12 6" xfId="12557"/>
    <cellStyle name="40% - Accent3 13" xfId="12558"/>
    <cellStyle name="40% - Accent3 14" xfId="12559"/>
    <cellStyle name="40% - Accent3 14 2" xfId="12560"/>
    <cellStyle name="40% - Accent3 14 2 2" xfId="12561"/>
    <cellStyle name="40% - Accent3 14 2 2 2" xfId="12562"/>
    <cellStyle name="40% - Accent3 14 2 2 2 2" xfId="12563"/>
    <cellStyle name="40% - Accent3 14 2 2 3" xfId="12564"/>
    <cellStyle name="40% - Accent3 14 2 2 3 2" xfId="12565"/>
    <cellStyle name="40% - Accent3 14 2 2 4" xfId="12566"/>
    <cellStyle name="40% - Accent3 14 2 3" xfId="12567"/>
    <cellStyle name="40% - Accent3 14 2 3 2" xfId="12568"/>
    <cellStyle name="40% - Accent3 14 2 4" xfId="12569"/>
    <cellStyle name="40% - Accent3 14 2 4 2" xfId="12570"/>
    <cellStyle name="40% - Accent3 14 2 5" xfId="12571"/>
    <cellStyle name="40% - Accent3 14 3" xfId="12572"/>
    <cellStyle name="40% - Accent3 14 3 2" xfId="12573"/>
    <cellStyle name="40% - Accent3 14 3 2 2" xfId="12574"/>
    <cellStyle name="40% - Accent3 14 3 3" xfId="12575"/>
    <cellStyle name="40% - Accent3 14 3 3 2" xfId="12576"/>
    <cellStyle name="40% - Accent3 14 3 4" xfId="12577"/>
    <cellStyle name="40% - Accent3 14 4" xfId="12578"/>
    <cellStyle name="40% - Accent3 14 4 2" xfId="12579"/>
    <cellStyle name="40% - Accent3 14 5" xfId="12580"/>
    <cellStyle name="40% - Accent3 14 5 2" xfId="12581"/>
    <cellStyle name="40% - Accent3 14 6" xfId="12582"/>
    <cellStyle name="40% - Accent3 15" xfId="12583"/>
    <cellStyle name="40% - Accent3 15 2" xfId="12584"/>
    <cellStyle name="40% - Accent3 15 2 2" xfId="12585"/>
    <cellStyle name="40% - Accent3 15 2 2 2" xfId="12586"/>
    <cellStyle name="40% - Accent3 15 2 3" xfId="12587"/>
    <cellStyle name="40% - Accent3 15 2 3 2" xfId="12588"/>
    <cellStyle name="40% - Accent3 15 2 4" xfId="12589"/>
    <cellStyle name="40% - Accent3 15 3" xfId="12590"/>
    <cellStyle name="40% - Accent3 15 3 2" xfId="12591"/>
    <cellStyle name="40% - Accent3 15 4" xfId="12592"/>
    <cellStyle name="40% - Accent3 15 4 2" xfId="12593"/>
    <cellStyle name="40% - Accent3 15 5" xfId="12594"/>
    <cellStyle name="40% - Accent3 16" xfId="12595"/>
    <cellStyle name="40% - Accent3 16 2" xfId="12596"/>
    <cellStyle name="40% - Accent3 16 2 2" xfId="12597"/>
    <cellStyle name="40% - Accent3 16 3" xfId="12598"/>
    <cellStyle name="40% - Accent3 16 3 2" xfId="12599"/>
    <cellStyle name="40% - Accent3 16 4" xfId="12600"/>
    <cellStyle name="40% - Accent3 17" xfId="12601"/>
    <cellStyle name="40% - Accent3 17 2" xfId="12602"/>
    <cellStyle name="40% - Accent3 18" xfId="12603"/>
    <cellStyle name="40% - Accent3 18 2" xfId="12604"/>
    <cellStyle name="40% - Accent3 2" xfId="12605"/>
    <cellStyle name="40% - Accent3 2 2" xfId="12606"/>
    <cellStyle name="40% - Accent3 2 3" xfId="12607"/>
    <cellStyle name="40% - Accent3 2 3 2" xfId="12608"/>
    <cellStyle name="40% - Accent3 2 3 2 10" xfId="12609"/>
    <cellStyle name="40% - Accent3 2 3 2 10 2" xfId="12610"/>
    <cellStyle name="40% - Accent3 2 3 2 11" xfId="12611"/>
    <cellStyle name="40% - Accent3 2 3 2 2" xfId="12612"/>
    <cellStyle name="40% - Accent3 2 3 2 2 10" xfId="12613"/>
    <cellStyle name="40% - Accent3 2 3 2 2 2" xfId="12614"/>
    <cellStyle name="40% - Accent3 2 3 2 2 2 2" xfId="12615"/>
    <cellStyle name="40% - Accent3 2 3 2 2 2 2 2" xfId="12616"/>
    <cellStyle name="40% - Accent3 2 3 2 2 2 2 2 2" xfId="12617"/>
    <cellStyle name="40% - Accent3 2 3 2 2 2 2 2 2 2" xfId="12618"/>
    <cellStyle name="40% - Accent3 2 3 2 2 2 2 2 3" xfId="12619"/>
    <cellStyle name="40% - Accent3 2 3 2 2 2 2 2 3 2" xfId="12620"/>
    <cellStyle name="40% - Accent3 2 3 2 2 2 2 2 4" xfId="12621"/>
    <cellStyle name="40% - Accent3 2 3 2 2 2 2 3" xfId="12622"/>
    <cellStyle name="40% - Accent3 2 3 2 2 2 2 3 2" xfId="12623"/>
    <cellStyle name="40% - Accent3 2 3 2 2 2 2 4" xfId="12624"/>
    <cellStyle name="40% - Accent3 2 3 2 2 2 2 4 2" xfId="12625"/>
    <cellStyle name="40% - Accent3 2 3 2 2 2 2 5" xfId="12626"/>
    <cellStyle name="40% - Accent3 2 3 2 2 2 3" xfId="12627"/>
    <cellStyle name="40% - Accent3 2 3 2 2 2 3 2" xfId="12628"/>
    <cellStyle name="40% - Accent3 2 3 2 2 2 3 2 2" xfId="12629"/>
    <cellStyle name="40% - Accent3 2 3 2 2 2 3 3" xfId="12630"/>
    <cellStyle name="40% - Accent3 2 3 2 2 2 3 3 2" xfId="12631"/>
    <cellStyle name="40% - Accent3 2 3 2 2 2 3 4" xfId="12632"/>
    <cellStyle name="40% - Accent3 2 3 2 2 2 4" xfId="12633"/>
    <cellStyle name="40% - Accent3 2 3 2 2 2 4 2" xfId="12634"/>
    <cellStyle name="40% - Accent3 2 3 2 2 2 5" xfId="12635"/>
    <cellStyle name="40% - Accent3 2 3 2 2 2 5 2" xfId="12636"/>
    <cellStyle name="40% - Accent3 2 3 2 2 2 6" xfId="12637"/>
    <cellStyle name="40% - Accent3 2 3 2 2 3" xfId="12638"/>
    <cellStyle name="40% - Accent3 2 3 2 2 3 2" xfId="12639"/>
    <cellStyle name="40% - Accent3 2 3 2 2 3 2 2" xfId="12640"/>
    <cellStyle name="40% - Accent3 2 3 2 2 3 2 2 2" xfId="12641"/>
    <cellStyle name="40% - Accent3 2 3 2 2 3 2 2 2 2" xfId="12642"/>
    <cellStyle name="40% - Accent3 2 3 2 2 3 2 2 3" xfId="12643"/>
    <cellStyle name="40% - Accent3 2 3 2 2 3 2 2 3 2" xfId="12644"/>
    <cellStyle name="40% - Accent3 2 3 2 2 3 2 2 4" xfId="12645"/>
    <cellStyle name="40% - Accent3 2 3 2 2 3 2 3" xfId="12646"/>
    <cellStyle name="40% - Accent3 2 3 2 2 3 2 3 2" xfId="12647"/>
    <cellStyle name="40% - Accent3 2 3 2 2 3 2 4" xfId="12648"/>
    <cellStyle name="40% - Accent3 2 3 2 2 3 2 4 2" xfId="12649"/>
    <cellStyle name="40% - Accent3 2 3 2 2 3 2 5" xfId="12650"/>
    <cellStyle name="40% - Accent3 2 3 2 2 3 3" xfId="12651"/>
    <cellStyle name="40% - Accent3 2 3 2 2 3 3 2" xfId="12652"/>
    <cellStyle name="40% - Accent3 2 3 2 2 3 3 2 2" xfId="12653"/>
    <cellStyle name="40% - Accent3 2 3 2 2 3 3 3" xfId="12654"/>
    <cellStyle name="40% - Accent3 2 3 2 2 3 3 3 2" xfId="12655"/>
    <cellStyle name="40% - Accent3 2 3 2 2 3 3 4" xfId="12656"/>
    <cellStyle name="40% - Accent3 2 3 2 2 3 4" xfId="12657"/>
    <cellStyle name="40% - Accent3 2 3 2 2 3 4 2" xfId="12658"/>
    <cellStyle name="40% - Accent3 2 3 2 2 3 5" xfId="12659"/>
    <cellStyle name="40% - Accent3 2 3 2 2 3 5 2" xfId="12660"/>
    <cellStyle name="40% - Accent3 2 3 2 2 3 6" xfId="12661"/>
    <cellStyle name="40% - Accent3 2 3 2 2 4" xfId="12662"/>
    <cellStyle name="40% - Accent3 2 3 2 2 4 2" xfId="12663"/>
    <cellStyle name="40% - Accent3 2 3 2 2 4 2 2" xfId="12664"/>
    <cellStyle name="40% - Accent3 2 3 2 2 4 2 2 2" xfId="12665"/>
    <cellStyle name="40% - Accent3 2 3 2 2 4 2 2 2 2" xfId="12666"/>
    <cellStyle name="40% - Accent3 2 3 2 2 4 2 2 3" xfId="12667"/>
    <cellStyle name="40% - Accent3 2 3 2 2 4 2 2 3 2" xfId="12668"/>
    <cellStyle name="40% - Accent3 2 3 2 2 4 2 2 4" xfId="12669"/>
    <cellStyle name="40% - Accent3 2 3 2 2 4 2 3" xfId="12670"/>
    <cellStyle name="40% - Accent3 2 3 2 2 4 2 3 2" xfId="12671"/>
    <cellStyle name="40% - Accent3 2 3 2 2 4 2 4" xfId="12672"/>
    <cellStyle name="40% - Accent3 2 3 2 2 4 2 4 2" xfId="12673"/>
    <cellStyle name="40% - Accent3 2 3 2 2 4 2 5" xfId="12674"/>
    <cellStyle name="40% - Accent3 2 3 2 2 4 3" xfId="12675"/>
    <cellStyle name="40% - Accent3 2 3 2 2 4 3 2" xfId="12676"/>
    <cellStyle name="40% - Accent3 2 3 2 2 4 3 2 2" xfId="12677"/>
    <cellStyle name="40% - Accent3 2 3 2 2 4 3 3" xfId="12678"/>
    <cellStyle name="40% - Accent3 2 3 2 2 4 3 3 2" xfId="12679"/>
    <cellStyle name="40% - Accent3 2 3 2 2 4 3 4" xfId="12680"/>
    <cellStyle name="40% - Accent3 2 3 2 2 4 4" xfId="12681"/>
    <cellStyle name="40% - Accent3 2 3 2 2 4 4 2" xfId="12682"/>
    <cellStyle name="40% - Accent3 2 3 2 2 4 5" xfId="12683"/>
    <cellStyle name="40% - Accent3 2 3 2 2 4 5 2" xfId="12684"/>
    <cellStyle name="40% - Accent3 2 3 2 2 4 6" xfId="12685"/>
    <cellStyle name="40% - Accent3 2 3 2 2 5" xfId="12686"/>
    <cellStyle name="40% - Accent3 2 3 2 2 5 2" xfId="12687"/>
    <cellStyle name="40% - Accent3 2 3 2 2 5 2 2" xfId="12688"/>
    <cellStyle name="40% - Accent3 2 3 2 2 5 2 2 2" xfId="12689"/>
    <cellStyle name="40% - Accent3 2 3 2 2 5 2 2 2 2" xfId="12690"/>
    <cellStyle name="40% - Accent3 2 3 2 2 5 2 2 3" xfId="12691"/>
    <cellStyle name="40% - Accent3 2 3 2 2 5 2 2 3 2" xfId="12692"/>
    <cellStyle name="40% - Accent3 2 3 2 2 5 2 2 4" xfId="12693"/>
    <cellStyle name="40% - Accent3 2 3 2 2 5 2 3" xfId="12694"/>
    <cellStyle name="40% - Accent3 2 3 2 2 5 2 3 2" xfId="12695"/>
    <cellStyle name="40% - Accent3 2 3 2 2 5 2 4" xfId="12696"/>
    <cellStyle name="40% - Accent3 2 3 2 2 5 2 4 2" xfId="12697"/>
    <cellStyle name="40% - Accent3 2 3 2 2 5 2 5" xfId="12698"/>
    <cellStyle name="40% - Accent3 2 3 2 2 5 3" xfId="12699"/>
    <cellStyle name="40% - Accent3 2 3 2 2 5 3 2" xfId="12700"/>
    <cellStyle name="40% - Accent3 2 3 2 2 5 3 2 2" xfId="12701"/>
    <cellStyle name="40% - Accent3 2 3 2 2 5 3 3" xfId="12702"/>
    <cellStyle name="40% - Accent3 2 3 2 2 5 3 3 2" xfId="12703"/>
    <cellStyle name="40% - Accent3 2 3 2 2 5 3 4" xfId="12704"/>
    <cellStyle name="40% - Accent3 2 3 2 2 5 4" xfId="12705"/>
    <cellStyle name="40% - Accent3 2 3 2 2 5 4 2" xfId="12706"/>
    <cellStyle name="40% - Accent3 2 3 2 2 5 5" xfId="12707"/>
    <cellStyle name="40% - Accent3 2 3 2 2 5 5 2" xfId="12708"/>
    <cellStyle name="40% - Accent3 2 3 2 2 5 6" xfId="12709"/>
    <cellStyle name="40% - Accent3 2 3 2 2 6" xfId="12710"/>
    <cellStyle name="40% - Accent3 2 3 2 2 6 2" xfId="12711"/>
    <cellStyle name="40% - Accent3 2 3 2 2 6 2 2" xfId="12712"/>
    <cellStyle name="40% - Accent3 2 3 2 2 6 2 2 2" xfId="12713"/>
    <cellStyle name="40% - Accent3 2 3 2 2 6 2 3" xfId="12714"/>
    <cellStyle name="40% - Accent3 2 3 2 2 6 2 3 2" xfId="12715"/>
    <cellStyle name="40% - Accent3 2 3 2 2 6 2 4" xfId="12716"/>
    <cellStyle name="40% - Accent3 2 3 2 2 6 3" xfId="12717"/>
    <cellStyle name="40% - Accent3 2 3 2 2 6 3 2" xfId="12718"/>
    <cellStyle name="40% - Accent3 2 3 2 2 6 4" xfId="12719"/>
    <cellStyle name="40% - Accent3 2 3 2 2 6 4 2" xfId="12720"/>
    <cellStyle name="40% - Accent3 2 3 2 2 6 5" xfId="12721"/>
    <cellStyle name="40% - Accent3 2 3 2 2 7" xfId="12722"/>
    <cellStyle name="40% - Accent3 2 3 2 2 7 2" xfId="12723"/>
    <cellStyle name="40% - Accent3 2 3 2 2 7 2 2" xfId="12724"/>
    <cellStyle name="40% - Accent3 2 3 2 2 7 3" xfId="12725"/>
    <cellStyle name="40% - Accent3 2 3 2 2 7 3 2" xfId="12726"/>
    <cellStyle name="40% - Accent3 2 3 2 2 7 4" xfId="12727"/>
    <cellStyle name="40% - Accent3 2 3 2 2 8" xfId="12728"/>
    <cellStyle name="40% - Accent3 2 3 2 2 8 2" xfId="12729"/>
    <cellStyle name="40% - Accent3 2 3 2 2 9" xfId="12730"/>
    <cellStyle name="40% - Accent3 2 3 2 2 9 2" xfId="12731"/>
    <cellStyle name="40% - Accent3 2 3 2 3" xfId="12732"/>
    <cellStyle name="40% - Accent3 2 3 2 3 2" xfId="12733"/>
    <cellStyle name="40% - Accent3 2 3 2 3 2 2" xfId="12734"/>
    <cellStyle name="40% - Accent3 2 3 2 3 2 2 2" xfId="12735"/>
    <cellStyle name="40% - Accent3 2 3 2 3 2 2 2 2" xfId="12736"/>
    <cellStyle name="40% - Accent3 2 3 2 3 2 2 3" xfId="12737"/>
    <cellStyle name="40% - Accent3 2 3 2 3 2 2 3 2" xfId="12738"/>
    <cellStyle name="40% - Accent3 2 3 2 3 2 2 4" xfId="12739"/>
    <cellStyle name="40% - Accent3 2 3 2 3 2 3" xfId="12740"/>
    <cellStyle name="40% - Accent3 2 3 2 3 2 3 2" xfId="12741"/>
    <cellStyle name="40% - Accent3 2 3 2 3 2 4" xfId="12742"/>
    <cellStyle name="40% - Accent3 2 3 2 3 2 4 2" xfId="12743"/>
    <cellStyle name="40% - Accent3 2 3 2 3 2 5" xfId="12744"/>
    <cellStyle name="40% - Accent3 2 3 2 3 3" xfId="12745"/>
    <cellStyle name="40% - Accent3 2 3 2 3 3 2" xfId="12746"/>
    <cellStyle name="40% - Accent3 2 3 2 3 3 2 2" xfId="12747"/>
    <cellStyle name="40% - Accent3 2 3 2 3 3 3" xfId="12748"/>
    <cellStyle name="40% - Accent3 2 3 2 3 3 3 2" xfId="12749"/>
    <cellStyle name="40% - Accent3 2 3 2 3 3 4" xfId="12750"/>
    <cellStyle name="40% - Accent3 2 3 2 3 4" xfId="12751"/>
    <cellStyle name="40% - Accent3 2 3 2 3 4 2" xfId="12752"/>
    <cellStyle name="40% - Accent3 2 3 2 3 5" xfId="12753"/>
    <cellStyle name="40% - Accent3 2 3 2 3 5 2" xfId="12754"/>
    <cellStyle name="40% - Accent3 2 3 2 3 6" xfId="12755"/>
    <cellStyle name="40% - Accent3 2 3 2 4" xfId="12756"/>
    <cellStyle name="40% - Accent3 2 3 2 4 2" xfId="12757"/>
    <cellStyle name="40% - Accent3 2 3 2 4 2 2" xfId="12758"/>
    <cellStyle name="40% - Accent3 2 3 2 4 2 2 2" xfId="12759"/>
    <cellStyle name="40% - Accent3 2 3 2 4 2 2 2 2" xfId="12760"/>
    <cellStyle name="40% - Accent3 2 3 2 4 2 2 3" xfId="12761"/>
    <cellStyle name="40% - Accent3 2 3 2 4 2 2 3 2" xfId="12762"/>
    <cellStyle name="40% - Accent3 2 3 2 4 2 2 4" xfId="12763"/>
    <cellStyle name="40% - Accent3 2 3 2 4 2 3" xfId="12764"/>
    <cellStyle name="40% - Accent3 2 3 2 4 2 3 2" xfId="12765"/>
    <cellStyle name="40% - Accent3 2 3 2 4 2 4" xfId="12766"/>
    <cellStyle name="40% - Accent3 2 3 2 4 2 4 2" xfId="12767"/>
    <cellStyle name="40% - Accent3 2 3 2 4 2 5" xfId="12768"/>
    <cellStyle name="40% - Accent3 2 3 2 4 3" xfId="12769"/>
    <cellStyle name="40% - Accent3 2 3 2 4 3 2" xfId="12770"/>
    <cellStyle name="40% - Accent3 2 3 2 4 3 2 2" xfId="12771"/>
    <cellStyle name="40% - Accent3 2 3 2 4 3 3" xfId="12772"/>
    <cellStyle name="40% - Accent3 2 3 2 4 3 3 2" xfId="12773"/>
    <cellStyle name="40% - Accent3 2 3 2 4 3 4" xfId="12774"/>
    <cellStyle name="40% - Accent3 2 3 2 4 4" xfId="12775"/>
    <cellStyle name="40% - Accent3 2 3 2 4 4 2" xfId="12776"/>
    <cellStyle name="40% - Accent3 2 3 2 4 5" xfId="12777"/>
    <cellStyle name="40% - Accent3 2 3 2 4 5 2" xfId="12778"/>
    <cellStyle name="40% - Accent3 2 3 2 4 6" xfId="12779"/>
    <cellStyle name="40% - Accent3 2 3 2 5" xfId="12780"/>
    <cellStyle name="40% - Accent3 2 3 2 5 2" xfId="12781"/>
    <cellStyle name="40% - Accent3 2 3 2 5 2 2" xfId="12782"/>
    <cellStyle name="40% - Accent3 2 3 2 5 2 2 2" xfId="12783"/>
    <cellStyle name="40% - Accent3 2 3 2 5 2 2 2 2" xfId="12784"/>
    <cellStyle name="40% - Accent3 2 3 2 5 2 2 3" xfId="12785"/>
    <cellStyle name="40% - Accent3 2 3 2 5 2 2 3 2" xfId="12786"/>
    <cellStyle name="40% - Accent3 2 3 2 5 2 2 4" xfId="12787"/>
    <cellStyle name="40% - Accent3 2 3 2 5 2 3" xfId="12788"/>
    <cellStyle name="40% - Accent3 2 3 2 5 2 3 2" xfId="12789"/>
    <cellStyle name="40% - Accent3 2 3 2 5 2 4" xfId="12790"/>
    <cellStyle name="40% - Accent3 2 3 2 5 2 4 2" xfId="12791"/>
    <cellStyle name="40% - Accent3 2 3 2 5 2 5" xfId="12792"/>
    <cellStyle name="40% - Accent3 2 3 2 5 3" xfId="12793"/>
    <cellStyle name="40% - Accent3 2 3 2 5 3 2" xfId="12794"/>
    <cellStyle name="40% - Accent3 2 3 2 5 3 2 2" xfId="12795"/>
    <cellStyle name="40% - Accent3 2 3 2 5 3 3" xfId="12796"/>
    <cellStyle name="40% - Accent3 2 3 2 5 3 3 2" xfId="12797"/>
    <cellStyle name="40% - Accent3 2 3 2 5 3 4" xfId="12798"/>
    <cellStyle name="40% - Accent3 2 3 2 5 4" xfId="12799"/>
    <cellStyle name="40% - Accent3 2 3 2 5 4 2" xfId="12800"/>
    <cellStyle name="40% - Accent3 2 3 2 5 5" xfId="12801"/>
    <cellStyle name="40% - Accent3 2 3 2 5 5 2" xfId="12802"/>
    <cellStyle name="40% - Accent3 2 3 2 5 6" xfId="12803"/>
    <cellStyle name="40% - Accent3 2 3 2 6" xfId="12804"/>
    <cellStyle name="40% - Accent3 2 3 2 6 2" xfId="12805"/>
    <cellStyle name="40% - Accent3 2 3 2 6 2 2" xfId="12806"/>
    <cellStyle name="40% - Accent3 2 3 2 6 2 2 2" xfId="12807"/>
    <cellStyle name="40% - Accent3 2 3 2 6 2 2 2 2" xfId="12808"/>
    <cellStyle name="40% - Accent3 2 3 2 6 2 2 3" xfId="12809"/>
    <cellStyle name="40% - Accent3 2 3 2 6 2 2 3 2" xfId="12810"/>
    <cellStyle name="40% - Accent3 2 3 2 6 2 2 4" xfId="12811"/>
    <cellStyle name="40% - Accent3 2 3 2 6 2 3" xfId="12812"/>
    <cellStyle name="40% - Accent3 2 3 2 6 2 3 2" xfId="12813"/>
    <cellStyle name="40% - Accent3 2 3 2 6 2 4" xfId="12814"/>
    <cellStyle name="40% - Accent3 2 3 2 6 2 4 2" xfId="12815"/>
    <cellStyle name="40% - Accent3 2 3 2 6 2 5" xfId="12816"/>
    <cellStyle name="40% - Accent3 2 3 2 6 3" xfId="12817"/>
    <cellStyle name="40% - Accent3 2 3 2 6 3 2" xfId="12818"/>
    <cellStyle name="40% - Accent3 2 3 2 6 3 2 2" xfId="12819"/>
    <cellStyle name="40% - Accent3 2 3 2 6 3 3" xfId="12820"/>
    <cellStyle name="40% - Accent3 2 3 2 6 3 3 2" xfId="12821"/>
    <cellStyle name="40% - Accent3 2 3 2 6 3 4" xfId="12822"/>
    <cellStyle name="40% - Accent3 2 3 2 6 4" xfId="12823"/>
    <cellStyle name="40% - Accent3 2 3 2 6 4 2" xfId="12824"/>
    <cellStyle name="40% - Accent3 2 3 2 6 5" xfId="12825"/>
    <cellStyle name="40% - Accent3 2 3 2 6 5 2" xfId="12826"/>
    <cellStyle name="40% - Accent3 2 3 2 6 6" xfId="12827"/>
    <cellStyle name="40% - Accent3 2 3 2 7" xfId="12828"/>
    <cellStyle name="40% - Accent3 2 3 2 7 2" xfId="12829"/>
    <cellStyle name="40% - Accent3 2 3 2 7 2 2" xfId="12830"/>
    <cellStyle name="40% - Accent3 2 3 2 7 2 2 2" xfId="12831"/>
    <cellStyle name="40% - Accent3 2 3 2 7 2 3" xfId="12832"/>
    <cellStyle name="40% - Accent3 2 3 2 7 2 3 2" xfId="12833"/>
    <cellStyle name="40% - Accent3 2 3 2 7 2 4" xfId="12834"/>
    <cellStyle name="40% - Accent3 2 3 2 7 3" xfId="12835"/>
    <cellStyle name="40% - Accent3 2 3 2 7 3 2" xfId="12836"/>
    <cellStyle name="40% - Accent3 2 3 2 7 4" xfId="12837"/>
    <cellStyle name="40% - Accent3 2 3 2 7 4 2" xfId="12838"/>
    <cellStyle name="40% - Accent3 2 3 2 7 5" xfId="12839"/>
    <cellStyle name="40% - Accent3 2 3 2 8" xfId="12840"/>
    <cellStyle name="40% - Accent3 2 3 2 8 2" xfId="12841"/>
    <cellStyle name="40% - Accent3 2 3 2 8 2 2" xfId="12842"/>
    <cellStyle name="40% - Accent3 2 3 2 8 3" xfId="12843"/>
    <cellStyle name="40% - Accent3 2 3 2 8 3 2" xfId="12844"/>
    <cellStyle name="40% - Accent3 2 3 2 8 4" xfId="12845"/>
    <cellStyle name="40% - Accent3 2 3 2 9" xfId="12846"/>
    <cellStyle name="40% - Accent3 2 3 2 9 2" xfId="12847"/>
    <cellStyle name="40% - Accent3 2 3 3" xfId="12848"/>
    <cellStyle name="40% - Accent3 2 3 3 10" xfId="12849"/>
    <cellStyle name="40% - Accent3 2 3 3 10 2" xfId="12850"/>
    <cellStyle name="40% - Accent3 2 3 3 11" xfId="12851"/>
    <cellStyle name="40% - Accent3 2 3 3 2" xfId="12852"/>
    <cellStyle name="40% - Accent3 2 3 3 2 10" xfId="12853"/>
    <cellStyle name="40% - Accent3 2 3 3 2 2" xfId="12854"/>
    <cellStyle name="40% - Accent3 2 3 3 2 2 2" xfId="12855"/>
    <cellStyle name="40% - Accent3 2 3 3 2 2 2 2" xfId="12856"/>
    <cellStyle name="40% - Accent3 2 3 3 2 2 2 2 2" xfId="12857"/>
    <cellStyle name="40% - Accent3 2 3 3 2 2 2 2 2 2" xfId="12858"/>
    <cellStyle name="40% - Accent3 2 3 3 2 2 2 2 3" xfId="12859"/>
    <cellStyle name="40% - Accent3 2 3 3 2 2 2 2 3 2" xfId="12860"/>
    <cellStyle name="40% - Accent3 2 3 3 2 2 2 2 4" xfId="12861"/>
    <cellStyle name="40% - Accent3 2 3 3 2 2 2 3" xfId="12862"/>
    <cellStyle name="40% - Accent3 2 3 3 2 2 2 3 2" xfId="12863"/>
    <cellStyle name="40% - Accent3 2 3 3 2 2 2 4" xfId="12864"/>
    <cellStyle name="40% - Accent3 2 3 3 2 2 2 4 2" xfId="12865"/>
    <cellStyle name="40% - Accent3 2 3 3 2 2 2 5" xfId="12866"/>
    <cellStyle name="40% - Accent3 2 3 3 2 2 3" xfId="12867"/>
    <cellStyle name="40% - Accent3 2 3 3 2 2 3 2" xfId="12868"/>
    <cellStyle name="40% - Accent3 2 3 3 2 2 3 2 2" xfId="12869"/>
    <cellStyle name="40% - Accent3 2 3 3 2 2 3 3" xfId="12870"/>
    <cellStyle name="40% - Accent3 2 3 3 2 2 3 3 2" xfId="12871"/>
    <cellStyle name="40% - Accent3 2 3 3 2 2 3 4" xfId="12872"/>
    <cellStyle name="40% - Accent3 2 3 3 2 2 4" xfId="12873"/>
    <cellStyle name="40% - Accent3 2 3 3 2 2 4 2" xfId="12874"/>
    <cellStyle name="40% - Accent3 2 3 3 2 2 5" xfId="12875"/>
    <cellStyle name="40% - Accent3 2 3 3 2 2 5 2" xfId="12876"/>
    <cellStyle name="40% - Accent3 2 3 3 2 2 6" xfId="12877"/>
    <cellStyle name="40% - Accent3 2 3 3 2 3" xfId="12878"/>
    <cellStyle name="40% - Accent3 2 3 3 2 3 2" xfId="12879"/>
    <cellStyle name="40% - Accent3 2 3 3 2 3 2 2" xfId="12880"/>
    <cellStyle name="40% - Accent3 2 3 3 2 3 2 2 2" xfId="12881"/>
    <cellStyle name="40% - Accent3 2 3 3 2 3 2 2 2 2" xfId="12882"/>
    <cellStyle name="40% - Accent3 2 3 3 2 3 2 2 3" xfId="12883"/>
    <cellStyle name="40% - Accent3 2 3 3 2 3 2 2 3 2" xfId="12884"/>
    <cellStyle name="40% - Accent3 2 3 3 2 3 2 2 4" xfId="12885"/>
    <cellStyle name="40% - Accent3 2 3 3 2 3 2 3" xfId="12886"/>
    <cellStyle name="40% - Accent3 2 3 3 2 3 2 3 2" xfId="12887"/>
    <cellStyle name="40% - Accent3 2 3 3 2 3 2 4" xfId="12888"/>
    <cellStyle name="40% - Accent3 2 3 3 2 3 2 4 2" xfId="12889"/>
    <cellStyle name="40% - Accent3 2 3 3 2 3 2 5" xfId="12890"/>
    <cellStyle name="40% - Accent3 2 3 3 2 3 3" xfId="12891"/>
    <cellStyle name="40% - Accent3 2 3 3 2 3 3 2" xfId="12892"/>
    <cellStyle name="40% - Accent3 2 3 3 2 3 3 2 2" xfId="12893"/>
    <cellStyle name="40% - Accent3 2 3 3 2 3 3 3" xfId="12894"/>
    <cellStyle name="40% - Accent3 2 3 3 2 3 3 3 2" xfId="12895"/>
    <cellStyle name="40% - Accent3 2 3 3 2 3 3 4" xfId="12896"/>
    <cellStyle name="40% - Accent3 2 3 3 2 3 4" xfId="12897"/>
    <cellStyle name="40% - Accent3 2 3 3 2 3 4 2" xfId="12898"/>
    <cellStyle name="40% - Accent3 2 3 3 2 3 5" xfId="12899"/>
    <cellStyle name="40% - Accent3 2 3 3 2 3 5 2" xfId="12900"/>
    <cellStyle name="40% - Accent3 2 3 3 2 3 6" xfId="12901"/>
    <cellStyle name="40% - Accent3 2 3 3 2 4" xfId="12902"/>
    <cellStyle name="40% - Accent3 2 3 3 2 4 2" xfId="12903"/>
    <cellStyle name="40% - Accent3 2 3 3 2 4 2 2" xfId="12904"/>
    <cellStyle name="40% - Accent3 2 3 3 2 4 2 2 2" xfId="12905"/>
    <cellStyle name="40% - Accent3 2 3 3 2 4 2 2 2 2" xfId="12906"/>
    <cellStyle name="40% - Accent3 2 3 3 2 4 2 2 3" xfId="12907"/>
    <cellStyle name="40% - Accent3 2 3 3 2 4 2 2 3 2" xfId="12908"/>
    <cellStyle name="40% - Accent3 2 3 3 2 4 2 2 4" xfId="12909"/>
    <cellStyle name="40% - Accent3 2 3 3 2 4 2 3" xfId="12910"/>
    <cellStyle name="40% - Accent3 2 3 3 2 4 2 3 2" xfId="12911"/>
    <cellStyle name="40% - Accent3 2 3 3 2 4 2 4" xfId="12912"/>
    <cellStyle name="40% - Accent3 2 3 3 2 4 2 4 2" xfId="12913"/>
    <cellStyle name="40% - Accent3 2 3 3 2 4 2 5" xfId="12914"/>
    <cellStyle name="40% - Accent3 2 3 3 2 4 3" xfId="12915"/>
    <cellStyle name="40% - Accent3 2 3 3 2 4 3 2" xfId="12916"/>
    <cellStyle name="40% - Accent3 2 3 3 2 4 3 2 2" xfId="12917"/>
    <cellStyle name="40% - Accent3 2 3 3 2 4 3 3" xfId="12918"/>
    <cellStyle name="40% - Accent3 2 3 3 2 4 3 3 2" xfId="12919"/>
    <cellStyle name="40% - Accent3 2 3 3 2 4 3 4" xfId="12920"/>
    <cellStyle name="40% - Accent3 2 3 3 2 4 4" xfId="12921"/>
    <cellStyle name="40% - Accent3 2 3 3 2 4 4 2" xfId="12922"/>
    <cellStyle name="40% - Accent3 2 3 3 2 4 5" xfId="12923"/>
    <cellStyle name="40% - Accent3 2 3 3 2 4 5 2" xfId="12924"/>
    <cellStyle name="40% - Accent3 2 3 3 2 4 6" xfId="12925"/>
    <cellStyle name="40% - Accent3 2 3 3 2 5" xfId="12926"/>
    <cellStyle name="40% - Accent3 2 3 3 2 5 2" xfId="12927"/>
    <cellStyle name="40% - Accent3 2 3 3 2 5 2 2" xfId="12928"/>
    <cellStyle name="40% - Accent3 2 3 3 2 5 2 2 2" xfId="12929"/>
    <cellStyle name="40% - Accent3 2 3 3 2 5 2 2 2 2" xfId="12930"/>
    <cellStyle name="40% - Accent3 2 3 3 2 5 2 2 3" xfId="12931"/>
    <cellStyle name="40% - Accent3 2 3 3 2 5 2 2 3 2" xfId="12932"/>
    <cellStyle name="40% - Accent3 2 3 3 2 5 2 2 4" xfId="12933"/>
    <cellStyle name="40% - Accent3 2 3 3 2 5 2 3" xfId="12934"/>
    <cellStyle name="40% - Accent3 2 3 3 2 5 2 3 2" xfId="12935"/>
    <cellStyle name="40% - Accent3 2 3 3 2 5 2 4" xfId="12936"/>
    <cellStyle name="40% - Accent3 2 3 3 2 5 2 4 2" xfId="12937"/>
    <cellStyle name="40% - Accent3 2 3 3 2 5 2 5" xfId="12938"/>
    <cellStyle name="40% - Accent3 2 3 3 2 5 3" xfId="12939"/>
    <cellStyle name="40% - Accent3 2 3 3 2 5 3 2" xfId="12940"/>
    <cellStyle name="40% - Accent3 2 3 3 2 5 3 2 2" xfId="12941"/>
    <cellStyle name="40% - Accent3 2 3 3 2 5 3 3" xfId="12942"/>
    <cellStyle name="40% - Accent3 2 3 3 2 5 3 3 2" xfId="12943"/>
    <cellStyle name="40% - Accent3 2 3 3 2 5 3 4" xfId="12944"/>
    <cellStyle name="40% - Accent3 2 3 3 2 5 4" xfId="12945"/>
    <cellStyle name="40% - Accent3 2 3 3 2 5 4 2" xfId="12946"/>
    <cellStyle name="40% - Accent3 2 3 3 2 5 5" xfId="12947"/>
    <cellStyle name="40% - Accent3 2 3 3 2 5 5 2" xfId="12948"/>
    <cellStyle name="40% - Accent3 2 3 3 2 5 6" xfId="12949"/>
    <cellStyle name="40% - Accent3 2 3 3 2 6" xfId="12950"/>
    <cellStyle name="40% - Accent3 2 3 3 2 6 2" xfId="12951"/>
    <cellStyle name="40% - Accent3 2 3 3 2 6 2 2" xfId="12952"/>
    <cellStyle name="40% - Accent3 2 3 3 2 6 2 2 2" xfId="12953"/>
    <cellStyle name="40% - Accent3 2 3 3 2 6 2 3" xfId="12954"/>
    <cellStyle name="40% - Accent3 2 3 3 2 6 2 3 2" xfId="12955"/>
    <cellStyle name="40% - Accent3 2 3 3 2 6 2 4" xfId="12956"/>
    <cellStyle name="40% - Accent3 2 3 3 2 6 3" xfId="12957"/>
    <cellStyle name="40% - Accent3 2 3 3 2 6 3 2" xfId="12958"/>
    <cellStyle name="40% - Accent3 2 3 3 2 6 4" xfId="12959"/>
    <cellStyle name="40% - Accent3 2 3 3 2 6 4 2" xfId="12960"/>
    <cellStyle name="40% - Accent3 2 3 3 2 6 5" xfId="12961"/>
    <cellStyle name="40% - Accent3 2 3 3 2 7" xfId="12962"/>
    <cellStyle name="40% - Accent3 2 3 3 2 7 2" xfId="12963"/>
    <cellStyle name="40% - Accent3 2 3 3 2 7 2 2" xfId="12964"/>
    <cellStyle name="40% - Accent3 2 3 3 2 7 3" xfId="12965"/>
    <cellStyle name="40% - Accent3 2 3 3 2 7 3 2" xfId="12966"/>
    <cellStyle name="40% - Accent3 2 3 3 2 7 4" xfId="12967"/>
    <cellStyle name="40% - Accent3 2 3 3 2 8" xfId="12968"/>
    <cellStyle name="40% - Accent3 2 3 3 2 8 2" xfId="12969"/>
    <cellStyle name="40% - Accent3 2 3 3 2 9" xfId="12970"/>
    <cellStyle name="40% - Accent3 2 3 3 2 9 2" xfId="12971"/>
    <cellStyle name="40% - Accent3 2 3 3 3" xfId="12972"/>
    <cellStyle name="40% - Accent3 2 3 3 3 2" xfId="12973"/>
    <cellStyle name="40% - Accent3 2 3 3 3 2 2" xfId="12974"/>
    <cellStyle name="40% - Accent3 2 3 3 3 2 2 2" xfId="12975"/>
    <cellStyle name="40% - Accent3 2 3 3 3 2 2 2 2" xfId="12976"/>
    <cellStyle name="40% - Accent3 2 3 3 3 2 2 3" xfId="12977"/>
    <cellStyle name="40% - Accent3 2 3 3 3 2 2 3 2" xfId="12978"/>
    <cellStyle name="40% - Accent3 2 3 3 3 2 2 4" xfId="12979"/>
    <cellStyle name="40% - Accent3 2 3 3 3 2 3" xfId="12980"/>
    <cellStyle name="40% - Accent3 2 3 3 3 2 3 2" xfId="12981"/>
    <cellStyle name="40% - Accent3 2 3 3 3 2 4" xfId="12982"/>
    <cellStyle name="40% - Accent3 2 3 3 3 2 4 2" xfId="12983"/>
    <cellStyle name="40% - Accent3 2 3 3 3 2 5" xfId="12984"/>
    <cellStyle name="40% - Accent3 2 3 3 3 3" xfId="12985"/>
    <cellStyle name="40% - Accent3 2 3 3 3 3 2" xfId="12986"/>
    <cellStyle name="40% - Accent3 2 3 3 3 3 2 2" xfId="12987"/>
    <cellStyle name="40% - Accent3 2 3 3 3 3 3" xfId="12988"/>
    <cellStyle name="40% - Accent3 2 3 3 3 3 3 2" xfId="12989"/>
    <cellStyle name="40% - Accent3 2 3 3 3 3 4" xfId="12990"/>
    <cellStyle name="40% - Accent3 2 3 3 3 4" xfId="12991"/>
    <cellStyle name="40% - Accent3 2 3 3 3 4 2" xfId="12992"/>
    <cellStyle name="40% - Accent3 2 3 3 3 5" xfId="12993"/>
    <cellStyle name="40% - Accent3 2 3 3 3 5 2" xfId="12994"/>
    <cellStyle name="40% - Accent3 2 3 3 3 6" xfId="12995"/>
    <cellStyle name="40% - Accent3 2 3 3 4" xfId="12996"/>
    <cellStyle name="40% - Accent3 2 3 3 4 2" xfId="12997"/>
    <cellStyle name="40% - Accent3 2 3 3 4 2 2" xfId="12998"/>
    <cellStyle name="40% - Accent3 2 3 3 4 2 2 2" xfId="12999"/>
    <cellStyle name="40% - Accent3 2 3 3 4 2 2 2 2" xfId="13000"/>
    <cellStyle name="40% - Accent3 2 3 3 4 2 2 3" xfId="13001"/>
    <cellStyle name="40% - Accent3 2 3 3 4 2 2 3 2" xfId="13002"/>
    <cellStyle name="40% - Accent3 2 3 3 4 2 2 4" xfId="13003"/>
    <cellStyle name="40% - Accent3 2 3 3 4 2 3" xfId="13004"/>
    <cellStyle name="40% - Accent3 2 3 3 4 2 3 2" xfId="13005"/>
    <cellStyle name="40% - Accent3 2 3 3 4 2 4" xfId="13006"/>
    <cellStyle name="40% - Accent3 2 3 3 4 2 4 2" xfId="13007"/>
    <cellStyle name="40% - Accent3 2 3 3 4 2 5" xfId="13008"/>
    <cellStyle name="40% - Accent3 2 3 3 4 3" xfId="13009"/>
    <cellStyle name="40% - Accent3 2 3 3 4 3 2" xfId="13010"/>
    <cellStyle name="40% - Accent3 2 3 3 4 3 2 2" xfId="13011"/>
    <cellStyle name="40% - Accent3 2 3 3 4 3 3" xfId="13012"/>
    <cellStyle name="40% - Accent3 2 3 3 4 3 3 2" xfId="13013"/>
    <cellStyle name="40% - Accent3 2 3 3 4 3 4" xfId="13014"/>
    <cellStyle name="40% - Accent3 2 3 3 4 4" xfId="13015"/>
    <cellStyle name="40% - Accent3 2 3 3 4 4 2" xfId="13016"/>
    <cellStyle name="40% - Accent3 2 3 3 4 5" xfId="13017"/>
    <cellStyle name="40% - Accent3 2 3 3 4 5 2" xfId="13018"/>
    <cellStyle name="40% - Accent3 2 3 3 4 6" xfId="13019"/>
    <cellStyle name="40% - Accent3 2 3 3 5" xfId="13020"/>
    <cellStyle name="40% - Accent3 2 3 3 5 2" xfId="13021"/>
    <cellStyle name="40% - Accent3 2 3 3 5 2 2" xfId="13022"/>
    <cellStyle name="40% - Accent3 2 3 3 5 2 2 2" xfId="13023"/>
    <cellStyle name="40% - Accent3 2 3 3 5 2 2 2 2" xfId="13024"/>
    <cellStyle name="40% - Accent3 2 3 3 5 2 2 3" xfId="13025"/>
    <cellStyle name="40% - Accent3 2 3 3 5 2 2 3 2" xfId="13026"/>
    <cellStyle name="40% - Accent3 2 3 3 5 2 2 4" xfId="13027"/>
    <cellStyle name="40% - Accent3 2 3 3 5 2 3" xfId="13028"/>
    <cellStyle name="40% - Accent3 2 3 3 5 2 3 2" xfId="13029"/>
    <cellStyle name="40% - Accent3 2 3 3 5 2 4" xfId="13030"/>
    <cellStyle name="40% - Accent3 2 3 3 5 2 4 2" xfId="13031"/>
    <cellStyle name="40% - Accent3 2 3 3 5 2 5" xfId="13032"/>
    <cellStyle name="40% - Accent3 2 3 3 5 3" xfId="13033"/>
    <cellStyle name="40% - Accent3 2 3 3 5 3 2" xfId="13034"/>
    <cellStyle name="40% - Accent3 2 3 3 5 3 2 2" xfId="13035"/>
    <cellStyle name="40% - Accent3 2 3 3 5 3 3" xfId="13036"/>
    <cellStyle name="40% - Accent3 2 3 3 5 3 3 2" xfId="13037"/>
    <cellStyle name="40% - Accent3 2 3 3 5 3 4" xfId="13038"/>
    <cellStyle name="40% - Accent3 2 3 3 5 4" xfId="13039"/>
    <cellStyle name="40% - Accent3 2 3 3 5 4 2" xfId="13040"/>
    <cellStyle name="40% - Accent3 2 3 3 5 5" xfId="13041"/>
    <cellStyle name="40% - Accent3 2 3 3 5 5 2" xfId="13042"/>
    <cellStyle name="40% - Accent3 2 3 3 5 6" xfId="13043"/>
    <cellStyle name="40% - Accent3 2 3 3 6" xfId="13044"/>
    <cellStyle name="40% - Accent3 2 3 3 6 2" xfId="13045"/>
    <cellStyle name="40% - Accent3 2 3 3 6 2 2" xfId="13046"/>
    <cellStyle name="40% - Accent3 2 3 3 6 2 2 2" xfId="13047"/>
    <cellStyle name="40% - Accent3 2 3 3 6 2 2 2 2" xfId="13048"/>
    <cellStyle name="40% - Accent3 2 3 3 6 2 2 3" xfId="13049"/>
    <cellStyle name="40% - Accent3 2 3 3 6 2 2 3 2" xfId="13050"/>
    <cellStyle name="40% - Accent3 2 3 3 6 2 2 4" xfId="13051"/>
    <cellStyle name="40% - Accent3 2 3 3 6 2 3" xfId="13052"/>
    <cellStyle name="40% - Accent3 2 3 3 6 2 3 2" xfId="13053"/>
    <cellStyle name="40% - Accent3 2 3 3 6 2 4" xfId="13054"/>
    <cellStyle name="40% - Accent3 2 3 3 6 2 4 2" xfId="13055"/>
    <cellStyle name="40% - Accent3 2 3 3 6 2 5" xfId="13056"/>
    <cellStyle name="40% - Accent3 2 3 3 6 3" xfId="13057"/>
    <cellStyle name="40% - Accent3 2 3 3 6 3 2" xfId="13058"/>
    <cellStyle name="40% - Accent3 2 3 3 6 3 2 2" xfId="13059"/>
    <cellStyle name="40% - Accent3 2 3 3 6 3 3" xfId="13060"/>
    <cellStyle name="40% - Accent3 2 3 3 6 3 3 2" xfId="13061"/>
    <cellStyle name="40% - Accent3 2 3 3 6 3 4" xfId="13062"/>
    <cellStyle name="40% - Accent3 2 3 3 6 4" xfId="13063"/>
    <cellStyle name="40% - Accent3 2 3 3 6 4 2" xfId="13064"/>
    <cellStyle name="40% - Accent3 2 3 3 6 5" xfId="13065"/>
    <cellStyle name="40% - Accent3 2 3 3 6 5 2" xfId="13066"/>
    <cellStyle name="40% - Accent3 2 3 3 6 6" xfId="13067"/>
    <cellStyle name="40% - Accent3 2 3 3 7" xfId="13068"/>
    <cellStyle name="40% - Accent3 2 3 3 7 2" xfId="13069"/>
    <cellStyle name="40% - Accent3 2 3 3 7 2 2" xfId="13070"/>
    <cellStyle name="40% - Accent3 2 3 3 7 2 2 2" xfId="13071"/>
    <cellStyle name="40% - Accent3 2 3 3 7 2 3" xfId="13072"/>
    <cellStyle name="40% - Accent3 2 3 3 7 2 3 2" xfId="13073"/>
    <cellStyle name="40% - Accent3 2 3 3 7 2 4" xfId="13074"/>
    <cellStyle name="40% - Accent3 2 3 3 7 3" xfId="13075"/>
    <cellStyle name="40% - Accent3 2 3 3 7 3 2" xfId="13076"/>
    <cellStyle name="40% - Accent3 2 3 3 7 4" xfId="13077"/>
    <cellStyle name="40% - Accent3 2 3 3 7 4 2" xfId="13078"/>
    <cellStyle name="40% - Accent3 2 3 3 7 5" xfId="13079"/>
    <cellStyle name="40% - Accent3 2 3 3 8" xfId="13080"/>
    <cellStyle name="40% - Accent3 2 3 3 8 2" xfId="13081"/>
    <cellStyle name="40% - Accent3 2 3 3 8 2 2" xfId="13082"/>
    <cellStyle name="40% - Accent3 2 3 3 8 3" xfId="13083"/>
    <cellStyle name="40% - Accent3 2 3 3 8 3 2" xfId="13084"/>
    <cellStyle name="40% - Accent3 2 3 3 8 4" xfId="13085"/>
    <cellStyle name="40% - Accent3 2 3 3 9" xfId="13086"/>
    <cellStyle name="40% - Accent3 2 3 3 9 2" xfId="13087"/>
    <cellStyle name="40% - Accent3 2 4" xfId="13088"/>
    <cellStyle name="40% - Accent3 3" xfId="13089"/>
    <cellStyle name="40% - Accent3 3 2" xfId="13090"/>
    <cellStyle name="40% - Accent3 3 2 2" xfId="13091"/>
    <cellStyle name="40% - Accent3 3 2 2 2" xfId="13092"/>
    <cellStyle name="40% - Accent3 3 2 2 2 2" xfId="13093"/>
    <cellStyle name="40% - Accent3 3 2 2 2 2 2" xfId="13094"/>
    <cellStyle name="40% - Accent3 3 2 2 2 2 2 2" xfId="13095"/>
    <cellStyle name="40% - Accent3 3 2 2 2 2 3" xfId="13096"/>
    <cellStyle name="40% - Accent3 3 2 2 2 2 3 2" xfId="13097"/>
    <cellStyle name="40% - Accent3 3 2 2 2 2 4" xfId="13098"/>
    <cellStyle name="40% - Accent3 3 2 2 2 3" xfId="13099"/>
    <cellStyle name="40% - Accent3 3 2 2 2 3 2" xfId="13100"/>
    <cellStyle name="40% - Accent3 3 2 2 2 4" xfId="13101"/>
    <cellStyle name="40% - Accent3 3 2 2 2 4 2" xfId="13102"/>
    <cellStyle name="40% - Accent3 3 2 2 2 5" xfId="13103"/>
    <cellStyle name="40% - Accent3 3 2 2 3" xfId="13104"/>
    <cellStyle name="40% - Accent3 3 2 2 3 2" xfId="13105"/>
    <cellStyle name="40% - Accent3 3 2 2 3 2 2" xfId="13106"/>
    <cellStyle name="40% - Accent3 3 2 2 3 3" xfId="13107"/>
    <cellStyle name="40% - Accent3 3 2 2 3 3 2" xfId="13108"/>
    <cellStyle name="40% - Accent3 3 2 2 3 4" xfId="13109"/>
    <cellStyle name="40% - Accent3 3 2 2 4" xfId="13110"/>
    <cellStyle name="40% - Accent3 3 2 2 4 2" xfId="13111"/>
    <cellStyle name="40% - Accent3 3 2 2 5" xfId="13112"/>
    <cellStyle name="40% - Accent3 3 2 2 5 2" xfId="13113"/>
    <cellStyle name="40% - Accent3 3 2 2 6" xfId="13114"/>
    <cellStyle name="40% - Accent3 3 2 3" xfId="13115"/>
    <cellStyle name="40% - Accent3 3 2 3 2" xfId="13116"/>
    <cellStyle name="40% - Accent3 3 2 3 2 2" xfId="13117"/>
    <cellStyle name="40% - Accent3 3 2 3 2 2 2" xfId="13118"/>
    <cellStyle name="40% - Accent3 3 2 3 2 2 2 2" xfId="13119"/>
    <cellStyle name="40% - Accent3 3 2 3 2 2 3" xfId="13120"/>
    <cellStyle name="40% - Accent3 3 2 3 2 2 3 2" xfId="13121"/>
    <cellStyle name="40% - Accent3 3 2 3 2 2 4" xfId="13122"/>
    <cellStyle name="40% - Accent3 3 2 3 2 3" xfId="13123"/>
    <cellStyle name="40% - Accent3 3 2 3 2 3 2" xfId="13124"/>
    <cellStyle name="40% - Accent3 3 2 3 2 4" xfId="13125"/>
    <cellStyle name="40% - Accent3 3 2 3 2 4 2" xfId="13126"/>
    <cellStyle name="40% - Accent3 3 2 3 2 5" xfId="13127"/>
    <cellStyle name="40% - Accent3 3 2 3 3" xfId="13128"/>
    <cellStyle name="40% - Accent3 3 2 3 3 2" xfId="13129"/>
    <cellStyle name="40% - Accent3 3 2 3 3 2 2" xfId="13130"/>
    <cellStyle name="40% - Accent3 3 2 3 3 3" xfId="13131"/>
    <cellStyle name="40% - Accent3 3 2 3 3 3 2" xfId="13132"/>
    <cellStyle name="40% - Accent3 3 2 3 3 4" xfId="13133"/>
    <cellStyle name="40% - Accent3 3 2 3 4" xfId="13134"/>
    <cellStyle name="40% - Accent3 3 2 3 4 2" xfId="13135"/>
    <cellStyle name="40% - Accent3 3 2 3 5" xfId="13136"/>
    <cellStyle name="40% - Accent3 3 2 3 5 2" xfId="13137"/>
    <cellStyle name="40% - Accent3 3 2 3 6" xfId="13138"/>
    <cellStyle name="40% - Accent3 3 3" xfId="13139"/>
    <cellStyle name="40% - Accent3 3 3 2" xfId="13140"/>
    <cellStyle name="40% - Accent3 3 3 2 2" xfId="13141"/>
    <cellStyle name="40% - Accent3 3 3 2 2 2" xfId="13142"/>
    <cellStyle name="40% - Accent3 3 3 2 2 2 2" xfId="13143"/>
    <cellStyle name="40% - Accent3 3 3 2 2 2 2 2" xfId="13144"/>
    <cellStyle name="40% - Accent3 3 3 2 2 2 3" xfId="13145"/>
    <cellStyle name="40% - Accent3 3 3 2 2 2 3 2" xfId="13146"/>
    <cellStyle name="40% - Accent3 3 3 2 2 2 4" xfId="13147"/>
    <cellStyle name="40% - Accent3 3 3 2 2 3" xfId="13148"/>
    <cellStyle name="40% - Accent3 3 3 2 2 3 2" xfId="13149"/>
    <cellStyle name="40% - Accent3 3 3 2 2 4" xfId="13150"/>
    <cellStyle name="40% - Accent3 3 3 2 2 4 2" xfId="13151"/>
    <cellStyle name="40% - Accent3 3 3 2 2 5" xfId="13152"/>
    <cellStyle name="40% - Accent3 3 3 2 3" xfId="13153"/>
    <cellStyle name="40% - Accent3 3 3 2 3 2" xfId="13154"/>
    <cellStyle name="40% - Accent3 3 3 2 3 2 2" xfId="13155"/>
    <cellStyle name="40% - Accent3 3 3 2 3 3" xfId="13156"/>
    <cellStyle name="40% - Accent3 3 3 2 3 3 2" xfId="13157"/>
    <cellStyle name="40% - Accent3 3 3 2 3 4" xfId="13158"/>
    <cellStyle name="40% - Accent3 3 3 2 4" xfId="13159"/>
    <cellStyle name="40% - Accent3 3 3 2 4 2" xfId="13160"/>
    <cellStyle name="40% - Accent3 3 3 2 5" xfId="13161"/>
    <cellStyle name="40% - Accent3 3 3 2 5 2" xfId="13162"/>
    <cellStyle name="40% - Accent3 3 3 2 6" xfId="13163"/>
    <cellStyle name="40% - Accent3 3 3 3" xfId="13164"/>
    <cellStyle name="40% - Accent3 3 3 3 2" xfId="13165"/>
    <cellStyle name="40% - Accent3 3 3 3 2 2" xfId="13166"/>
    <cellStyle name="40% - Accent3 3 3 3 2 2 2" xfId="13167"/>
    <cellStyle name="40% - Accent3 3 3 3 2 3" xfId="13168"/>
    <cellStyle name="40% - Accent3 3 3 3 2 3 2" xfId="13169"/>
    <cellStyle name="40% - Accent3 3 3 3 2 4" xfId="13170"/>
    <cellStyle name="40% - Accent3 3 3 3 3" xfId="13171"/>
    <cellStyle name="40% - Accent3 3 3 3 3 2" xfId="13172"/>
    <cellStyle name="40% - Accent3 3 3 3 4" xfId="13173"/>
    <cellStyle name="40% - Accent3 3 3 3 4 2" xfId="13174"/>
    <cellStyle name="40% - Accent3 3 3 3 5" xfId="13175"/>
    <cellStyle name="40% - Accent3 3 3 4" xfId="13176"/>
    <cellStyle name="40% - Accent3 3 3 4 2" xfId="13177"/>
    <cellStyle name="40% - Accent3 3 3 4 2 2" xfId="13178"/>
    <cellStyle name="40% - Accent3 3 3 4 3" xfId="13179"/>
    <cellStyle name="40% - Accent3 3 3 4 3 2" xfId="13180"/>
    <cellStyle name="40% - Accent3 3 3 4 4" xfId="13181"/>
    <cellStyle name="40% - Accent3 3 3 5" xfId="13182"/>
    <cellStyle name="40% - Accent3 3 3 5 2" xfId="13183"/>
    <cellStyle name="40% - Accent3 3 3 6" xfId="13184"/>
    <cellStyle name="40% - Accent3 3 3 6 2" xfId="13185"/>
    <cellStyle name="40% - Accent3 3 3 7" xfId="13186"/>
    <cellStyle name="40% - Accent3 3 4" xfId="13187"/>
    <cellStyle name="40% - Accent3 3 4 2" xfId="13188"/>
    <cellStyle name="40% - Accent3 3 4 2 2" xfId="13189"/>
    <cellStyle name="40% - Accent3 3 4 2 2 2" xfId="13190"/>
    <cellStyle name="40% - Accent3 3 4 2 2 2 2" xfId="13191"/>
    <cellStyle name="40% - Accent3 3 4 2 2 3" xfId="13192"/>
    <cellStyle name="40% - Accent3 3 4 2 2 3 2" xfId="13193"/>
    <cellStyle name="40% - Accent3 3 4 2 2 4" xfId="13194"/>
    <cellStyle name="40% - Accent3 3 4 2 3" xfId="13195"/>
    <cellStyle name="40% - Accent3 3 4 2 3 2" xfId="13196"/>
    <cellStyle name="40% - Accent3 3 4 2 4" xfId="13197"/>
    <cellStyle name="40% - Accent3 3 4 2 4 2" xfId="13198"/>
    <cellStyle name="40% - Accent3 3 4 2 5" xfId="13199"/>
    <cellStyle name="40% - Accent3 3 4 3" xfId="13200"/>
    <cellStyle name="40% - Accent3 3 4 3 2" xfId="13201"/>
    <cellStyle name="40% - Accent3 3 4 3 2 2" xfId="13202"/>
    <cellStyle name="40% - Accent3 3 4 3 3" xfId="13203"/>
    <cellStyle name="40% - Accent3 3 4 3 3 2" xfId="13204"/>
    <cellStyle name="40% - Accent3 3 4 3 4" xfId="13205"/>
    <cellStyle name="40% - Accent3 3 4 4" xfId="13206"/>
    <cellStyle name="40% - Accent3 3 4 4 2" xfId="13207"/>
    <cellStyle name="40% - Accent3 3 4 5" xfId="13208"/>
    <cellStyle name="40% - Accent3 3 4 5 2" xfId="13209"/>
    <cellStyle name="40% - Accent3 3 4 6" xfId="13210"/>
    <cellStyle name="40% - Accent3 3 5" xfId="13211"/>
    <cellStyle name="40% - Accent3 3 5 2" xfId="13212"/>
    <cellStyle name="40% - Accent3 3 5 2 2" xfId="13213"/>
    <cellStyle name="40% - Accent3 3 5 2 2 2" xfId="13214"/>
    <cellStyle name="40% - Accent3 3 5 2 2 2 2" xfId="13215"/>
    <cellStyle name="40% - Accent3 3 5 2 2 3" xfId="13216"/>
    <cellStyle name="40% - Accent3 3 5 2 2 3 2" xfId="13217"/>
    <cellStyle name="40% - Accent3 3 5 2 2 4" xfId="13218"/>
    <cellStyle name="40% - Accent3 3 5 2 3" xfId="13219"/>
    <cellStyle name="40% - Accent3 3 5 2 3 2" xfId="13220"/>
    <cellStyle name="40% - Accent3 3 5 2 4" xfId="13221"/>
    <cellStyle name="40% - Accent3 3 5 2 4 2" xfId="13222"/>
    <cellStyle name="40% - Accent3 3 5 2 5" xfId="13223"/>
    <cellStyle name="40% - Accent3 3 5 3" xfId="13224"/>
    <cellStyle name="40% - Accent3 3 5 3 2" xfId="13225"/>
    <cellStyle name="40% - Accent3 3 5 3 2 2" xfId="13226"/>
    <cellStyle name="40% - Accent3 3 5 3 3" xfId="13227"/>
    <cellStyle name="40% - Accent3 3 5 3 3 2" xfId="13228"/>
    <cellStyle name="40% - Accent3 3 5 3 4" xfId="13229"/>
    <cellStyle name="40% - Accent3 3 5 4" xfId="13230"/>
    <cellStyle name="40% - Accent3 3 5 4 2" xfId="13231"/>
    <cellStyle name="40% - Accent3 3 5 5" xfId="13232"/>
    <cellStyle name="40% - Accent3 3 5 5 2" xfId="13233"/>
    <cellStyle name="40% - Accent3 3 5 6" xfId="13234"/>
    <cellStyle name="40% - Accent3 3 6" xfId="13235"/>
    <cellStyle name="40% - Accent3 3 6 2" xfId="13236"/>
    <cellStyle name="40% - Accent3 3 6 2 2" xfId="13237"/>
    <cellStyle name="40% - Accent3 3 6 2 2 2" xfId="13238"/>
    <cellStyle name="40% - Accent3 3 6 2 2 2 2" xfId="13239"/>
    <cellStyle name="40% - Accent3 3 6 2 2 3" xfId="13240"/>
    <cellStyle name="40% - Accent3 3 6 2 2 3 2" xfId="13241"/>
    <cellStyle name="40% - Accent3 3 6 2 2 4" xfId="13242"/>
    <cellStyle name="40% - Accent3 3 6 2 3" xfId="13243"/>
    <cellStyle name="40% - Accent3 3 6 2 3 2" xfId="13244"/>
    <cellStyle name="40% - Accent3 3 6 2 4" xfId="13245"/>
    <cellStyle name="40% - Accent3 3 6 2 4 2" xfId="13246"/>
    <cellStyle name="40% - Accent3 3 6 2 5" xfId="13247"/>
    <cellStyle name="40% - Accent3 3 6 3" xfId="13248"/>
    <cellStyle name="40% - Accent3 3 6 3 2" xfId="13249"/>
    <cellStyle name="40% - Accent3 3 6 3 2 2" xfId="13250"/>
    <cellStyle name="40% - Accent3 3 6 3 3" xfId="13251"/>
    <cellStyle name="40% - Accent3 3 6 3 3 2" xfId="13252"/>
    <cellStyle name="40% - Accent3 3 6 3 4" xfId="13253"/>
    <cellStyle name="40% - Accent3 3 6 4" xfId="13254"/>
    <cellStyle name="40% - Accent3 3 6 4 2" xfId="13255"/>
    <cellStyle name="40% - Accent3 3 6 5" xfId="13256"/>
    <cellStyle name="40% - Accent3 3 6 5 2" xfId="13257"/>
    <cellStyle name="40% - Accent3 3 6 6" xfId="13258"/>
    <cellStyle name="40% - Accent3 4" xfId="13259"/>
    <cellStyle name="40% - Accent3 5" xfId="13260"/>
    <cellStyle name="40% - Accent3 6" xfId="13261"/>
    <cellStyle name="40% - Accent3 7" xfId="13262"/>
    <cellStyle name="40% - Accent3 8" xfId="13263"/>
    <cellStyle name="40% - Accent3 8 10" xfId="13264"/>
    <cellStyle name="40% - Accent3 8 2" xfId="13265"/>
    <cellStyle name="40% - Accent3 8 2 2" xfId="13266"/>
    <cellStyle name="40% - Accent3 8 2 2 2" xfId="13267"/>
    <cellStyle name="40% - Accent3 8 2 2 2 2" xfId="13268"/>
    <cellStyle name="40% - Accent3 8 2 2 2 2 2" xfId="13269"/>
    <cellStyle name="40% - Accent3 8 2 2 2 2 2 2" xfId="13270"/>
    <cellStyle name="40% - Accent3 8 2 2 2 2 2 2 2" xfId="13271"/>
    <cellStyle name="40% - Accent3 8 2 2 2 2 2 3" xfId="13272"/>
    <cellStyle name="40% - Accent3 8 2 2 2 2 2 3 2" xfId="13273"/>
    <cellStyle name="40% - Accent3 8 2 2 2 2 2 4" xfId="13274"/>
    <cellStyle name="40% - Accent3 8 2 2 2 2 3" xfId="13275"/>
    <cellStyle name="40% - Accent3 8 2 2 2 2 3 2" xfId="13276"/>
    <cellStyle name="40% - Accent3 8 2 2 2 2 4" xfId="13277"/>
    <cellStyle name="40% - Accent3 8 2 2 2 2 4 2" xfId="13278"/>
    <cellStyle name="40% - Accent3 8 2 2 2 2 5" xfId="13279"/>
    <cellStyle name="40% - Accent3 8 2 2 2 3" xfId="13280"/>
    <cellStyle name="40% - Accent3 8 2 2 2 3 2" xfId="13281"/>
    <cellStyle name="40% - Accent3 8 2 2 2 3 2 2" xfId="13282"/>
    <cellStyle name="40% - Accent3 8 2 2 2 3 3" xfId="13283"/>
    <cellStyle name="40% - Accent3 8 2 2 2 3 3 2" xfId="13284"/>
    <cellStyle name="40% - Accent3 8 2 2 2 3 4" xfId="13285"/>
    <cellStyle name="40% - Accent3 8 2 2 2 4" xfId="13286"/>
    <cellStyle name="40% - Accent3 8 2 2 2 4 2" xfId="13287"/>
    <cellStyle name="40% - Accent3 8 2 2 2 5" xfId="13288"/>
    <cellStyle name="40% - Accent3 8 2 2 2 5 2" xfId="13289"/>
    <cellStyle name="40% - Accent3 8 2 2 2 6" xfId="13290"/>
    <cellStyle name="40% - Accent3 8 2 2 3" xfId="13291"/>
    <cellStyle name="40% - Accent3 8 2 2 3 2" xfId="13292"/>
    <cellStyle name="40% - Accent3 8 2 2 3 2 2" xfId="13293"/>
    <cellStyle name="40% - Accent3 8 2 2 3 2 2 2" xfId="13294"/>
    <cellStyle name="40% - Accent3 8 2 2 3 2 2 2 2" xfId="13295"/>
    <cellStyle name="40% - Accent3 8 2 2 3 2 2 3" xfId="13296"/>
    <cellStyle name="40% - Accent3 8 2 2 3 2 2 3 2" xfId="13297"/>
    <cellStyle name="40% - Accent3 8 2 2 3 2 2 4" xfId="13298"/>
    <cellStyle name="40% - Accent3 8 2 2 3 2 3" xfId="13299"/>
    <cellStyle name="40% - Accent3 8 2 2 3 2 3 2" xfId="13300"/>
    <cellStyle name="40% - Accent3 8 2 2 3 2 4" xfId="13301"/>
    <cellStyle name="40% - Accent3 8 2 2 3 2 4 2" xfId="13302"/>
    <cellStyle name="40% - Accent3 8 2 2 3 2 5" xfId="13303"/>
    <cellStyle name="40% - Accent3 8 2 2 3 3" xfId="13304"/>
    <cellStyle name="40% - Accent3 8 2 2 3 3 2" xfId="13305"/>
    <cellStyle name="40% - Accent3 8 2 2 3 3 2 2" xfId="13306"/>
    <cellStyle name="40% - Accent3 8 2 2 3 3 3" xfId="13307"/>
    <cellStyle name="40% - Accent3 8 2 2 3 3 3 2" xfId="13308"/>
    <cellStyle name="40% - Accent3 8 2 2 3 3 4" xfId="13309"/>
    <cellStyle name="40% - Accent3 8 2 2 3 4" xfId="13310"/>
    <cellStyle name="40% - Accent3 8 2 2 3 4 2" xfId="13311"/>
    <cellStyle name="40% - Accent3 8 2 2 3 5" xfId="13312"/>
    <cellStyle name="40% - Accent3 8 2 2 3 5 2" xfId="13313"/>
    <cellStyle name="40% - Accent3 8 2 2 3 6" xfId="13314"/>
    <cellStyle name="40% - Accent3 8 2 2 4" xfId="13315"/>
    <cellStyle name="40% - Accent3 8 2 2 4 2" xfId="13316"/>
    <cellStyle name="40% - Accent3 8 2 2 4 2 2" xfId="13317"/>
    <cellStyle name="40% - Accent3 8 2 2 4 2 2 2" xfId="13318"/>
    <cellStyle name="40% - Accent3 8 2 2 4 2 3" xfId="13319"/>
    <cellStyle name="40% - Accent3 8 2 2 4 2 3 2" xfId="13320"/>
    <cellStyle name="40% - Accent3 8 2 2 4 2 4" xfId="13321"/>
    <cellStyle name="40% - Accent3 8 2 2 4 3" xfId="13322"/>
    <cellStyle name="40% - Accent3 8 2 2 4 3 2" xfId="13323"/>
    <cellStyle name="40% - Accent3 8 2 2 4 4" xfId="13324"/>
    <cellStyle name="40% - Accent3 8 2 2 4 4 2" xfId="13325"/>
    <cellStyle name="40% - Accent3 8 2 2 4 5" xfId="13326"/>
    <cellStyle name="40% - Accent3 8 2 2 5" xfId="13327"/>
    <cellStyle name="40% - Accent3 8 2 2 5 2" xfId="13328"/>
    <cellStyle name="40% - Accent3 8 2 2 5 2 2" xfId="13329"/>
    <cellStyle name="40% - Accent3 8 2 2 5 3" xfId="13330"/>
    <cellStyle name="40% - Accent3 8 2 2 5 3 2" xfId="13331"/>
    <cellStyle name="40% - Accent3 8 2 2 5 4" xfId="13332"/>
    <cellStyle name="40% - Accent3 8 2 2 6" xfId="13333"/>
    <cellStyle name="40% - Accent3 8 2 2 6 2" xfId="13334"/>
    <cellStyle name="40% - Accent3 8 2 2 7" xfId="13335"/>
    <cellStyle name="40% - Accent3 8 2 2 7 2" xfId="13336"/>
    <cellStyle name="40% - Accent3 8 2 2 8" xfId="13337"/>
    <cellStyle name="40% - Accent3 8 2 3" xfId="13338"/>
    <cellStyle name="40% - Accent3 8 2 3 2" xfId="13339"/>
    <cellStyle name="40% - Accent3 8 2 3 2 2" xfId="13340"/>
    <cellStyle name="40% - Accent3 8 2 3 2 2 2" xfId="13341"/>
    <cellStyle name="40% - Accent3 8 2 3 2 2 2 2" xfId="13342"/>
    <cellStyle name="40% - Accent3 8 2 3 2 2 3" xfId="13343"/>
    <cellStyle name="40% - Accent3 8 2 3 2 2 3 2" xfId="13344"/>
    <cellStyle name="40% - Accent3 8 2 3 2 2 4" xfId="13345"/>
    <cellStyle name="40% - Accent3 8 2 3 2 3" xfId="13346"/>
    <cellStyle name="40% - Accent3 8 2 3 2 3 2" xfId="13347"/>
    <cellStyle name="40% - Accent3 8 2 3 2 4" xfId="13348"/>
    <cellStyle name="40% - Accent3 8 2 3 2 4 2" xfId="13349"/>
    <cellStyle name="40% - Accent3 8 2 3 2 5" xfId="13350"/>
    <cellStyle name="40% - Accent3 8 2 3 3" xfId="13351"/>
    <cellStyle name="40% - Accent3 8 2 3 3 2" xfId="13352"/>
    <cellStyle name="40% - Accent3 8 2 3 3 2 2" xfId="13353"/>
    <cellStyle name="40% - Accent3 8 2 3 3 3" xfId="13354"/>
    <cellStyle name="40% - Accent3 8 2 3 3 3 2" xfId="13355"/>
    <cellStyle name="40% - Accent3 8 2 3 3 4" xfId="13356"/>
    <cellStyle name="40% - Accent3 8 2 3 4" xfId="13357"/>
    <cellStyle name="40% - Accent3 8 2 3 4 2" xfId="13358"/>
    <cellStyle name="40% - Accent3 8 2 3 5" xfId="13359"/>
    <cellStyle name="40% - Accent3 8 2 3 5 2" xfId="13360"/>
    <cellStyle name="40% - Accent3 8 2 3 6" xfId="13361"/>
    <cellStyle name="40% - Accent3 8 2 4" xfId="13362"/>
    <cellStyle name="40% - Accent3 8 2 4 2" xfId="13363"/>
    <cellStyle name="40% - Accent3 8 2 4 2 2" xfId="13364"/>
    <cellStyle name="40% - Accent3 8 2 4 2 2 2" xfId="13365"/>
    <cellStyle name="40% - Accent3 8 2 4 2 2 2 2" xfId="13366"/>
    <cellStyle name="40% - Accent3 8 2 4 2 2 3" xfId="13367"/>
    <cellStyle name="40% - Accent3 8 2 4 2 2 3 2" xfId="13368"/>
    <cellStyle name="40% - Accent3 8 2 4 2 2 4" xfId="13369"/>
    <cellStyle name="40% - Accent3 8 2 4 2 3" xfId="13370"/>
    <cellStyle name="40% - Accent3 8 2 4 2 3 2" xfId="13371"/>
    <cellStyle name="40% - Accent3 8 2 4 2 4" xfId="13372"/>
    <cellStyle name="40% - Accent3 8 2 4 2 4 2" xfId="13373"/>
    <cellStyle name="40% - Accent3 8 2 4 2 5" xfId="13374"/>
    <cellStyle name="40% - Accent3 8 2 4 3" xfId="13375"/>
    <cellStyle name="40% - Accent3 8 2 4 3 2" xfId="13376"/>
    <cellStyle name="40% - Accent3 8 2 4 3 2 2" xfId="13377"/>
    <cellStyle name="40% - Accent3 8 2 4 3 3" xfId="13378"/>
    <cellStyle name="40% - Accent3 8 2 4 3 3 2" xfId="13379"/>
    <cellStyle name="40% - Accent3 8 2 4 3 4" xfId="13380"/>
    <cellStyle name="40% - Accent3 8 2 4 4" xfId="13381"/>
    <cellStyle name="40% - Accent3 8 2 4 4 2" xfId="13382"/>
    <cellStyle name="40% - Accent3 8 2 4 5" xfId="13383"/>
    <cellStyle name="40% - Accent3 8 2 4 5 2" xfId="13384"/>
    <cellStyle name="40% - Accent3 8 2 4 6" xfId="13385"/>
    <cellStyle name="40% - Accent3 8 2 5" xfId="13386"/>
    <cellStyle name="40% - Accent3 8 2 5 2" xfId="13387"/>
    <cellStyle name="40% - Accent3 8 2 5 2 2" xfId="13388"/>
    <cellStyle name="40% - Accent3 8 2 5 2 2 2" xfId="13389"/>
    <cellStyle name="40% - Accent3 8 2 5 2 3" xfId="13390"/>
    <cellStyle name="40% - Accent3 8 2 5 2 3 2" xfId="13391"/>
    <cellStyle name="40% - Accent3 8 2 5 2 4" xfId="13392"/>
    <cellStyle name="40% - Accent3 8 2 5 3" xfId="13393"/>
    <cellStyle name="40% - Accent3 8 2 5 3 2" xfId="13394"/>
    <cellStyle name="40% - Accent3 8 2 5 4" xfId="13395"/>
    <cellStyle name="40% - Accent3 8 2 5 4 2" xfId="13396"/>
    <cellStyle name="40% - Accent3 8 2 5 5" xfId="13397"/>
    <cellStyle name="40% - Accent3 8 2 6" xfId="13398"/>
    <cellStyle name="40% - Accent3 8 2 6 2" xfId="13399"/>
    <cellStyle name="40% - Accent3 8 2 6 2 2" xfId="13400"/>
    <cellStyle name="40% - Accent3 8 2 6 3" xfId="13401"/>
    <cellStyle name="40% - Accent3 8 2 6 3 2" xfId="13402"/>
    <cellStyle name="40% - Accent3 8 2 6 4" xfId="13403"/>
    <cellStyle name="40% - Accent3 8 2 7" xfId="13404"/>
    <cellStyle name="40% - Accent3 8 2 7 2" xfId="13405"/>
    <cellStyle name="40% - Accent3 8 2 8" xfId="13406"/>
    <cellStyle name="40% - Accent3 8 2 8 2" xfId="13407"/>
    <cellStyle name="40% - Accent3 8 2 9" xfId="13408"/>
    <cellStyle name="40% - Accent3 8 3" xfId="13409"/>
    <cellStyle name="40% - Accent3 8 3 2" xfId="13410"/>
    <cellStyle name="40% - Accent3 8 3 2 2" xfId="13411"/>
    <cellStyle name="40% - Accent3 8 3 2 2 2" xfId="13412"/>
    <cellStyle name="40% - Accent3 8 3 2 2 2 2" xfId="13413"/>
    <cellStyle name="40% - Accent3 8 3 2 2 2 2 2" xfId="13414"/>
    <cellStyle name="40% - Accent3 8 3 2 2 2 3" xfId="13415"/>
    <cellStyle name="40% - Accent3 8 3 2 2 2 3 2" xfId="13416"/>
    <cellStyle name="40% - Accent3 8 3 2 2 2 4" xfId="13417"/>
    <cellStyle name="40% - Accent3 8 3 2 2 3" xfId="13418"/>
    <cellStyle name="40% - Accent3 8 3 2 2 3 2" xfId="13419"/>
    <cellStyle name="40% - Accent3 8 3 2 2 4" xfId="13420"/>
    <cellStyle name="40% - Accent3 8 3 2 2 4 2" xfId="13421"/>
    <cellStyle name="40% - Accent3 8 3 2 2 5" xfId="13422"/>
    <cellStyle name="40% - Accent3 8 3 2 3" xfId="13423"/>
    <cellStyle name="40% - Accent3 8 3 2 3 2" xfId="13424"/>
    <cellStyle name="40% - Accent3 8 3 2 3 2 2" xfId="13425"/>
    <cellStyle name="40% - Accent3 8 3 2 3 3" xfId="13426"/>
    <cellStyle name="40% - Accent3 8 3 2 3 3 2" xfId="13427"/>
    <cellStyle name="40% - Accent3 8 3 2 3 4" xfId="13428"/>
    <cellStyle name="40% - Accent3 8 3 2 4" xfId="13429"/>
    <cellStyle name="40% - Accent3 8 3 2 4 2" xfId="13430"/>
    <cellStyle name="40% - Accent3 8 3 2 5" xfId="13431"/>
    <cellStyle name="40% - Accent3 8 3 2 5 2" xfId="13432"/>
    <cellStyle name="40% - Accent3 8 3 2 6" xfId="13433"/>
    <cellStyle name="40% - Accent3 8 3 3" xfId="13434"/>
    <cellStyle name="40% - Accent3 8 3 3 2" xfId="13435"/>
    <cellStyle name="40% - Accent3 8 3 3 2 2" xfId="13436"/>
    <cellStyle name="40% - Accent3 8 3 3 2 2 2" xfId="13437"/>
    <cellStyle name="40% - Accent3 8 3 3 2 2 2 2" xfId="13438"/>
    <cellStyle name="40% - Accent3 8 3 3 2 2 3" xfId="13439"/>
    <cellStyle name="40% - Accent3 8 3 3 2 2 3 2" xfId="13440"/>
    <cellStyle name="40% - Accent3 8 3 3 2 2 4" xfId="13441"/>
    <cellStyle name="40% - Accent3 8 3 3 2 3" xfId="13442"/>
    <cellStyle name="40% - Accent3 8 3 3 2 3 2" xfId="13443"/>
    <cellStyle name="40% - Accent3 8 3 3 2 4" xfId="13444"/>
    <cellStyle name="40% - Accent3 8 3 3 2 4 2" xfId="13445"/>
    <cellStyle name="40% - Accent3 8 3 3 2 5" xfId="13446"/>
    <cellStyle name="40% - Accent3 8 3 3 3" xfId="13447"/>
    <cellStyle name="40% - Accent3 8 3 3 3 2" xfId="13448"/>
    <cellStyle name="40% - Accent3 8 3 3 3 2 2" xfId="13449"/>
    <cellStyle name="40% - Accent3 8 3 3 3 3" xfId="13450"/>
    <cellStyle name="40% - Accent3 8 3 3 3 3 2" xfId="13451"/>
    <cellStyle name="40% - Accent3 8 3 3 3 4" xfId="13452"/>
    <cellStyle name="40% - Accent3 8 3 3 4" xfId="13453"/>
    <cellStyle name="40% - Accent3 8 3 3 4 2" xfId="13454"/>
    <cellStyle name="40% - Accent3 8 3 3 5" xfId="13455"/>
    <cellStyle name="40% - Accent3 8 3 3 5 2" xfId="13456"/>
    <cellStyle name="40% - Accent3 8 3 3 6" xfId="13457"/>
    <cellStyle name="40% - Accent3 8 3 4" xfId="13458"/>
    <cellStyle name="40% - Accent3 8 3 4 2" xfId="13459"/>
    <cellStyle name="40% - Accent3 8 3 4 2 2" xfId="13460"/>
    <cellStyle name="40% - Accent3 8 3 4 2 2 2" xfId="13461"/>
    <cellStyle name="40% - Accent3 8 3 4 2 3" xfId="13462"/>
    <cellStyle name="40% - Accent3 8 3 4 2 3 2" xfId="13463"/>
    <cellStyle name="40% - Accent3 8 3 4 2 4" xfId="13464"/>
    <cellStyle name="40% - Accent3 8 3 4 3" xfId="13465"/>
    <cellStyle name="40% - Accent3 8 3 4 3 2" xfId="13466"/>
    <cellStyle name="40% - Accent3 8 3 4 4" xfId="13467"/>
    <cellStyle name="40% - Accent3 8 3 4 4 2" xfId="13468"/>
    <cellStyle name="40% - Accent3 8 3 4 5" xfId="13469"/>
    <cellStyle name="40% - Accent3 8 3 5" xfId="13470"/>
    <cellStyle name="40% - Accent3 8 3 5 2" xfId="13471"/>
    <cellStyle name="40% - Accent3 8 3 5 2 2" xfId="13472"/>
    <cellStyle name="40% - Accent3 8 3 5 3" xfId="13473"/>
    <cellStyle name="40% - Accent3 8 3 5 3 2" xfId="13474"/>
    <cellStyle name="40% - Accent3 8 3 5 4" xfId="13475"/>
    <cellStyle name="40% - Accent3 8 3 6" xfId="13476"/>
    <cellStyle name="40% - Accent3 8 3 6 2" xfId="13477"/>
    <cellStyle name="40% - Accent3 8 3 7" xfId="13478"/>
    <cellStyle name="40% - Accent3 8 3 7 2" xfId="13479"/>
    <cellStyle name="40% - Accent3 8 3 8" xfId="13480"/>
    <cellStyle name="40% - Accent3 8 4" xfId="13481"/>
    <cellStyle name="40% - Accent3 8 4 2" xfId="13482"/>
    <cellStyle name="40% - Accent3 8 4 2 2" xfId="13483"/>
    <cellStyle name="40% - Accent3 8 4 2 2 2" xfId="13484"/>
    <cellStyle name="40% - Accent3 8 4 2 2 2 2" xfId="13485"/>
    <cellStyle name="40% - Accent3 8 4 2 2 3" xfId="13486"/>
    <cellStyle name="40% - Accent3 8 4 2 2 3 2" xfId="13487"/>
    <cellStyle name="40% - Accent3 8 4 2 2 4" xfId="13488"/>
    <cellStyle name="40% - Accent3 8 4 2 3" xfId="13489"/>
    <cellStyle name="40% - Accent3 8 4 2 3 2" xfId="13490"/>
    <cellStyle name="40% - Accent3 8 4 2 4" xfId="13491"/>
    <cellStyle name="40% - Accent3 8 4 2 4 2" xfId="13492"/>
    <cellStyle name="40% - Accent3 8 4 2 5" xfId="13493"/>
    <cellStyle name="40% - Accent3 8 4 3" xfId="13494"/>
    <cellStyle name="40% - Accent3 8 4 3 2" xfId="13495"/>
    <cellStyle name="40% - Accent3 8 4 3 2 2" xfId="13496"/>
    <cellStyle name="40% - Accent3 8 4 3 3" xfId="13497"/>
    <cellStyle name="40% - Accent3 8 4 3 3 2" xfId="13498"/>
    <cellStyle name="40% - Accent3 8 4 3 4" xfId="13499"/>
    <cellStyle name="40% - Accent3 8 4 4" xfId="13500"/>
    <cellStyle name="40% - Accent3 8 4 4 2" xfId="13501"/>
    <cellStyle name="40% - Accent3 8 4 5" xfId="13502"/>
    <cellStyle name="40% - Accent3 8 4 5 2" xfId="13503"/>
    <cellStyle name="40% - Accent3 8 4 6" xfId="13504"/>
    <cellStyle name="40% - Accent3 8 5" xfId="13505"/>
    <cellStyle name="40% - Accent3 8 5 2" xfId="13506"/>
    <cellStyle name="40% - Accent3 8 5 2 2" xfId="13507"/>
    <cellStyle name="40% - Accent3 8 5 2 2 2" xfId="13508"/>
    <cellStyle name="40% - Accent3 8 5 2 2 2 2" xfId="13509"/>
    <cellStyle name="40% - Accent3 8 5 2 2 3" xfId="13510"/>
    <cellStyle name="40% - Accent3 8 5 2 2 3 2" xfId="13511"/>
    <cellStyle name="40% - Accent3 8 5 2 2 4" xfId="13512"/>
    <cellStyle name="40% - Accent3 8 5 2 3" xfId="13513"/>
    <cellStyle name="40% - Accent3 8 5 2 3 2" xfId="13514"/>
    <cellStyle name="40% - Accent3 8 5 2 4" xfId="13515"/>
    <cellStyle name="40% - Accent3 8 5 2 4 2" xfId="13516"/>
    <cellStyle name="40% - Accent3 8 5 2 5" xfId="13517"/>
    <cellStyle name="40% - Accent3 8 5 3" xfId="13518"/>
    <cellStyle name="40% - Accent3 8 5 3 2" xfId="13519"/>
    <cellStyle name="40% - Accent3 8 5 3 2 2" xfId="13520"/>
    <cellStyle name="40% - Accent3 8 5 3 3" xfId="13521"/>
    <cellStyle name="40% - Accent3 8 5 3 3 2" xfId="13522"/>
    <cellStyle name="40% - Accent3 8 5 3 4" xfId="13523"/>
    <cellStyle name="40% - Accent3 8 5 4" xfId="13524"/>
    <cellStyle name="40% - Accent3 8 5 4 2" xfId="13525"/>
    <cellStyle name="40% - Accent3 8 5 5" xfId="13526"/>
    <cellStyle name="40% - Accent3 8 5 5 2" xfId="13527"/>
    <cellStyle name="40% - Accent3 8 5 6" xfId="13528"/>
    <cellStyle name="40% - Accent3 8 6" xfId="13529"/>
    <cellStyle name="40% - Accent3 8 6 2" xfId="13530"/>
    <cellStyle name="40% - Accent3 8 6 2 2" xfId="13531"/>
    <cellStyle name="40% - Accent3 8 6 2 2 2" xfId="13532"/>
    <cellStyle name="40% - Accent3 8 6 2 3" xfId="13533"/>
    <cellStyle name="40% - Accent3 8 6 2 3 2" xfId="13534"/>
    <cellStyle name="40% - Accent3 8 6 2 4" xfId="13535"/>
    <cellStyle name="40% - Accent3 8 6 3" xfId="13536"/>
    <cellStyle name="40% - Accent3 8 6 3 2" xfId="13537"/>
    <cellStyle name="40% - Accent3 8 6 4" xfId="13538"/>
    <cellStyle name="40% - Accent3 8 6 4 2" xfId="13539"/>
    <cellStyle name="40% - Accent3 8 6 5" xfId="13540"/>
    <cellStyle name="40% - Accent3 8 7" xfId="13541"/>
    <cellStyle name="40% - Accent3 8 7 2" xfId="13542"/>
    <cellStyle name="40% - Accent3 8 7 2 2" xfId="13543"/>
    <cellStyle name="40% - Accent3 8 7 3" xfId="13544"/>
    <cellStyle name="40% - Accent3 8 7 3 2" xfId="13545"/>
    <cellStyle name="40% - Accent3 8 7 4" xfId="13546"/>
    <cellStyle name="40% - Accent3 8 8" xfId="13547"/>
    <cellStyle name="40% - Accent3 8 8 2" xfId="13548"/>
    <cellStyle name="40% - Accent3 8 9" xfId="13549"/>
    <cellStyle name="40% - Accent3 8 9 2" xfId="13550"/>
    <cellStyle name="40% - Accent3 9" xfId="13551"/>
    <cellStyle name="40% - Accent3 9 10" xfId="13552"/>
    <cellStyle name="40% - Accent3 9 2" xfId="13553"/>
    <cellStyle name="40% - Accent3 9 2 2" xfId="13554"/>
    <cellStyle name="40% - Accent3 9 2 2 2" xfId="13555"/>
    <cellStyle name="40% - Accent3 9 2 2 2 2" xfId="13556"/>
    <cellStyle name="40% - Accent3 9 2 2 2 2 2" xfId="13557"/>
    <cellStyle name="40% - Accent3 9 2 2 2 2 2 2" xfId="13558"/>
    <cellStyle name="40% - Accent3 9 2 2 2 2 2 2 2" xfId="13559"/>
    <cellStyle name="40% - Accent3 9 2 2 2 2 2 3" xfId="13560"/>
    <cellStyle name="40% - Accent3 9 2 2 2 2 2 3 2" xfId="13561"/>
    <cellStyle name="40% - Accent3 9 2 2 2 2 2 4" xfId="13562"/>
    <cellStyle name="40% - Accent3 9 2 2 2 2 3" xfId="13563"/>
    <cellStyle name="40% - Accent3 9 2 2 2 2 3 2" xfId="13564"/>
    <cellStyle name="40% - Accent3 9 2 2 2 2 4" xfId="13565"/>
    <cellStyle name="40% - Accent3 9 2 2 2 2 4 2" xfId="13566"/>
    <cellStyle name="40% - Accent3 9 2 2 2 2 5" xfId="13567"/>
    <cellStyle name="40% - Accent3 9 2 2 2 3" xfId="13568"/>
    <cellStyle name="40% - Accent3 9 2 2 2 3 2" xfId="13569"/>
    <cellStyle name="40% - Accent3 9 2 2 2 3 2 2" xfId="13570"/>
    <cellStyle name="40% - Accent3 9 2 2 2 3 3" xfId="13571"/>
    <cellStyle name="40% - Accent3 9 2 2 2 3 3 2" xfId="13572"/>
    <cellStyle name="40% - Accent3 9 2 2 2 3 4" xfId="13573"/>
    <cellStyle name="40% - Accent3 9 2 2 2 4" xfId="13574"/>
    <cellStyle name="40% - Accent3 9 2 2 2 4 2" xfId="13575"/>
    <cellStyle name="40% - Accent3 9 2 2 2 5" xfId="13576"/>
    <cellStyle name="40% - Accent3 9 2 2 2 5 2" xfId="13577"/>
    <cellStyle name="40% - Accent3 9 2 2 2 6" xfId="13578"/>
    <cellStyle name="40% - Accent3 9 2 2 3" xfId="13579"/>
    <cellStyle name="40% - Accent3 9 2 2 3 2" xfId="13580"/>
    <cellStyle name="40% - Accent3 9 2 2 3 2 2" xfId="13581"/>
    <cellStyle name="40% - Accent3 9 2 2 3 2 2 2" xfId="13582"/>
    <cellStyle name="40% - Accent3 9 2 2 3 2 2 2 2" xfId="13583"/>
    <cellStyle name="40% - Accent3 9 2 2 3 2 2 3" xfId="13584"/>
    <cellStyle name="40% - Accent3 9 2 2 3 2 2 3 2" xfId="13585"/>
    <cellStyle name="40% - Accent3 9 2 2 3 2 2 4" xfId="13586"/>
    <cellStyle name="40% - Accent3 9 2 2 3 2 3" xfId="13587"/>
    <cellStyle name="40% - Accent3 9 2 2 3 2 3 2" xfId="13588"/>
    <cellStyle name="40% - Accent3 9 2 2 3 2 4" xfId="13589"/>
    <cellStyle name="40% - Accent3 9 2 2 3 2 4 2" xfId="13590"/>
    <cellStyle name="40% - Accent3 9 2 2 3 2 5" xfId="13591"/>
    <cellStyle name="40% - Accent3 9 2 2 3 3" xfId="13592"/>
    <cellStyle name="40% - Accent3 9 2 2 3 3 2" xfId="13593"/>
    <cellStyle name="40% - Accent3 9 2 2 3 3 2 2" xfId="13594"/>
    <cellStyle name="40% - Accent3 9 2 2 3 3 3" xfId="13595"/>
    <cellStyle name="40% - Accent3 9 2 2 3 3 3 2" xfId="13596"/>
    <cellStyle name="40% - Accent3 9 2 2 3 3 4" xfId="13597"/>
    <cellStyle name="40% - Accent3 9 2 2 3 4" xfId="13598"/>
    <cellStyle name="40% - Accent3 9 2 2 3 4 2" xfId="13599"/>
    <cellStyle name="40% - Accent3 9 2 2 3 5" xfId="13600"/>
    <cellStyle name="40% - Accent3 9 2 2 3 5 2" xfId="13601"/>
    <cellStyle name="40% - Accent3 9 2 2 3 6" xfId="13602"/>
    <cellStyle name="40% - Accent3 9 2 2 4" xfId="13603"/>
    <cellStyle name="40% - Accent3 9 2 2 4 2" xfId="13604"/>
    <cellStyle name="40% - Accent3 9 2 2 4 2 2" xfId="13605"/>
    <cellStyle name="40% - Accent3 9 2 2 4 2 2 2" xfId="13606"/>
    <cellStyle name="40% - Accent3 9 2 2 4 2 3" xfId="13607"/>
    <cellStyle name="40% - Accent3 9 2 2 4 2 3 2" xfId="13608"/>
    <cellStyle name="40% - Accent3 9 2 2 4 2 4" xfId="13609"/>
    <cellStyle name="40% - Accent3 9 2 2 4 3" xfId="13610"/>
    <cellStyle name="40% - Accent3 9 2 2 4 3 2" xfId="13611"/>
    <cellStyle name="40% - Accent3 9 2 2 4 4" xfId="13612"/>
    <cellStyle name="40% - Accent3 9 2 2 4 4 2" xfId="13613"/>
    <cellStyle name="40% - Accent3 9 2 2 4 5" xfId="13614"/>
    <cellStyle name="40% - Accent3 9 2 2 5" xfId="13615"/>
    <cellStyle name="40% - Accent3 9 2 2 5 2" xfId="13616"/>
    <cellStyle name="40% - Accent3 9 2 2 5 2 2" xfId="13617"/>
    <cellStyle name="40% - Accent3 9 2 2 5 3" xfId="13618"/>
    <cellStyle name="40% - Accent3 9 2 2 5 3 2" xfId="13619"/>
    <cellStyle name="40% - Accent3 9 2 2 5 4" xfId="13620"/>
    <cellStyle name="40% - Accent3 9 2 2 6" xfId="13621"/>
    <cellStyle name="40% - Accent3 9 2 2 6 2" xfId="13622"/>
    <cellStyle name="40% - Accent3 9 2 2 7" xfId="13623"/>
    <cellStyle name="40% - Accent3 9 2 2 7 2" xfId="13624"/>
    <cellStyle name="40% - Accent3 9 2 2 8" xfId="13625"/>
    <cellStyle name="40% - Accent3 9 2 3" xfId="13626"/>
    <cellStyle name="40% - Accent3 9 2 3 2" xfId="13627"/>
    <cellStyle name="40% - Accent3 9 2 3 2 2" xfId="13628"/>
    <cellStyle name="40% - Accent3 9 2 3 2 2 2" xfId="13629"/>
    <cellStyle name="40% - Accent3 9 2 3 2 2 2 2" xfId="13630"/>
    <cellStyle name="40% - Accent3 9 2 3 2 2 3" xfId="13631"/>
    <cellStyle name="40% - Accent3 9 2 3 2 2 3 2" xfId="13632"/>
    <cellStyle name="40% - Accent3 9 2 3 2 2 4" xfId="13633"/>
    <cellStyle name="40% - Accent3 9 2 3 2 3" xfId="13634"/>
    <cellStyle name="40% - Accent3 9 2 3 2 3 2" xfId="13635"/>
    <cellStyle name="40% - Accent3 9 2 3 2 4" xfId="13636"/>
    <cellStyle name="40% - Accent3 9 2 3 2 4 2" xfId="13637"/>
    <cellStyle name="40% - Accent3 9 2 3 2 5" xfId="13638"/>
    <cellStyle name="40% - Accent3 9 2 3 3" xfId="13639"/>
    <cellStyle name="40% - Accent3 9 2 3 3 2" xfId="13640"/>
    <cellStyle name="40% - Accent3 9 2 3 3 2 2" xfId="13641"/>
    <cellStyle name="40% - Accent3 9 2 3 3 3" xfId="13642"/>
    <cellStyle name="40% - Accent3 9 2 3 3 3 2" xfId="13643"/>
    <cellStyle name="40% - Accent3 9 2 3 3 4" xfId="13644"/>
    <cellStyle name="40% - Accent3 9 2 3 4" xfId="13645"/>
    <cellStyle name="40% - Accent3 9 2 3 4 2" xfId="13646"/>
    <cellStyle name="40% - Accent3 9 2 3 5" xfId="13647"/>
    <cellStyle name="40% - Accent3 9 2 3 5 2" xfId="13648"/>
    <cellStyle name="40% - Accent3 9 2 3 6" xfId="13649"/>
    <cellStyle name="40% - Accent3 9 2 4" xfId="13650"/>
    <cellStyle name="40% - Accent3 9 2 4 2" xfId="13651"/>
    <cellStyle name="40% - Accent3 9 2 4 2 2" xfId="13652"/>
    <cellStyle name="40% - Accent3 9 2 4 2 2 2" xfId="13653"/>
    <cellStyle name="40% - Accent3 9 2 4 2 2 2 2" xfId="13654"/>
    <cellStyle name="40% - Accent3 9 2 4 2 2 3" xfId="13655"/>
    <cellStyle name="40% - Accent3 9 2 4 2 2 3 2" xfId="13656"/>
    <cellStyle name="40% - Accent3 9 2 4 2 2 4" xfId="13657"/>
    <cellStyle name="40% - Accent3 9 2 4 2 3" xfId="13658"/>
    <cellStyle name="40% - Accent3 9 2 4 2 3 2" xfId="13659"/>
    <cellStyle name="40% - Accent3 9 2 4 2 4" xfId="13660"/>
    <cellStyle name="40% - Accent3 9 2 4 2 4 2" xfId="13661"/>
    <cellStyle name="40% - Accent3 9 2 4 2 5" xfId="13662"/>
    <cellStyle name="40% - Accent3 9 2 4 3" xfId="13663"/>
    <cellStyle name="40% - Accent3 9 2 4 3 2" xfId="13664"/>
    <cellStyle name="40% - Accent3 9 2 4 3 2 2" xfId="13665"/>
    <cellStyle name="40% - Accent3 9 2 4 3 3" xfId="13666"/>
    <cellStyle name="40% - Accent3 9 2 4 3 3 2" xfId="13667"/>
    <cellStyle name="40% - Accent3 9 2 4 3 4" xfId="13668"/>
    <cellStyle name="40% - Accent3 9 2 4 4" xfId="13669"/>
    <cellStyle name="40% - Accent3 9 2 4 4 2" xfId="13670"/>
    <cellStyle name="40% - Accent3 9 2 4 5" xfId="13671"/>
    <cellStyle name="40% - Accent3 9 2 4 5 2" xfId="13672"/>
    <cellStyle name="40% - Accent3 9 2 4 6" xfId="13673"/>
    <cellStyle name="40% - Accent3 9 2 5" xfId="13674"/>
    <cellStyle name="40% - Accent3 9 2 5 2" xfId="13675"/>
    <cellStyle name="40% - Accent3 9 2 5 2 2" xfId="13676"/>
    <cellStyle name="40% - Accent3 9 2 5 2 2 2" xfId="13677"/>
    <cellStyle name="40% - Accent3 9 2 5 2 3" xfId="13678"/>
    <cellStyle name="40% - Accent3 9 2 5 2 3 2" xfId="13679"/>
    <cellStyle name="40% - Accent3 9 2 5 2 4" xfId="13680"/>
    <cellStyle name="40% - Accent3 9 2 5 3" xfId="13681"/>
    <cellStyle name="40% - Accent3 9 2 5 3 2" xfId="13682"/>
    <cellStyle name="40% - Accent3 9 2 5 4" xfId="13683"/>
    <cellStyle name="40% - Accent3 9 2 5 4 2" xfId="13684"/>
    <cellStyle name="40% - Accent3 9 2 5 5" xfId="13685"/>
    <cellStyle name="40% - Accent3 9 2 6" xfId="13686"/>
    <cellStyle name="40% - Accent3 9 2 6 2" xfId="13687"/>
    <cellStyle name="40% - Accent3 9 2 6 2 2" xfId="13688"/>
    <cellStyle name="40% - Accent3 9 2 6 3" xfId="13689"/>
    <cellStyle name="40% - Accent3 9 2 6 3 2" xfId="13690"/>
    <cellStyle name="40% - Accent3 9 2 6 4" xfId="13691"/>
    <cellStyle name="40% - Accent3 9 2 7" xfId="13692"/>
    <cellStyle name="40% - Accent3 9 2 7 2" xfId="13693"/>
    <cellStyle name="40% - Accent3 9 2 8" xfId="13694"/>
    <cellStyle name="40% - Accent3 9 2 8 2" xfId="13695"/>
    <cellStyle name="40% - Accent3 9 2 9" xfId="13696"/>
    <cellStyle name="40% - Accent3 9 3" xfId="13697"/>
    <cellStyle name="40% - Accent3 9 3 2" xfId="13698"/>
    <cellStyle name="40% - Accent3 9 3 2 2" xfId="13699"/>
    <cellStyle name="40% - Accent3 9 3 2 2 2" xfId="13700"/>
    <cellStyle name="40% - Accent3 9 3 2 2 2 2" xfId="13701"/>
    <cellStyle name="40% - Accent3 9 3 2 2 2 2 2" xfId="13702"/>
    <cellStyle name="40% - Accent3 9 3 2 2 2 3" xfId="13703"/>
    <cellStyle name="40% - Accent3 9 3 2 2 2 3 2" xfId="13704"/>
    <cellStyle name="40% - Accent3 9 3 2 2 2 4" xfId="13705"/>
    <cellStyle name="40% - Accent3 9 3 2 2 3" xfId="13706"/>
    <cellStyle name="40% - Accent3 9 3 2 2 3 2" xfId="13707"/>
    <cellStyle name="40% - Accent3 9 3 2 2 4" xfId="13708"/>
    <cellStyle name="40% - Accent3 9 3 2 2 4 2" xfId="13709"/>
    <cellStyle name="40% - Accent3 9 3 2 2 5" xfId="13710"/>
    <cellStyle name="40% - Accent3 9 3 2 3" xfId="13711"/>
    <cellStyle name="40% - Accent3 9 3 2 3 2" xfId="13712"/>
    <cellStyle name="40% - Accent3 9 3 2 3 2 2" xfId="13713"/>
    <cellStyle name="40% - Accent3 9 3 2 3 3" xfId="13714"/>
    <cellStyle name="40% - Accent3 9 3 2 3 3 2" xfId="13715"/>
    <cellStyle name="40% - Accent3 9 3 2 3 4" xfId="13716"/>
    <cellStyle name="40% - Accent3 9 3 2 4" xfId="13717"/>
    <cellStyle name="40% - Accent3 9 3 2 4 2" xfId="13718"/>
    <cellStyle name="40% - Accent3 9 3 2 5" xfId="13719"/>
    <cellStyle name="40% - Accent3 9 3 2 5 2" xfId="13720"/>
    <cellStyle name="40% - Accent3 9 3 2 6" xfId="13721"/>
    <cellStyle name="40% - Accent3 9 3 3" xfId="13722"/>
    <cellStyle name="40% - Accent3 9 3 3 2" xfId="13723"/>
    <cellStyle name="40% - Accent3 9 3 3 2 2" xfId="13724"/>
    <cellStyle name="40% - Accent3 9 3 3 2 2 2" xfId="13725"/>
    <cellStyle name="40% - Accent3 9 3 3 2 2 2 2" xfId="13726"/>
    <cellStyle name="40% - Accent3 9 3 3 2 2 3" xfId="13727"/>
    <cellStyle name="40% - Accent3 9 3 3 2 2 3 2" xfId="13728"/>
    <cellStyle name="40% - Accent3 9 3 3 2 2 4" xfId="13729"/>
    <cellStyle name="40% - Accent3 9 3 3 2 3" xfId="13730"/>
    <cellStyle name="40% - Accent3 9 3 3 2 3 2" xfId="13731"/>
    <cellStyle name="40% - Accent3 9 3 3 2 4" xfId="13732"/>
    <cellStyle name="40% - Accent3 9 3 3 2 4 2" xfId="13733"/>
    <cellStyle name="40% - Accent3 9 3 3 2 5" xfId="13734"/>
    <cellStyle name="40% - Accent3 9 3 3 3" xfId="13735"/>
    <cellStyle name="40% - Accent3 9 3 3 3 2" xfId="13736"/>
    <cellStyle name="40% - Accent3 9 3 3 3 2 2" xfId="13737"/>
    <cellStyle name="40% - Accent3 9 3 3 3 3" xfId="13738"/>
    <cellStyle name="40% - Accent3 9 3 3 3 3 2" xfId="13739"/>
    <cellStyle name="40% - Accent3 9 3 3 3 4" xfId="13740"/>
    <cellStyle name="40% - Accent3 9 3 3 4" xfId="13741"/>
    <cellStyle name="40% - Accent3 9 3 3 4 2" xfId="13742"/>
    <cellStyle name="40% - Accent3 9 3 3 5" xfId="13743"/>
    <cellStyle name="40% - Accent3 9 3 3 5 2" xfId="13744"/>
    <cellStyle name="40% - Accent3 9 3 3 6" xfId="13745"/>
    <cellStyle name="40% - Accent3 9 3 4" xfId="13746"/>
    <cellStyle name="40% - Accent3 9 3 4 2" xfId="13747"/>
    <cellStyle name="40% - Accent3 9 3 4 2 2" xfId="13748"/>
    <cellStyle name="40% - Accent3 9 3 4 2 2 2" xfId="13749"/>
    <cellStyle name="40% - Accent3 9 3 4 2 3" xfId="13750"/>
    <cellStyle name="40% - Accent3 9 3 4 2 3 2" xfId="13751"/>
    <cellStyle name="40% - Accent3 9 3 4 2 4" xfId="13752"/>
    <cellStyle name="40% - Accent3 9 3 4 3" xfId="13753"/>
    <cellStyle name="40% - Accent3 9 3 4 3 2" xfId="13754"/>
    <cellStyle name="40% - Accent3 9 3 4 4" xfId="13755"/>
    <cellStyle name="40% - Accent3 9 3 4 4 2" xfId="13756"/>
    <cellStyle name="40% - Accent3 9 3 4 5" xfId="13757"/>
    <cellStyle name="40% - Accent3 9 3 5" xfId="13758"/>
    <cellStyle name="40% - Accent3 9 3 5 2" xfId="13759"/>
    <cellStyle name="40% - Accent3 9 3 5 2 2" xfId="13760"/>
    <cellStyle name="40% - Accent3 9 3 5 3" xfId="13761"/>
    <cellStyle name="40% - Accent3 9 3 5 3 2" xfId="13762"/>
    <cellStyle name="40% - Accent3 9 3 5 4" xfId="13763"/>
    <cellStyle name="40% - Accent3 9 3 6" xfId="13764"/>
    <cellStyle name="40% - Accent3 9 3 6 2" xfId="13765"/>
    <cellStyle name="40% - Accent3 9 3 7" xfId="13766"/>
    <cellStyle name="40% - Accent3 9 3 7 2" xfId="13767"/>
    <cellStyle name="40% - Accent3 9 3 8" xfId="13768"/>
    <cellStyle name="40% - Accent3 9 4" xfId="13769"/>
    <cellStyle name="40% - Accent3 9 4 2" xfId="13770"/>
    <cellStyle name="40% - Accent3 9 4 2 2" xfId="13771"/>
    <cellStyle name="40% - Accent3 9 4 2 2 2" xfId="13772"/>
    <cellStyle name="40% - Accent3 9 4 2 2 2 2" xfId="13773"/>
    <cellStyle name="40% - Accent3 9 4 2 2 3" xfId="13774"/>
    <cellStyle name="40% - Accent3 9 4 2 2 3 2" xfId="13775"/>
    <cellStyle name="40% - Accent3 9 4 2 2 4" xfId="13776"/>
    <cellStyle name="40% - Accent3 9 4 2 3" xfId="13777"/>
    <cellStyle name="40% - Accent3 9 4 2 3 2" xfId="13778"/>
    <cellStyle name="40% - Accent3 9 4 2 4" xfId="13779"/>
    <cellStyle name="40% - Accent3 9 4 2 4 2" xfId="13780"/>
    <cellStyle name="40% - Accent3 9 4 2 5" xfId="13781"/>
    <cellStyle name="40% - Accent3 9 4 3" xfId="13782"/>
    <cellStyle name="40% - Accent3 9 4 3 2" xfId="13783"/>
    <cellStyle name="40% - Accent3 9 4 3 2 2" xfId="13784"/>
    <cellStyle name="40% - Accent3 9 4 3 3" xfId="13785"/>
    <cellStyle name="40% - Accent3 9 4 3 3 2" xfId="13786"/>
    <cellStyle name="40% - Accent3 9 4 3 4" xfId="13787"/>
    <cellStyle name="40% - Accent3 9 4 4" xfId="13788"/>
    <cellStyle name="40% - Accent3 9 4 4 2" xfId="13789"/>
    <cellStyle name="40% - Accent3 9 4 5" xfId="13790"/>
    <cellStyle name="40% - Accent3 9 4 5 2" xfId="13791"/>
    <cellStyle name="40% - Accent3 9 4 6" xfId="13792"/>
    <cellStyle name="40% - Accent3 9 5" xfId="13793"/>
    <cellStyle name="40% - Accent3 9 5 2" xfId="13794"/>
    <cellStyle name="40% - Accent3 9 5 2 2" xfId="13795"/>
    <cellStyle name="40% - Accent3 9 5 2 2 2" xfId="13796"/>
    <cellStyle name="40% - Accent3 9 5 2 2 2 2" xfId="13797"/>
    <cellStyle name="40% - Accent3 9 5 2 2 3" xfId="13798"/>
    <cellStyle name="40% - Accent3 9 5 2 2 3 2" xfId="13799"/>
    <cellStyle name="40% - Accent3 9 5 2 2 4" xfId="13800"/>
    <cellStyle name="40% - Accent3 9 5 2 3" xfId="13801"/>
    <cellStyle name="40% - Accent3 9 5 2 3 2" xfId="13802"/>
    <cellStyle name="40% - Accent3 9 5 2 4" xfId="13803"/>
    <cellStyle name="40% - Accent3 9 5 2 4 2" xfId="13804"/>
    <cellStyle name="40% - Accent3 9 5 2 5" xfId="13805"/>
    <cellStyle name="40% - Accent3 9 5 3" xfId="13806"/>
    <cellStyle name="40% - Accent3 9 5 3 2" xfId="13807"/>
    <cellStyle name="40% - Accent3 9 5 3 2 2" xfId="13808"/>
    <cellStyle name="40% - Accent3 9 5 3 3" xfId="13809"/>
    <cellStyle name="40% - Accent3 9 5 3 3 2" xfId="13810"/>
    <cellStyle name="40% - Accent3 9 5 3 4" xfId="13811"/>
    <cellStyle name="40% - Accent3 9 5 4" xfId="13812"/>
    <cellStyle name="40% - Accent3 9 5 4 2" xfId="13813"/>
    <cellStyle name="40% - Accent3 9 5 5" xfId="13814"/>
    <cellStyle name="40% - Accent3 9 5 5 2" xfId="13815"/>
    <cellStyle name="40% - Accent3 9 5 6" xfId="13816"/>
    <cellStyle name="40% - Accent3 9 6" xfId="13817"/>
    <cellStyle name="40% - Accent3 9 6 2" xfId="13818"/>
    <cellStyle name="40% - Accent3 9 6 2 2" xfId="13819"/>
    <cellStyle name="40% - Accent3 9 6 2 2 2" xfId="13820"/>
    <cellStyle name="40% - Accent3 9 6 2 3" xfId="13821"/>
    <cellStyle name="40% - Accent3 9 6 2 3 2" xfId="13822"/>
    <cellStyle name="40% - Accent3 9 6 2 4" xfId="13823"/>
    <cellStyle name="40% - Accent3 9 6 3" xfId="13824"/>
    <cellStyle name="40% - Accent3 9 6 3 2" xfId="13825"/>
    <cellStyle name="40% - Accent3 9 6 4" xfId="13826"/>
    <cellStyle name="40% - Accent3 9 6 4 2" xfId="13827"/>
    <cellStyle name="40% - Accent3 9 6 5" xfId="13828"/>
    <cellStyle name="40% - Accent3 9 7" xfId="13829"/>
    <cellStyle name="40% - Accent3 9 7 2" xfId="13830"/>
    <cellStyle name="40% - Accent3 9 7 2 2" xfId="13831"/>
    <cellStyle name="40% - Accent3 9 7 3" xfId="13832"/>
    <cellStyle name="40% - Accent3 9 7 3 2" xfId="13833"/>
    <cellStyle name="40% - Accent3 9 7 4" xfId="13834"/>
    <cellStyle name="40% - Accent3 9 8" xfId="13835"/>
    <cellStyle name="40% - Accent3 9 8 2" xfId="13836"/>
    <cellStyle name="40% - Accent3 9 9" xfId="13837"/>
    <cellStyle name="40% - Accent3 9 9 2" xfId="13838"/>
    <cellStyle name="40% - Accent4 10" xfId="13839"/>
    <cellStyle name="40% - Accent4 10 2" xfId="13840"/>
    <cellStyle name="40% - Accent4 10 2 2" xfId="13841"/>
    <cellStyle name="40% - Accent4 10 2 2 2" xfId="13842"/>
    <cellStyle name="40% - Accent4 10 2 2 2 2" xfId="13843"/>
    <cellStyle name="40% - Accent4 10 2 2 2 2 2" xfId="13844"/>
    <cellStyle name="40% - Accent4 10 2 2 2 2 2 2" xfId="13845"/>
    <cellStyle name="40% - Accent4 10 2 2 2 2 3" xfId="13846"/>
    <cellStyle name="40% - Accent4 10 2 2 2 2 3 2" xfId="13847"/>
    <cellStyle name="40% - Accent4 10 2 2 2 2 4" xfId="13848"/>
    <cellStyle name="40% - Accent4 10 2 2 2 3" xfId="13849"/>
    <cellStyle name="40% - Accent4 10 2 2 2 3 2" xfId="13850"/>
    <cellStyle name="40% - Accent4 10 2 2 2 4" xfId="13851"/>
    <cellStyle name="40% - Accent4 10 2 2 2 4 2" xfId="13852"/>
    <cellStyle name="40% - Accent4 10 2 2 2 5" xfId="13853"/>
    <cellStyle name="40% - Accent4 10 2 2 3" xfId="13854"/>
    <cellStyle name="40% - Accent4 10 2 2 3 2" xfId="13855"/>
    <cellStyle name="40% - Accent4 10 2 2 3 2 2" xfId="13856"/>
    <cellStyle name="40% - Accent4 10 2 2 3 3" xfId="13857"/>
    <cellStyle name="40% - Accent4 10 2 2 3 3 2" xfId="13858"/>
    <cellStyle name="40% - Accent4 10 2 2 3 4" xfId="13859"/>
    <cellStyle name="40% - Accent4 10 2 2 4" xfId="13860"/>
    <cellStyle name="40% - Accent4 10 2 2 4 2" xfId="13861"/>
    <cellStyle name="40% - Accent4 10 2 2 5" xfId="13862"/>
    <cellStyle name="40% - Accent4 10 2 2 5 2" xfId="13863"/>
    <cellStyle name="40% - Accent4 10 2 2 6" xfId="13864"/>
    <cellStyle name="40% - Accent4 10 2 3" xfId="13865"/>
    <cellStyle name="40% - Accent4 10 2 3 2" xfId="13866"/>
    <cellStyle name="40% - Accent4 10 2 3 2 2" xfId="13867"/>
    <cellStyle name="40% - Accent4 10 2 3 2 2 2" xfId="13868"/>
    <cellStyle name="40% - Accent4 10 2 3 2 2 2 2" xfId="13869"/>
    <cellStyle name="40% - Accent4 10 2 3 2 2 3" xfId="13870"/>
    <cellStyle name="40% - Accent4 10 2 3 2 2 3 2" xfId="13871"/>
    <cellStyle name="40% - Accent4 10 2 3 2 2 4" xfId="13872"/>
    <cellStyle name="40% - Accent4 10 2 3 2 3" xfId="13873"/>
    <cellStyle name="40% - Accent4 10 2 3 2 3 2" xfId="13874"/>
    <cellStyle name="40% - Accent4 10 2 3 2 4" xfId="13875"/>
    <cellStyle name="40% - Accent4 10 2 3 2 4 2" xfId="13876"/>
    <cellStyle name="40% - Accent4 10 2 3 2 5" xfId="13877"/>
    <cellStyle name="40% - Accent4 10 2 3 3" xfId="13878"/>
    <cellStyle name="40% - Accent4 10 2 3 3 2" xfId="13879"/>
    <cellStyle name="40% - Accent4 10 2 3 3 2 2" xfId="13880"/>
    <cellStyle name="40% - Accent4 10 2 3 3 3" xfId="13881"/>
    <cellStyle name="40% - Accent4 10 2 3 3 3 2" xfId="13882"/>
    <cellStyle name="40% - Accent4 10 2 3 3 4" xfId="13883"/>
    <cellStyle name="40% - Accent4 10 2 3 4" xfId="13884"/>
    <cellStyle name="40% - Accent4 10 2 3 4 2" xfId="13885"/>
    <cellStyle name="40% - Accent4 10 2 3 5" xfId="13886"/>
    <cellStyle name="40% - Accent4 10 2 3 5 2" xfId="13887"/>
    <cellStyle name="40% - Accent4 10 2 3 6" xfId="13888"/>
    <cellStyle name="40% - Accent4 10 2 4" xfId="13889"/>
    <cellStyle name="40% - Accent4 10 2 4 2" xfId="13890"/>
    <cellStyle name="40% - Accent4 10 2 4 2 2" xfId="13891"/>
    <cellStyle name="40% - Accent4 10 2 4 2 2 2" xfId="13892"/>
    <cellStyle name="40% - Accent4 10 2 4 2 3" xfId="13893"/>
    <cellStyle name="40% - Accent4 10 2 4 2 3 2" xfId="13894"/>
    <cellStyle name="40% - Accent4 10 2 4 2 4" xfId="13895"/>
    <cellStyle name="40% - Accent4 10 2 4 3" xfId="13896"/>
    <cellStyle name="40% - Accent4 10 2 4 3 2" xfId="13897"/>
    <cellStyle name="40% - Accent4 10 2 4 4" xfId="13898"/>
    <cellStyle name="40% - Accent4 10 2 4 4 2" xfId="13899"/>
    <cellStyle name="40% - Accent4 10 2 4 5" xfId="13900"/>
    <cellStyle name="40% - Accent4 10 2 5" xfId="13901"/>
    <cellStyle name="40% - Accent4 10 2 5 2" xfId="13902"/>
    <cellStyle name="40% - Accent4 10 2 5 2 2" xfId="13903"/>
    <cellStyle name="40% - Accent4 10 2 5 3" xfId="13904"/>
    <cellStyle name="40% - Accent4 10 2 5 3 2" xfId="13905"/>
    <cellStyle name="40% - Accent4 10 2 5 4" xfId="13906"/>
    <cellStyle name="40% - Accent4 10 2 6" xfId="13907"/>
    <cellStyle name="40% - Accent4 10 2 6 2" xfId="13908"/>
    <cellStyle name="40% - Accent4 10 2 7" xfId="13909"/>
    <cellStyle name="40% - Accent4 10 2 7 2" xfId="13910"/>
    <cellStyle name="40% - Accent4 10 2 8" xfId="13911"/>
    <cellStyle name="40% - Accent4 10 3" xfId="13912"/>
    <cellStyle name="40% - Accent4 10 3 2" xfId="13913"/>
    <cellStyle name="40% - Accent4 10 3 2 2" xfId="13914"/>
    <cellStyle name="40% - Accent4 10 3 2 2 2" xfId="13915"/>
    <cellStyle name="40% - Accent4 10 3 2 2 2 2" xfId="13916"/>
    <cellStyle name="40% - Accent4 10 3 2 2 3" xfId="13917"/>
    <cellStyle name="40% - Accent4 10 3 2 2 3 2" xfId="13918"/>
    <cellStyle name="40% - Accent4 10 3 2 2 4" xfId="13919"/>
    <cellStyle name="40% - Accent4 10 3 2 3" xfId="13920"/>
    <cellStyle name="40% - Accent4 10 3 2 3 2" xfId="13921"/>
    <cellStyle name="40% - Accent4 10 3 2 4" xfId="13922"/>
    <cellStyle name="40% - Accent4 10 3 2 4 2" xfId="13923"/>
    <cellStyle name="40% - Accent4 10 3 2 5" xfId="13924"/>
    <cellStyle name="40% - Accent4 10 3 3" xfId="13925"/>
    <cellStyle name="40% - Accent4 10 3 3 2" xfId="13926"/>
    <cellStyle name="40% - Accent4 10 3 3 2 2" xfId="13927"/>
    <cellStyle name="40% - Accent4 10 3 3 3" xfId="13928"/>
    <cellStyle name="40% - Accent4 10 3 3 3 2" xfId="13929"/>
    <cellStyle name="40% - Accent4 10 3 3 4" xfId="13930"/>
    <cellStyle name="40% - Accent4 10 3 4" xfId="13931"/>
    <cellStyle name="40% - Accent4 10 3 4 2" xfId="13932"/>
    <cellStyle name="40% - Accent4 10 3 5" xfId="13933"/>
    <cellStyle name="40% - Accent4 10 3 5 2" xfId="13934"/>
    <cellStyle name="40% - Accent4 10 3 6" xfId="13935"/>
    <cellStyle name="40% - Accent4 10 4" xfId="13936"/>
    <cellStyle name="40% - Accent4 10 4 2" xfId="13937"/>
    <cellStyle name="40% - Accent4 10 4 2 2" xfId="13938"/>
    <cellStyle name="40% - Accent4 10 4 2 2 2" xfId="13939"/>
    <cellStyle name="40% - Accent4 10 4 2 2 2 2" xfId="13940"/>
    <cellStyle name="40% - Accent4 10 4 2 2 3" xfId="13941"/>
    <cellStyle name="40% - Accent4 10 4 2 2 3 2" xfId="13942"/>
    <cellStyle name="40% - Accent4 10 4 2 2 4" xfId="13943"/>
    <cellStyle name="40% - Accent4 10 4 2 3" xfId="13944"/>
    <cellStyle name="40% - Accent4 10 4 2 3 2" xfId="13945"/>
    <cellStyle name="40% - Accent4 10 4 2 4" xfId="13946"/>
    <cellStyle name="40% - Accent4 10 4 2 4 2" xfId="13947"/>
    <cellStyle name="40% - Accent4 10 4 2 5" xfId="13948"/>
    <cellStyle name="40% - Accent4 10 4 3" xfId="13949"/>
    <cellStyle name="40% - Accent4 10 4 3 2" xfId="13950"/>
    <cellStyle name="40% - Accent4 10 4 3 2 2" xfId="13951"/>
    <cellStyle name="40% - Accent4 10 4 3 3" xfId="13952"/>
    <cellStyle name="40% - Accent4 10 4 3 3 2" xfId="13953"/>
    <cellStyle name="40% - Accent4 10 4 3 4" xfId="13954"/>
    <cellStyle name="40% - Accent4 10 4 4" xfId="13955"/>
    <cellStyle name="40% - Accent4 10 4 4 2" xfId="13956"/>
    <cellStyle name="40% - Accent4 10 4 5" xfId="13957"/>
    <cellStyle name="40% - Accent4 10 4 5 2" xfId="13958"/>
    <cellStyle name="40% - Accent4 10 4 6" xfId="13959"/>
    <cellStyle name="40% - Accent4 10 5" xfId="13960"/>
    <cellStyle name="40% - Accent4 10 5 2" xfId="13961"/>
    <cellStyle name="40% - Accent4 10 5 2 2" xfId="13962"/>
    <cellStyle name="40% - Accent4 10 5 2 2 2" xfId="13963"/>
    <cellStyle name="40% - Accent4 10 5 2 3" xfId="13964"/>
    <cellStyle name="40% - Accent4 10 5 2 3 2" xfId="13965"/>
    <cellStyle name="40% - Accent4 10 5 2 4" xfId="13966"/>
    <cellStyle name="40% - Accent4 10 5 3" xfId="13967"/>
    <cellStyle name="40% - Accent4 10 5 3 2" xfId="13968"/>
    <cellStyle name="40% - Accent4 10 5 4" xfId="13969"/>
    <cellStyle name="40% - Accent4 10 5 4 2" xfId="13970"/>
    <cellStyle name="40% - Accent4 10 5 5" xfId="13971"/>
    <cellStyle name="40% - Accent4 10 6" xfId="13972"/>
    <cellStyle name="40% - Accent4 10 6 2" xfId="13973"/>
    <cellStyle name="40% - Accent4 10 6 2 2" xfId="13974"/>
    <cellStyle name="40% - Accent4 10 6 3" xfId="13975"/>
    <cellStyle name="40% - Accent4 10 6 3 2" xfId="13976"/>
    <cellStyle name="40% - Accent4 10 6 4" xfId="13977"/>
    <cellStyle name="40% - Accent4 10 7" xfId="13978"/>
    <cellStyle name="40% - Accent4 10 7 2" xfId="13979"/>
    <cellStyle name="40% - Accent4 10 8" xfId="13980"/>
    <cellStyle name="40% - Accent4 10 8 2" xfId="13981"/>
    <cellStyle name="40% - Accent4 10 9" xfId="13982"/>
    <cellStyle name="40% - Accent4 11" xfId="13983"/>
    <cellStyle name="40% - Accent4 11 2" xfId="13984"/>
    <cellStyle name="40% - Accent4 11 2 2" xfId="13985"/>
    <cellStyle name="40% - Accent4 11 2 2 2" xfId="13986"/>
    <cellStyle name="40% - Accent4 11 2 2 2 2" xfId="13987"/>
    <cellStyle name="40% - Accent4 11 2 2 2 2 2" xfId="13988"/>
    <cellStyle name="40% - Accent4 11 2 2 2 3" xfId="13989"/>
    <cellStyle name="40% - Accent4 11 2 2 2 3 2" xfId="13990"/>
    <cellStyle name="40% - Accent4 11 2 2 2 4" xfId="13991"/>
    <cellStyle name="40% - Accent4 11 2 2 3" xfId="13992"/>
    <cellStyle name="40% - Accent4 11 2 2 3 2" xfId="13993"/>
    <cellStyle name="40% - Accent4 11 2 2 4" xfId="13994"/>
    <cellStyle name="40% - Accent4 11 2 2 4 2" xfId="13995"/>
    <cellStyle name="40% - Accent4 11 2 2 5" xfId="13996"/>
    <cellStyle name="40% - Accent4 11 2 3" xfId="13997"/>
    <cellStyle name="40% - Accent4 11 2 3 2" xfId="13998"/>
    <cellStyle name="40% - Accent4 11 2 3 2 2" xfId="13999"/>
    <cellStyle name="40% - Accent4 11 2 3 3" xfId="14000"/>
    <cellStyle name="40% - Accent4 11 2 3 3 2" xfId="14001"/>
    <cellStyle name="40% - Accent4 11 2 3 4" xfId="14002"/>
    <cellStyle name="40% - Accent4 11 2 4" xfId="14003"/>
    <cellStyle name="40% - Accent4 11 2 4 2" xfId="14004"/>
    <cellStyle name="40% - Accent4 11 2 5" xfId="14005"/>
    <cellStyle name="40% - Accent4 11 2 5 2" xfId="14006"/>
    <cellStyle name="40% - Accent4 11 2 6" xfId="14007"/>
    <cellStyle name="40% - Accent4 11 3" xfId="14008"/>
    <cellStyle name="40% - Accent4 11 3 2" xfId="14009"/>
    <cellStyle name="40% - Accent4 11 3 2 2" xfId="14010"/>
    <cellStyle name="40% - Accent4 11 3 2 2 2" xfId="14011"/>
    <cellStyle name="40% - Accent4 11 3 2 2 2 2" xfId="14012"/>
    <cellStyle name="40% - Accent4 11 3 2 2 3" xfId="14013"/>
    <cellStyle name="40% - Accent4 11 3 2 2 3 2" xfId="14014"/>
    <cellStyle name="40% - Accent4 11 3 2 2 4" xfId="14015"/>
    <cellStyle name="40% - Accent4 11 3 2 3" xfId="14016"/>
    <cellStyle name="40% - Accent4 11 3 2 3 2" xfId="14017"/>
    <cellStyle name="40% - Accent4 11 3 2 4" xfId="14018"/>
    <cellStyle name="40% - Accent4 11 3 2 4 2" xfId="14019"/>
    <cellStyle name="40% - Accent4 11 3 2 5" xfId="14020"/>
    <cellStyle name="40% - Accent4 11 3 3" xfId="14021"/>
    <cellStyle name="40% - Accent4 11 3 3 2" xfId="14022"/>
    <cellStyle name="40% - Accent4 11 3 3 2 2" xfId="14023"/>
    <cellStyle name="40% - Accent4 11 3 3 3" xfId="14024"/>
    <cellStyle name="40% - Accent4 11 3 3 3 2" xfId="14025"/>
    <cellStyle name="40% - Accent4 11 3 3 4" xfId="14026"/>
    <cellStyle name="40% - Accent4 11 3 4" xfId="14027"/>
    <cellStyle name="40% - Accent4 11 3 4 2" xfId="14028"/>
    <cellStyle name="40% - Accent4 11 3 5" xfId="14029"/>
    <cellStyle name="40% - Accent4 11 3 5 2" xfId="14030"/>
    <cellStyle name="40% - Accent4 11 3 6" xfId="14031"/>
    <cellStyle name="40% - Accent4 11 4" xfId="14032"/>
    <cellStyle name="40% - Accent4 11 4 2" xfId="14033"/>
    <cellStyle name="40% - Accent4 11 4 2 2" xfId="14034"/>
    <cellStyle name="40% - Accent4 11 4 2 2 2" xfId="14035"/>
    <cellStyle name="40% - Accent4 11 4 2 3" xfId="14036"/>
    <cellStyle name="40% - Accent4 11 4 2 3 2" xfId="14037"/>
    <cellStyle name="40% - Accent4 11 4 2 4" xfId="14038"/>
    <cellStyle name="40% - Accent4 11 4 3" xfId="14039"/>
    <cellStyle name="40% - Accent4 11 4 3 2" xfId="14040"/>
    <cellStyle name="40% - Accent4 11 4 4" xfId="14041"/>
    <cellStyle name="40% - Accent4 11 4 4 2" xfId="14042"/>
    <cellStyle name="40% - Accent4 11 4 5" xfId="14043"/>
    <cellStyle name="40% - Accent4 11 5" xfId="14044"/>
    <cellStyle name="40% - Accent4 11 5 2" xfId="14045"/>
    <cellStyle name="40% - Accent4 11 5 2 2" xfId="14046"/>
    <cellStyle name="40% - Accent4 11 5 3" xfId="14047"/>
    <cellStyle name="40% - Accent4 11 5 3 2" xfId="14048"/>
    <cellStyle name="40% - Accent4 11 5 4" xfId="14049"/>
    <cellStyle name="40% - Accent4 11 6" xfId="14050"/>
    <cellStyle name="40% - Accent4 11 6 2" xfId="14051"/>
    <cellStyle name="40% - Accent4 11 7" xfId="14052"/>
    <cellStyle name="40% - Accent4 11 7 2" xfId="14053"/>
    <cellStyle name="40% - Accent4 11 8" xfId="14054"/>
    <cellStyle name="40% - Accent4 12" xfId="14055"/>
    <cellStyle name="40% - Accent4 12 2" xfId="14056"/>
    <cellStyle name="40% - Accent4 12 2 2" xfId="14057"/>
    <cellStyle name="40% - Accent4 12 2 2 2" xfId="14058"/>
    <cellStyle name="40% - Accent4 12 2 2 2 2" xfId="14059"/>
    <cellStyle name="40% - Accent4 12 2 2 3" xfId="14060"/>
    <cellStyle name="40% - Accent4 12 2 2 3 2" xfId="14061"/>
    <cellStyle name="40% - Accent4 12 2 2 4" xfId="14062"/>
    <cellStyle name="40% - Accent4 12 2 3" xfId="14063"/>
    <cellStyle name="40% - Accent4 12 2 3 2" xfId="14064"/>
    <cellStyle name="40% - Accent4 12 2 4" xfId="14065"/>
    <cellStyle name="40% - Accent4 12 2 4 2" xfId="14066"/>
    <cellStyle name="40% - Accent4 12 2 5" xfId="14067"/>
    <cellStyle name="40% - Accent4 12 3" xfId="14068"/>
    <cellStyle name="40% - Accent4 12 3 2" xfId="14069"/>
    <cellStyle name="40% - Accent4 12 3 2 2" xfId="14070"/>
    <cellStyle name="40% - Accent4 12 3 3" xfId="14071"/>
    <cellStyle name="40% - Accent4 12 3 3 2" xfId="14072"/>
    <cellStyle name="40% - Accent4 12 3 4" xfId="14073"/>
    <cellStyle name="40% - Accent4 12 4" xfId="14074"/>
    <cellStyle name="40% - Accent4 12 4 2" xfId="14075"/>
    <cellStyle name="40% - Accent4 12 5" xfId="14076"/>
    <cellStyle name="40% - Accent4 12 5 2" xfId="14077"/>
    <cellStyle name="40% - Accent4 12 6" xfId="14078"/>
    <cellStyle name="40% - Accent4 13" xfId="14079"/>
    <cellStyle name="40% - Accent4 14" xfId="14080"/>
    <cellStyle name="40% - Accent4 14 2" xfId="14081"/>
    <cellStyle name="40% - Accent4 14 2 2" xfId="14082"/>
    <cellStyle name="40% - Accent4 14 2 2 2" xfId="14083"/>
    <cellStyle name="40% - Accent4 14 2 2 2 2" xfId="14084"/>
    <cellStyle name="40% - Accent4 14 2 2 3" xfId="14085"/>
    <cellStyle name="40% - Accent4 14 2 2 3 2" xfId="14086"/>
    <cellStyle name="40% - Accent4 14 2 2 4" xfId="14087"/>
    <cellStyle name="40% - Accent4 14 2 3" xfId="14088"/>
    <cellStyle name="40% - Accent4 14 2 3 2" xfId="14089"/>
    <cellStyle name="40% - Accent4 14 2 4" xfId="14090"/>
    <cellStyle name="40% - Accent4 14 2 4 2" xfId="14091"/>
    <cellStyle name="40% - Accent4 14 2 5" xfId="14092"/>
    <cellStyle name="40% - Accent4 14 3" xfId="14093"/>
    <cellStyle name="40% - Accent4 14 3 2" xfId="14094"/>
    <cellStyle name="40% - Accent4 14 3 2 2" xfId="14095"/>
    <cellStyle name="40% - Accent4 14 3 3" xfId="14096"/>
    <cellStyle name="40% - Accent4 14 3 3 2" xfId="14097"/>
    <cellStyle name="40% - Accent4 14 3 4" xfId="14098"/>
    <cellStyle name="40% - Accent4 14 4" xfId="14099"/>
    <cellStyle name="40% - Accent4 14 4 2" xfId="14100"/>
    <cellStyle name="40% - Accent4 14 5" xfId="14101"/>
    <cellStyle name="40% - Accent4 14 5 2" xfId="14102"/>
    <cellStyle name="40% - Accent4 14 6" xfId="14103"/>
    <cellStyle name="40% - Accent4 15" xfId="14104"/>
    <cellStyle name="40% - Accent4 15 2" xfId="14105"/>
    <cellStyle name="40% - Accent4 15 2 2" xfId="14106"/>
    <cellStyle name="40% - Accent4 15 2 2 2" xfId="14107"/>
    <cellStyle name="40% - Accent4 15 2 3" xfId="14108"/>
    <cellStyle name="40% - Accent4 15 2 3 2" xfId="14109"/>
    <cellStyle name="40% - Accent4 15 2 4" xfId="14110"/>
    <cellStyle name="40% - Accent4 15 3" xfId="14111"/>
    <cellStyle name="40% - Accent4 15 3 2" xfId="14112"/>
    <cellStyle name="40% - Accent4 15 4" xfId="14113"/>
    <cellStyle name="40% - Accent4 15 4 2" xfId="14114"/>
    <cellStyle name="40% - Accent4 15 5" xfId="14115"/>
    <cellStyle name="40% - Accent4 16" xfId="14116"/>
    <cellStyle name="40% - Accent4 16 2" xfId="14117"/>
    <cellStyle name="40% - Accent4 16 2 2" xfId="14118"/>
    <cellStyle name="40% - Accent4 16 3" xfId="14119"/>
    <cellStyle name="40% - Accent4 16 3 2" xfId="14120"/>
    <cellStyle name="40% - Accent4 16 4" xfId="14121"/>
    <cellStyle name="40% - Accent4 17" xfId="14122"/>
    <cellStyle name="40% - Accent4 17 2" xfId="14123"/>
    <cellStyle name="40% - Accent4 18" xfId="14124"/>
    <cellStyle name="40% - Accent4 18 2" xfId="14125"/>
    <cellStyle name="40% - Accent4 2" xfId="14126"/>
    <cellStyle name="40% - Accent4 2 2" xfId="14127"/>
    <cellStyle name="40% - Accent4 2 3" xfId="14128"/>
    <cellStyle name="40% - Accent4 2 3 2" xfId="14129"/>
    <cellStyle name="40% - Accent4 2 3 2 10" xfId="14130"/>
    <cellStyle name="40% - Accent4 2 3 2 10 2" xfId="14131"/>
    <cellStyle name="40% - Accent4 2 3 2 11" xfId="14132"/>
    <cellStyle name="40% - Accent4 2 3 2 2" xfId="14133"/>
    <cellStyle name="40% - Accent4 2 3 2 2 10" xfId="14134"/>
    <cellStyle name="40% - Accent4 2 3 2 2 2" xfId="14135"/>
    <cellStyle name="40% - Accent4 2 3 2 2 2 2" xfId="14136"/>
    <cellStyle name="40% - Accent4 2 3 2 2 2 2 2" xfId="14137"/>
    <cellStyle name="40% - Accent4 2 3 2 2 2 2 2 2" xfId="14138"/>
    <cellStyle name="40% - Accent4 2 3 2 2 2 2 2 2 2" xfId="14139"/>
    <cellStyle name="40% - Accent4 2 3 2 2 2 2 2 3" xfId="14140"/>
    <cellStyle name="40% - Accent4 2 3 2 2 2 2 2 3 2" xfId="14141"/>
    <cellStyle name="40% - Accent4 2 3 2 2 2 2 2 4" xfId="14142"/>
    <cellStyle name="40% - Accent4 2 3 2 2 2 2 3" xfId="14143"/>
    <cellStyle name="40% - Accent4 2 3 2 2 2 2 3 2" xfId="14144"/>
    <cellStyle name="40% - Accent4 2 3 2 2 2 2 4" xfId="14145"/>
    <cellStyle name="40% - Accent4 2 3 2 2 2 2 4 2" xfId="14146"/>
    <cellStyle name="40% - Accent4 2 3 2 2 2 2 5" xfId="14147"/>
    <cellStyle name="40% - Accent4 2 3 2 2 2 3" xfId="14148"/>
    <cellStyle name="40% - Accent4 2 3 2 2 2 3 2" xfId="14149"/>
    <cellStyle name="40% - Accent4 2 3 2 2 2 3 2 2" xfId="14150"/>
    <cellStyle name="40% - Accent4 2 3 2 2 2 3 3" xfId="14151"/>
    <cellStyle name="40% - Accent4 2 3 2 2 2 3 3 2" xfId="14152"/>
    <cellStyle name="40% - Accent4 2 3 2 2 2 3 4" xfId="14153"/>
    <cellStyle name="40% - Accent4 2 3 2 2 2 4" xfId="14154"/>
    <cellStyle name="40% - Accent4 2 3 2 2 2 4 2" xfId="14155"/>
    <cellStyle name="40% - Accent4 2 3 2 2 2 5" xfId="14156"/>
    <cellStyle name="40% - Accent4 2 3 2 2 2 5 2" xfId="14157"/>
    <cellStyle name="40% - Accent4 2 3 2 2 2 6" xfId="14158"/>
    <cellStyle name="40% - Accent4 2 3 2 2 3" xfId="14159"/>
    <cellStyle name="40% - Accent4 2 3 2 2 3 2" xfId="14160"/>
    <cellStyle name="40% - Accent4 2 3 2 2 3 2 2" xfId="14161"/>
    <cellStyle name="40% - Accent4 2 3 2 2 3 2 2 2" xfId="14162"/>
    <cellStyle name="40% - Accent4 2 3 2 2 3 2 2 2 2" xfId="14163"/>
    <cellStyle name="40% - Accent4 2 3 2 2 3 2 2 3" xfId="14164"/>
    <cellStyle name="40% - Accent4 2 3 2 2 3 2 2 3 2" xfId="14165"/>
    <cellStyle name="40% - Accent4 2 3 2 2 3 2 2 4" xfId="14166"/>
    <cellStyle name="40% - Accent4 2 3 2 2 3 2 3" xfId="14167"/>
    <cellStyle name="40% - Accent4 2 3 2 2 3 2 3 2" xfId="14168"/>
    <cellStyle name="40% - Accent4 2 3 2 2 3 2 4" xfId="14169"/>
    <cellStyle name="40% - Accent4 2 3 2 2 3 2 4 2" xfId="14170"/>
    <cellStyle name="40% - Accent4 2 3 2 2 3 2 5" xfId="14171"/>
    <cellStyle name="40% - Accent4 2 3 2 2 3 3" xfId="14172"/>
    <cellStyle name="40% - Accent4 2 3 2 2 3 3 2" xfId="14173"/>
    <cellStyle name="40% - Accent4 2 3 2 2 3 3 2 2" xfId="14174"/>
    <cellStyle name="40% - Accent4 2 3 2 2 3 3 3" xfId="14175"/>
    <cellStyle name="40% - Accent4 2 3 2 2 3 3 3 2" xfId="14176"/>
    <cellStyle name="40% - Accent4 2 3 2 2 3 3 4" xfId="14177"/>
    <cellStyle name="40% - Accent4 2 3 2 2 3 4" xfId="14178"/>
    <cellStyle name="40% - Accent4 2 3 2 2 3 4 2" xfId="14179"/>
    <cellStyle name="40% - Accent4 2 3 2 2 3 5" xfId="14180"/>
    <cellStyle name="40% - Accent4 2 3 2 2 3 5 2" xfId="14181"/>
    <cellStyle name="40% - Accent4 2 3 2 2 3 6" xfId="14182"/>
    <cellStyle name="40% - Accent4 2 3 2 2 4" xfId="14183"/>
    <cellStyle name="40% - Accent4 2 3 2 2 4 2" xfId="14184"/>
    <cellStyle name="40% - Accent4 2 3 2 2 4 2 2" xfId="14185"/>
    <cellStyle name="40% - Accent4 2 3 2 2 4 2 2 2" xfId="14186"/>
    <cellStyle name="40% - Accent4 2 3 2 2 4 2 2 2 2" xfId="14187"/>
    <cellStyle name="40% - Accent4 2 3 2 2 4 2 2 3" xfId="14188"/>
    <cellStyle name="40% - Accent4 2 3 2 2 4 2 2 3 2" xfId="14189"/>
    <cellStyle name="40% - Accent4 2 3 2 2 4 2 2 4" xfId="14190"/>
    <cellStyle name="40% - Accent4 2 3 2 2 4 2 3" xfId="14191"/>
    <cellStyle name="40% - Accent4 2 3 2 2 4 2 3 2" xfId="14192"/>
    <cellStyle name="40% - Accent4 2 3 2 2 4 2 4" xfId="14193"/>
    <cellStyle name="40% - Accent4 2 3 2 2 4 2 4 2" xfId="14194"/>
    <cellStyle name="40% - Accent4 2 3 2 2 4 2 5" xfId="14195"/>
    <cellStyle name="40% - Accent4 2 3 2 2 4 3" xfId="14196"/>
    <cellStyle name="40% - Accent4 2 3 2 2 4 3 2" xfId="14197"/>
    <cellStyle name="40% - Accent4 2 3 2 2 4 3 2 2" xfId="14198"/>
    <cellStyle name="40% - Accent4 2 3 2 2 4 3 3" xfId="14199"/>
    <cellStyle name="40% - Accent4 2 3 2 2 4 3 3 2" xfId="14200"/>
    <cellStyle name="40% - Accent4 2 3 2 2 4 3 4" xfId="14201"/>
    <cellStyle name="40% - Accent4 2 3 2 2 4 4" xfId="14202"/>
    <cellStyle name="40% - Accent4 2 3 2 2 4 4 2" xfId="14203"/>
    <cellStyle name="40% - Accent4 2 3 2 2 4 5" xfId="14204"/>
    <cellStyle name="40% - Accent4 2 3 2 2 4 5 2" xfId="14205"/>
    <cellStyle name="40% - Accent4 2 3 2 2 4 6" xfId="14206"/>
    <cellStyle name="40% - Accent4 2 3 2 2 5" xfId="14207"/>
    <cellStyle name="40% - Accent4 2 3 2 2 5 2" xfId="14208"/>
    <cellStyle name="40% - Accent4 2 3 2 2 5 2 2" xfId="14209"/>
    <cellStyle name="40% - Accent4 2 3 2 2 5 2 2 2" xfId="14210"/>
    <cellStyle name="40% - Accent4 2 3 2 2 5 2 2 2 2" xfId="14211"/>
    <cellStyle name="40% - Accent4 2 3 2 2 5 2 2 3" xfId="14212"/>
    <cellStyle name="40% - Accent4 2 3 2 2 5 2 2 3 2" xfId="14213"/>
    <cellStyle name="40% - Accent4 2 3 2 2 5 2 2 4" xfId="14214"/>
    <cellStyle name="40% - Accent4 2 3 2 2 5 2 3" xfId="14215"/>
    <cellStyle name="40% - Accent4 2 3 2 2 5 2 3 2" xfId="14216"/>
    <cellStyle name="40% - Accent4 2 3 2 2 5 2 4" xfId="14217"/>
    <cellStyle name="40% - Accent4 2 3 2 2 5 2 4 2" xfId="14218"/>
    <cellStyle name="40% - Accent4 2 3 2 2 5 2 5" xfId="14219"/>
    <cellStyle name="40% - Accent4 2 3 2 2 5 3" xfId="14220"/>
    <cellStyle name="40% - Accent4 2 3 2 2 5 3 2" xfId="14221"/>
    <cellStyle name="40% - Accent4 2 3 2 2 5 3 2 2" xfId="14222"/>
    <cellStyle name="40% - Accent4 2 3 2 2 5 3 3" xfId="14223"/>
    <cellStyle name="40% - Accent4 2 3 2 2 5 3 3 2" xfId="14224"/>
    <cellStyle name="40% - Accent4 2 3 2 2 5 3 4" xfId="14225"/>
    <cellStyle name="40% - Accent4 2 3 2 2 5 4" xfId="14226"/>
    <cellStyle name="40% - Accent4 2 3 2 2 5 4 2" xfId="14227"/>
    <cellStyle name="40% - Accent4 2 3 2 2 5 5" xfId="14228"/>
    <cellStyle name="40% - Accent4 2 3 2 2 5 5 2" xfId="14229"/>
    <cellStyle name="40% - Accent4 2 3 2 2 5 6" xfId="14230"/>
    <cellStyle name="40% - Accent4 2 3 2 2 6" xfId="14231"/>
    <cellStyle name="40% - Accent4 2 3 2 2 6 2" xfId="14232"/>
    <cellStyle name="40% - Accent4 2 3 2 2 6 2 2" xfId="14233"/>
    <cellStyle name="40% - Accent4 2 3 2 2 6 2 2 2" xfId="14234"/>
    <cellStyle name="40% - Accent4 2 3 2 2 6 2 3" xfId="14235"/>
    <cellStyle name="40% - Accent4 2 3 2 2 6 2 3 2" xfId="14236"/>
    <cellStyle name="40% - Accent4 2 3 2 2 6 2 4" xfId="14237"/>
    <cellStyle name="40% - Accent4 2 3 2 2 6 3" xfId="14238"/>
    <cellStyle name="40% - Accent4 2 3 2 2 6 3 2" xfId="14239"/>
    <cellStyle name="40% - Accent4 2 3 2 2 6 4" xfId="14240"/>
    <cellStyle name="40% - Accent4 2 3 2 2 6 4 2" xfId="14241"/>
    <cellStyle name="40% - Accent4 2 3 2 2 6 5" xfId="14242"/>
    <cellStyle name="40% - Accent4 2 3 2 2 7" xfId="14243"/>
    <cellStyle name="40% - Accent4 2 3 2 2 7 2" xfId="14244"/>
    <cellStyle name="40% - Accent4 2 3 2 2 7 2 2" xfId="14245"/>
    <cellStyle name="40% - Accent4 2 3 2 2 7 3" xfId="14246"/>
    <cellStyle name="40% - Accent4 2 3 2 2 7 3 2" xfId="14247"/>
    <cellStyle name="40% - Accent4 2 3 2 2 7 4" xfId="14248"/>
    <cellStyle name="40% - Accent4 2 3 2 2 8" xfId="14249"/>
    <cellStyle name="40% - Accent4 2 3 2 2 8 2" xfId="14250"/>
    <cellStyle name="40% - Accent4 2 3 2 2 9" xfId="14251"/>
    <cellStyle name="40% - Accent4 2 3 2 2 9 2" xfId="14252"/>
    <cellStyle name="40% - Accent4 2 3 2 3" xfId="14253"/>
    <cellStyle name="40% - Accent4 2 3 2 3 2" xfId="14254"/>
    <cellStyle name="40% - Accent4 2 3 2 3 2 2" xfId="14255"/>
    <cellStyle name="40% - Accent4 2 3 2 3 2 2 2" xfId="14256"/>
    <cellStyle name="40% - Accent4 2 3 2 3 2 2 2 2" xfId="14257"/>
    <cellStyle name="40% - Accent4 2 3 2 3 2 2 3" xfId="14258"/>
    <cellStyle name="40% - Accent4 2 3 2 3 2 2 3 2" xfId="14259"/>
    <cellStyle name="40% - Accent4 2 3 2 3 2 2 4" xfId="14260"/>
    <cellStyle name="40% - Accent4 2 3 2 3 2 3" xfId="14261"/>
    <cellStyle name="40% - Accent4 2 3 2 3 2 3 2" xfId="14262"/>
    <cellStyle name="40% - Accent4 2 3 2 3 2 4" xfId="14263"/>
    <cellStyle name="40% - Accent4 2 3 2 3 2 4 2" xfId="14264"/>
    <cellStyle name="40% - Accent4 2 3 2 3 2 5" xfId="14265"/>
    <cellStyle name="40% - Accent4 2 3 2 3 3" xfId="14266"/>
    <cellStyle name="40% - Accent4 2 3 2 3 3 2" xfId="14267"/>
    <cellStyle name="40% - Accent4 2 3 2 3 3 2 2" xfId="14268"/>
    <cellStyle name="40% - Accent4 2 3 2 3 3 3" xfId="14269"/>
    <cellStyle name="40% - Accent4 2 3 2 3 3 3 2" xfId="14270"/>
    <cellStyle name="40% - Accent4 2 3 2 3 3 4" xfId="14271"/>
    <cellStyle name="40% - Accent4 2 3 2 3 4" xfId="14272"/>
    <cellStyle name="40% - Accent4 2 3 2 3 4 2" xfId="14273"/>
    <cellStyle name="40% - Accent4 2 3 2 3 5" xfId="14274"/>
    <cellStyle name="40% - Accent4 2 3 2 3 5 2" xfId="14275"/>
    <cellStyle name="40% - Accent4 2 3 2 3 6" xfId="14276"/>
    <cellStyle name="40% - Accent4 2 3 2 4" xfId="14277"/>
    <cellStyle name="40% - Accent4 2 3 2 4 2" xfId="14278"/>
    <cellStyle name="40% - Accent4 2 3 2 4 2 2" xfId="14279"/>
    <cellStyle name="40% - Accent4 2 3 2 4 2 2 2" xfId="14280"/>
    <cellStyle name="40% - Accent4 2 3 2 4 2 2 2 2" xfId="14281"/>
    <cellStyle name="40% - Accent4 2 3 2 4 2 2 3" xfId="14282"/>
    <cellStyle name="40% - Accent4 2 3 2 4 2 2 3 2" xfId="14283"/>
    <cellStyle name="40% - Accent4 2 3 2 4 2 2 4" xfId="14284"/>
    <cellStyle name="40% - Accent4 2 3 2 4 2 3" xfId="14285"/>
    <cellStyle name="40% - Accent4 2 3 2 4 2 3 2" xfId="14286"/>
    <cellStyle name="40% - Accent4 2 3 2 4 2 4" xfId="14287"/>
    <cellStyle name="40% - Accent4 2 3 2 4 2 4 2" xfId="14288"/>
    <cellStyle name="40% - Accent4 2 3 2 4 2 5" xfId="14289"/>
    <cellStyle name="40% - Accent4 2 3 2 4 3" xfId="14290"/>
    <cellStyle name="40% - Accent4 2 3 2 4 3 2" xfId="14291"/>
    <cellStyle name="40% - Accent4 2 3 2 4 3 2 2" xfId="14292"/>
    <cellStyle name="40% - Accent4 2 3 2 4 3 3" xfId="14293"/>
    <cellStyle name="40% - Accent4 2 3 2 4 3 3 2" xfId="14294"/>
    <cellStyle name="40% - Accent4 2 3 2 4 3 4" xfId="14295"/>
    <cellStyle name="40% - Accent4 2 3 2 4 4" xfId="14296"/>
    <cellStyle name="40% - Accent4 2 3 2 4 4 2" xfId="14297"/>
    <cellStyle name="40% - Accent4 2 3 2 4 5" xfId="14298"/>
    <cellStyle name="40% - Accent4 2 3 2 4 5 2" xfId="14299"/>
    <cellStyle name="40% - Accent4 2 3 2 4 6" xfId="14300"/>
    <cellStyle name="40% - Accent4 2 3 2 5" xfId="14301"/>
    <cellStyle name="40% - Accent4 2 3 2 5 2" xfId="14302"/>
    <cellStyle name="40% - Accent4 2 3 2 5 2 2" xfId="14303"/>
    <cellStyle name="40% - Accent4 2 3 2 5 2 2 2" xfId="14304"/>
    <cellStyle name="40% - Accent4 2 3 2 5 2 2 2 2" xfId="14305"/>
    <cellStyle name="40% - Accent4 2 3 2 5 2 2 3" xfId="14306"/>
    <cellStyle name="40% - Accent4 2 3 2 5 2 2 3 2" xfId="14307"/>
    <cellStyle name="40% - Accent4 2 3 2 5 2 2 4" xfId="14308"/>
    <cellStyle name="40% - Accent4 2 3 2 5 2 3" xfId="14309"/>
    <cellStyle name="40% - Accent4 2 3 2 5 2 3 2" xfId="14310"/>
    <cellStyle name="40% - Accent4 2 3 2 5 2 4" xfId="14311"/>
    <cellStyle name="40% - Accent4 2 3 2 5 2 4 2" xfId="14312"/>
    <cellStyle name="40% - Accent4 2 3 2 5 2 5" xfId="14313"/>
    <cellStyle name="40% - Accent4 2 3 2 5 3" xfId="14314"/>
    <cellStyle name="40% - Accent4 2 3 2 5 3 2" xfId="14315"/>
    <cellStyle name="40% - Accent4 2 3 2 5 3 2 2" xfId="14316"/>
    <cellStyle name="40% - Accent4 2 3 2 5 3 3" xfId="14317"/>
    <cellStyle name="40% - Accent4 2 3 2 5 3 3 2" xfId="14318"/>
    <cellStyle name="40% - Accent4 2 3 2 5 3 4" xfId="14319"/>
    <cellStyle name="40% - Accent4 2 3 2 5 4" xfId="14320"/>
    <cellStyle name="40% - Accent4 2 3 2 5 4 2" xfId="14321"/>
    <cellStyle name="40% - Accent4 2 3 2 5 5" xfId="14322"/>
    <cellStyle name="40% - Accent4 2 3 2 5 5 2" xfId="14323"/>
    <cellStyle name="40% - Accent4 2 3 2 5 6" xfId="14324"/>
    <cellStyle name="40% - Accent4 2 3 2 6" xfId="14325"/>
    <cellStyle name="40% - Accent4 2 3 2 6 2" xfId="14326"/>
    <cellStyle name="40% - Accent4 2 3 2 6 2 2" xfId="14327"/>
    <cellStyle name="40% - Accent4 2 3 2 6 2 2 2" xfId="14328"/>
    <cellStyle name="40% - Accent4 2 3 2 6 2 2 2 2" xfId="14329"/>
    <cellStyle name="40% - Accent4 2 3 2 6 2 2 3" xfId="14330"/>
    <cellStyle name="40% - Accent4 2 3 2 6 2 2 3 2" xfId="14331"/>
    <cellStyle name="40% - Accent4 2 3 2 6 2 2 4" xfId="14332"/>
    <cellStyle name="40% - Accent4 2 3 2 6 2 3" xfId="14333"/>
    <cellStyle name="40% - Accent4 2 3 2 6 2 3 2" xfId="14334"/>
    <cellStyle name="40% - Accent4 2 3 2 6 2 4" xfId="14335"/>
    <cellStyle name="40% - Accent4 2 3 2 6 2 4 2" xfId="14336"/>
    <cellStyle name="40% - Accent4 2 3 2 6 2 5" xfId="14337"/>
    <cellStyle name="40% - Accent4 2 3 2 6 3" xfId="14338"/>
    <cellStyle name="40% - Accent4 2 3 2 6 3 2" xfId="14339"/>
    <cellStyle name="40% - Accent4 2 3 2 6 3 2 2" xfId="14340"/>
    <cellStyle name="40% - Accent4 2 3 2 6 3 3" xfId="14341"/>
    <cellStyle name="40% - Accent4 2 3 2 6 3 3 2" xfId="14342"/>
    <cellStyle name="40% - Accent4 2 3 2 6 3 4" xfId="14343"/>
    <cellStyle name="40% - Accent4 2 3 2 6 4" xfId="14344"/>
    <cellStyle name="40% - Accent4 2 3 2 6 4 2" xfId="14345"/>
    <cellStyle name="40% - Accent4 2 3 2 6 5" xfId="14346"/>
    <cellStyle name="40% - Accent4 2 3 2 6 5 2" xfId="14347"/>
    <cellStyle name="40% - Accent4 2 3 2 6 6" xfId="14348"/>
    <cellStyle name="40% - Accent4 2 3 2 7" xfId="14349"/>
    <cellStyle name="40% - Accent4 2 3 2 7 2" xfId="14350"/>
    <cellStyle name="40% - Accent4 2 3 2 7 2 2" xfId="14351"/>
    <cellStyle name="40% - Accent4 2 3 2 7 2 2 2" xfId="14352"/>
    <cellStyle name="40% - Accent4 2 3 2 7 2 3" xfId="14353"/>
    <cellStyle name="40% - Accent4 2 3 2 7 2 3 2" xfId="14354"/>
    <cellStyle name="40% - Accent4 2 3 2 7 2 4" xfId="14355"/>
    <cellStyle name="40% - Accent4 2 3 2 7 3" xfId="14356"/>
    <cellStyle name="40% - Accent4 2 3 2 7 3 2" xfId="14357"/>
    <cellStyle name="40% - Accent4 2 3 2 7 4" xfId="14358"/>
    <cellStyle name="40% - Accent4 2 3 2 7 4 2" xfId="14359"/>
    <cellStyle name="40% - Accent4 2 3 2 7 5" xfId="14360"/>
    <cellStyle name="40% - Accent4 2 3 2 8" xfId="14361"/>
    <cellStyle name="40% - Accent4 2 3 2 8 2" xfId="14362"/>
    <cellStyle name="40% - Accent4 2 3 2 8 2 2" xfId="14363"/>
    <cellStyle name="40% - Accent4 2 3 2 8 3" xfId="14364"/>
    <cellStyle name="40% - Accent4 2 3 2 8 3 2" xfId="14365"/>
    <cellStyle name="40% - Accent4 2 3 2 8 4" xfId="14366"/>
    <cellStyle name="40% - Accent4 2 3 2 9" xfId="14367"/>
    <cellStyle name="40% - Accent4 2 3 2 9 2" xfId="14368"/>
    <cellStyle name="40% - Accent4 2 3 3" xfId="14369"/>
    <cellStyle name="40% - Accent4 2 3 3 10" xfId="14370"/>
    <cellStyle name="40% - Accent4 2 3 3 10 2" xfId="14371"/>
    <cellStyle name="40% - Accent4 2 3 3 11" xfId="14372"/>
    <cellStyle name="40% - Accent4 2 3 3 2" xfId="14373"/>
    <cellStyle name="40% - Accent4 2 3 3 2 10" xfId="14374"/>
    <cellStyle name="40% - Accent4 2 3 3 2 2" xfId="14375"/>
    <cellStyle name="40% - Accent4 2 3 3 2 2 2" xfId="14376"/>
    <cellStyle name="40% - Accent4 2 3 3 2 2 2 2" xfId="14377"/>
    <cellStyle name="40% - Accent4 2 3 3 2 2 2 2 2" xfId="14378"/>
    <cellStyle name="40% - Accent4 2 3 3 2 2 2 2 2 2" xfId="14379"/>
    <cellStyle name="40% - Accent4 2 3 3 2 2 2 2 3" xfId="14380"/>
    <cellStyle name="40% - Accent4 2 3 3 2 2 2 2 3 2" xfId="14381"/>
    <cellStyle name="40% - Accent4 2 3 3 2 2 2 2 4" xfId="14382"/>
    <cellStyle name="40% - Accent4 2 3 3 2 2 2 3" xfId="14383"/>
    <cellStyle name="40% - Accent4 2 3 3 2 2 2 3 2" xfId="14384"/>
    <cellStyle name="40% - Accent4 2 3 3 2 2 2 4" xfId="14385"/>
    <cellStyle name="40% - Accent4 2 3 3 2 2 2 4 2" xfId="14386"/>
    <cellStyle name="40% - Accent4 2 3 3 2 2 2 5" xfId="14387"/>
    <cellStyle name="40% - Accent4 2 3 3 2 2 3" xfId="14388"/>
    <cellStyle name="40% - Accent4 2 3 3 2 2 3 2" xfId="14389"/>
    <cellStyle name="40% - Accent4 2 3 3 2 2 3 2 2" xfId="14390"/>
    <cellStyle name="40% - Accent4 2 3 3 2 2 3 3" xfId="14391"/>
    <cellStyle name="40% - Accent4 2 3 3 2 2 3 3 2" xfId="14392"/>
    <cellStyle name="40% - Accent4 2 3 3 2 2 3 4" xfId="14393"/>
    <cellStyle name="40% - Accent4 2 3 3 2 2 4" xfId="14394"/>
    <cellStyle name="40% - Accent4 2 3 3 2 2 4 2" xfId="14395"/>
    <cellStyle name="40% - Accent4 2 3 3 2 2 5" xfId="14396"/>
    <cellStyle name="40% - Accent4 2 3 3 2 2 5 2" xfId="14397"/>
    <cellStyle name="40% - Accent4 2 3 3 2 2 6" xfId="14398"/>
    <cellStyle name="40% - Accent4 2 3 3 2 3" xfId="14399"/>
    <cellStyle name="40% - Accent4 2 3 3 2 3 2" xfId="14400"/>
    <cellStyle name="40% - Accent4 2 3 3 2 3 2 2" xfId="14401"/>
    <cellStyle name="40% - Accent4 2 3 3 2 3 2 2 2" xfId="14402"/>
    <cellStyle name="40% - Accent4 2 3 3 2 3 2 2 2 2" xfId="14403"/>
    <cellStyle name="40% - Accent4 2 3 3 2 3 2 2 3" xfId="14404"/>
    <cellStyle name="40% - Accent4 2 3 3 2 3 2 2 3 2" xfId="14405"/>
    <cellStyle name="40% - Accent4 2 3 3 2 3 2 2 4" xfId="14406"/>
    <cellStyle name="40% - Accent4 2 3 3 2 3 2 3" xfId="14407"/>
    <cellStyle name="40% - Accent4 2 3 3 2 3 2 3 2" xfId="14408"/>
    <cellStyle name="40% - Accent4 2 3 3 2 3 2 4" xfId="14409"/>
    <cellStyle name="40% - Accent4 2 3 3 2 3 2 4 2" xfId="14410"/>
    <cellStyle name="40% - Accent4 2 3 3 2 3 2 5" xfId="14411"/>
    <cellStyle name="40% - Accent4 2 3 3 2 3 3" xfId="14412"/>
    <cellStyle name="40% - Accent4 2 3 3 2 3 3 2" xfId="14413"/>
    <cellStyle name="40% - Accent4 2 3 3 2 3 3 2 2" xfId="14414"/>
    <cellStyle name="40% - Accent4 2 3 3 2 3 3 3" xfId="14415"/>
    <cellStyle name="40% - Accent4 2 3 3 2 3 3 3 2" xfId="14416"/>
    <cellStyle name="40% - Accent4 2 3 3 2 3 3 4" xfId="14417"/>
    <cellStyle name="40% - Accent4 2 3 3 2 3 4" xfId="14418"/>
    <cellStyle name="40% - Accent4 2 3 3 2 3 4 2" xfId="14419"/>
    <cellStyle name="40% - Accent4 2 3 3 2 3 5" xfId="14420"/>
    <cellStyle name="40% - Accent4 2 3 3 2 3 5 2" xfId="14421"/>
    <cellStyle name="40% - Accent4 2 3 3 2 3 6" xfId="14422"/>
    <cellStyle name="40% - Accent4 2 3 3 2 4" xfId="14423"/>
    <cellStyle name="40% - Accent4 2 3 3 2 4 2" xfId="14424"/>
    <cellStyle name="40% - Accent4 2 3 3 2 4 2 2" xfId="14425"/>
    <cellStyle name="40% - Accent4 2 3 3 2 4 2 2 2" xfId="14426"/>
    <cellStyle name="40% - Accent4 2 3 3 2 4 2 2 2 2" xfId="14427"/>
    <cellStyle name="40% - Accent4 2 3 3 2 4 2 2 3" xfId="14428"/>
    <cellStyle name="40% - Accent4 2 3 3 2 4 2 2 3 2" xfId="14429"/>
    <cellStyle name="40% - Accent4 2 3 3 2 4 2 2 4" xfId="14430"/>
    <cellStyle name="40% - Accent4 2 3 3 2 4 2 3" xfId="14431"/>
    <cellStyle name="40% - Accent4 2 3 3 2 4 2 3 2" xfId="14432"/>
    <cellStyle name="40% - Accent4 2 3 3 2 4 2 4" xfId="14433"/>
    <cellStyle name="40% - Accent4 2 3 3 2 4 2 4 2" xfId="14434"/>
    <cellStyle name="40% - Accent4 2 3 3 2 4 2 5" xfId="14435"/>
    <cellStyle name="40% - Accent4 2 3 3 2 4 3" xfId="14436"/>
    <cellStyle name="40% - Accent4 2 3 3 2 4 3 2" xfId="14437"/>
    <cellStyle name="40% - Accent4 2 3 3 2 4 3 2 2" xfId="14438"/>
    <cellStyle name="40% - Accent4 2 3 3 2 4 3 3" xfId="14439"/>
    <cellStyle name="40% - Accent4 2 3 3 2 4 3 3 2" xfId="14440"/>
    <cellStyle name="40% - Accent4 2 3 3 2 4 3 4" xfId="14441"/>
    <cellStyle name="40% - Accent4 2 3 3 2 4 4" xfId="14442"/>
    <cellStyle name="40% - Accent4 2 3 3 2 4 4 2" xfId="14443"/>
    <cellStyle name="40% - Accent4 2 3 3 2 4 5" xfId="14444"/>
    <cellStyle name="40% - Accent4 2 3 3 2 4 5 2" xfId="14445"/>
    <cellStyle name="40% - Accent4 2 3 3 2 4 6" xfId="14446"/>
    <cellStyle name="40% - Accent4 2 3 3 2 5" xfId="14447"/>
    <cellStyle name="40% - Accent4 2 3 3 2 5 2" xfId="14448"/>
    <cellStyle name="40% - Accent4 2 3 3 2 5 2 2" xfId="14449"/>
    <cellStyle name="40% - Accent4 2 3 3 2 5 2 2 2" xfId="14450"/>
    <cellStyle name="40% - Accent4 2 3 3 2 5 2 2 2 2" xfId="14451"/>
    <cellStyle name="40% - Accent4 2 3 3 2 5 2 2 3" xfId="14452"/>
    <cellStyle name="40% - Accent4 2 3 3 2 5 2 2 3 2" xfId="14453"/>
    <cellStyle name="40% - Accent4 2 3 3 2 5 2 2 4" xfId="14454"/>
    <cellStyle name="40% - Accent4 2 3 3 2 5 2 3" xfId="14455"/>
    <cellStyle name="40% - Accent4 2 3 3 2 5 2 3 2" xfId="14456"/>
    <cellStyle name="40% - Accent4 2 3 3 2 5 2 4" xfId="14457"/>
    <cellStyle name="40% - Accent4 2 3 3 2 5 2 4 2" xfId="14458"/>
    <cellStyle name="40% - Accent4 2 3 3 2 5 2 5" xfId="14459"/>
    <cellStyle name="40% - Accent4 2 3 3 2 5 3" xfId="14460"/>
    <cellStyle name="40% - Accent4 2 3 3 2 5 3 2" xfId="14461"/>
    <cellStyle name="40% - Accent4 2 3 3 2 5 3 2 2" xfId="14462"/>
    <cellStyle name="40% - Accent4 2 3 3 2 5 3 3" xfId="14463"/>
    <cellStyle name="40% - Accent4 2 3 3 2 5 3 3 2" xfId="14464"/>
    <cellStyle name="40% - Accent4 2 3 3 2 5 3 4" xfId="14465"/>
    <cellStyle name="40% - Accent4 2 3 3 2 5 4" xfId="14466"/>
    <cellStyle name="40% - Accent4 2 3 3 2 5 4 2" xfId="14467"/>
    <cellStyle name="40% - Accent4 2 3 3 2 5 5" xfId="14468"/>
    <cellStyle name="40% - Accent4 2 3 3 2 5 5 2" xfId="14469"/>
    <cellStyle name="40% - Accent4 2 3 3 2 5 6" xfId="14470"/>
    <cellStyle name="40% - Accent4 2 3 3 2 6" xfId="14471"/>
    <cellStyle name="40% - Accent4 2 3 3 2 6 2" xfId="14472"/>
    <cellStyle name="40% - Accent4 2 3 3 2 6 2 2" xfId="14473"/>
    <cellStyle name="40% - Accent4 2 3 3 2 6 2 2 2" xfId="14474"/>
    <cellStyle name="40% - Accent4 2 3 3 2 6 2 3" xfId="14475"/>
    <cellStyle name="40% - Accent4 2 3 3 2 6 2 3 2" xfId="14476"/>
    <cellStyle name="40% - Accent4 2 3 3 2 6 2 4" xfId="14477"/>
    <cellStyle name="40% - Accent4 2 3 3 2 6 3" xfId="14478"/>
    <cellStyle name="40% - Accent4 2 3 3 2 6 3 2" xfId="14479"/>
    <cellStyle name="40% - Accent4 2 3 3 2 6 4" xfId="14480"/>
    <cellStyle name="40% - Accent4 2 3 3 2 6 4 2" xfId="14481"/>
    <cellStyle name="40% - Accent4 2 3 3 2 6 5" xfId="14482"/>
    <cellStyle name="40% - Accent4 2 3 3 2 7" xfId="14483"/>
    <cellStyle name="40% - Accent4 2 3 3 2 7 2" xfId="14484"/>
    <cellStyle name="40% - Accent4 2 3 3 2 7 2 2" xfId="14485"/>
    <cellStyle name="40% - Accent4 2 3 3 2 7 3" xfId="14486"/>
    <cellStyle name="40% - Accent4 2 3 3 2 7 3 2" xfId="14487"/>
    <cellStyle name="40% - Accent4 2 3 3 2 7 4" xfId="14488"/>
    <cellStyle name="40% - Accent4 2 3 3 2 8" xfId="14489"/>
    <cellStyle name="40% - Accent4 2 3 3 2 8 2" xfId="14490"/>
    <cellStyle name="40% - Accent4 2 3 3 2 9" xfId="14491"/>
    <cellStyle name="40% - Accent4 2 3 3 2 9 2" xfId="14492"/>
    <cellStyle name="40% - Accent4 2 3 3 3" xfId="14493"/>
    <cellStyle name="40% - Accent4 2 3 3 3 2" xfId="14494"/>
    <cellStyle name="40% - Accent4 2 3 3 3 2 2" xfId="14495"/>
    <cellStyle name="40% - Accent4 2 3 3 3 2 2 2" xfId="14496"/>
    <cellStyle name="40% - Accent4 2 3 3 3 2 2 2 2" xfId="14497"/>
    <cellStyle name="40% - Accent4 2 3 3 3 2 2 3" xfId="14498"/>
    <cellStyle name="40% - Accent4 2 3 3 3 2 2 3 2" xfId="14499"/>
    <cellStyle name="40% - Accent4 2 3 3 3 2 2 4" xfId="14500"/>
    <cellStyle name="40% - Accent4 2 3 3 3 2 3" xfId="14501"/>
    <cellStyle name="40% - Accent4 2 3 3 3 2 3 2" xfId="14502"/>
    <cellStyle name="40% - Accent4 2 3 3 3 2 4" xfId="14503"/>
    <cellStyle name="40% - Accent4 2 3 3 3 2 4 2" xfId="14504"/>
    <cellStyle name="40% - Accent4 2 3 3 3 2 5" xfId="14505"/>
    <cellStyle name="40% - Accent4 2 3 3 3 3" xfId="14506"/>
    <cellStyle name="40% - Accent4 2 3 3 3 3 2" xfId="14507"/>
    <cellStyle name="40% - Accent4 2 3 3 3 3 2 2" xfId="14508"/>
    <cellStyle name="40% - Accent4 2 3 3 3 3 3" xfId="14509"/>
    <cellStyle name="40% - Accent4 2 3 3 3 3 3 2" xfId="14510"/>
    <cellStyle name="40% - Accent4 2 3 3 3 3 4" xfId="14511"/>
    <cellStyle name="40% - Accent4 2 3 3 3 4" xfId="14512"/>
    <cellStyle name="40% - Accent4 2 3 3 3 4 2" xfId="14513"/>
    <cellStyle name="40% - Accent4 2 3 3 3 5" xfId="14514"/>
    <cellStyle name="40% - Accent4 2 3 3 3 5 2" xfId="14515"/>
    <cellStyle name="40% - Accent4 2 3 3 3 6" xfId="14516"/>
    <cellStyle name="40% - Accent4 2 3 3 4" xfId="14517"/>
    <cellStyle name="40% - Accent4 2 3 3 4 2" xfId="14518"/>
    <cellStyle name="40% - Accent4 2 3 3 4 2 2" xfId="14519"/>
    <cellStyle name="40% - Accent4 2 3 3 4 2 2 2" xfId="14520"/>
    <cellStyle name="40% - Accent4 2 3 3 4 2 2 2 2" xfId="14521"/>
    <cellStyle name="40% - Accent4 2 3 3 4 2 2 3" xfId="14522"/>
    <cellStyle name="40% - Accent4 2 3 3 4 2 2 3 2" xfId="14523"/>
    <cellStyle name="40% - Accent4 2 3 3 4 2 2 4" xfId="14524"/>
    <cellStyle name="40% - Accent4 2 3 3 4 2 3" xfId="14525"/>
    <cellStyle name="40% - Accent4 2 3 3 4 2 3 2" xfId="14526"/>
    <cellStyle name="40% - Accent4 2 3 3 4 2 4" xfId="14527"/>
    <cellStyle name="40% - Accent4 2 3 3 4 2 4 2" xfId="14528"/>
    <cellStyle name="40% - Accent4 2 3 3 4 2 5" xfId="14529"/>
    <cellStyle name="40% - Accent4 2 3 3 4 3" xfId="14530"/>
    <cellStyle name="40% - Accent4 2 3 3 4 3 2" xfId="14531"/>
    <cellStyle name="40% - Accent4 2 3 3 4 3 2 2" xfId="14532"/>
    <cellStyle name="40% - Accent4 2 3 3 4 3 3" xfId="14533"/>
    <cellStyle name="40% - Accent4 2 3 3 4 3 3 2" xfId="14534"/>
    <cellStyle name="40% - Accent4 2 3 3 4 3 4" xfId="14535"/>
    <cellStyle name="40% - Accent4 2 3 3 4 4" xfId="14536"/>
    <cellStyle name="40% - Accent4 2 3 3 4 4 2" xfId="14537"/>
    <cellStyle name="40% - Accent4 2 3 3 4 5" xfId="14538"/>
    <cellStyle name="40% - Accent4 2 3 3 4 5 2" xfId="14539"/>
    <cellStyle name="40% - Accent4 2 3 3 4 6" xfId="14540"/>
    <cellStyle name="40% - Accent4 2 3 3 5" xfId="14541"/>
    <cellStyle name="40% - Accent4 2 3 3 5 2" xfId="14542"/>
    <cellStyle name="40% - Accent4 2 3 3 5 2 2" xfId="14543"/>
    <cellStyle name="40% - Accent4 2 3 3 5 2 2 2" xfId="14544"/>
    <cellStyle name="40% - Accent4 2 3 3 5 2 2 2 2" xfId="14545"/>
    <cellStyle name="40% - Accent4 2 3 3 5 2 2 3" xfId="14546"/>
    <cellStyle name="40% - Accent4 2 3 3 5 2 2 3 2" xfId="14547"/>
    <cellStyle name="40% - Accent4 2 3 3 5 2 2 4" xfId="14548"/>
    <cellStyle name="40% - Accent4 2 3 3 5 2 3" xfId="14549"/>
    <cellStyle name="40% - Accent4 2 3 3 5 2 3 2" xfId="14550"/>
    <cellStyle name="40% - Accent4 2 3 3 5 2 4" xfId="14551"/>
    <cellStyle name="40% - Accent4 2 3 3 5 2 4 2" xfId="14552"/>
    <cellStyle name="40% - Accent4 2 3 3 5 2 5" xfId="14553"/>
    <cellStyle name="40% - Accent4 2 3 3 5 3" xfId="14554"/>
    <cellStyle name="40% - Accent4 2 3 3 5 3 2" xfId="14555"/>
    <cellStyle name="40% - Accent4 2 3 3 5 3 2 2" xfId="14556"/>
    <cellStyle name="40% - Accent4 2 3 3 5 3 3" xfId="14557"/>
    <cellStyle name="40% - Accent4 2 3 3 5 3 3 2" xfId="14558"/>
    <cellStyle name="40% - Accent4 2 3 3 5 3 4" xfId="14559"/>
    <cellStyle name="40% - Accent4 2 3 3 5 4" xfId="14560"/>
    <cellStyle name="40% - Accent4 2 3 3 5 4 2" xfId="14561"/>
    <cellStyle name="40% - Accent4 2 3 3 5 5" xfId="14562"/>
    <cellStyle name="40% - Accent4 2 3 3 5 5 2" xfId="14563"/>
    <cellStyle name="40% - Accent4 2 3 3 5 6" xfId="14564"/>
    <cellStyle name="40% - Accent4 2 3 3 6" xfId="14565"/>
    <cellStyle name="40% - Accent4 2 3 3 6 2" xfId="14566"/>
    <cellStyle name="40% - Accent4 2 3 3 6 2 2" xfId="14567"/>
    <cellStyle name="40% - Accent4 2 3 3 6 2 2 2" xfId="14568"/>
    <cellStyle name="40% - Accent4 2 3 3 6 2 2 2 2" xfId="14569"/>
    <cellStyle name="40% - Accent4 2 3 3 6 2 2 3" xfId="14570"/>
    <cellStyle name="40% - Accent4 2 3 3 6 2 2 3 2" xfId="14571"/>
    <cellStyle name="40% - Accent4 2 3 3 6 2 2 4" xfId="14572"/>
    <cellStyle name="40% - Accent4 2 3 3 6 2 3" xfId="14573"/>
    <cellStyle name="40% - Accent4 2 3 3 6 2 3 2" xfId="14574"/>
    <cellStyle name="40% - Accent4 2 3 3 6 2 4" xfId="14575"/>
    <cellStyle name="40% - Accent4 2 3 3 6 2 4 2" xfId="14576"/>
    <cellStyle name="40% - Accent4 2 3 3 6 2 5" xfId="14577"/>
    <cellStyle name="40% - Accent4 2 3 3 6 3" xfId="14578"/>
    <cellStyle name="40% - Accent4 2 3 3 6 3 2" xfId="14579"/>
    <cellStyle name="40% - Accent4 2 3 3 6 3 2 2" xfId="14580"/>
    <cellStyle name="40% - Accent4 2 3 3 6 3 3" xfId="14581"/>
    <cellStyle name="40% - Accent4 2 3 3 6 3 3 2" xfId="14582"/>
    <cellStyle name="40% - Accent4 2 3 3 6 3 4" xfId="14583"/>
    <cellStyle name="40% - Accent4 2 3 3 6 4" xfId="14584"/>
    <cellStyle name="40% - Accent4 2 3 3 6 4 2" xfId="14585"/>
    <cellStyle name="40% - Accent4 2 3 3 6 5" xfId="14586"/>
    <cellStyle name="40% - Accent4 2 3 3 6 5 2" xfId="14587"/>
    <cellStyle name="40% - Accent4 2 3 3 6 6" xfId="14588"/>
    <cellStyle name="40% - Accent4 2 3 3 7" xfId="14589"/>
    <cellStyle name="40% - Accent4 2 3 3 7 2" xfId="14590"/>
    <cellStyle name="40% - Accent4 2 3 3 7 2 2" xfId="14591"/>
    <cellStyle name="40% - Accent4 2 3 3 7 2 2 2" xfId="14592"/>
    <cellStyle name="40% - Accent4 2 3 3 7 2 3" xfId="14593"/>
    <cellStyle name="40% - Accent4 2 3 3 7 2 3 2" xfId="14594"/>
    <cellStyle name="40% - Accent4 2 3 3 7 2 4" xfId="14595"/>
    <cellStyle name="40% - Accent4 2 3 3 7 3" xfId="14596"/>
    <cellStyle name="40% - Accent4 2 3 3 7 3 2" xfId="14597"/>
    <cellStyle name="40% - Accent4 2 3 3 7 4" xfId="14598"/>
    <cellStyle name="40% - Accent4 2 3 3 7 4 2" xfId="14599"/>
    <cellStyle name="40% - Accent4 2 3 3 7 5" xfId="14600"/>
    <cellStyle name="40% - Accent4 2 3 3 8" xfId="14601"/>
    <cellStyle name="40% - Accent4 2 3 3 8 2" xfId="14602"/>
    <cellStyle name="40% - Accent4 2 3 3 8 2 2" xfId="14603"/>
    <cellStyle name="40% - Accent4 2 3 3 8 3" xfId="14604"/>
    <cellStyle name="40% - Accent4 2 3 3 8 3 2" xfId="14605"/>
    <cellStyle name="40% - Accent4 2 3 3 8 4" xfId="14606"/>
    <cellStyle name="40% - Accent4 2 3 3 9" xfId="14607"/>
    <cellStyle name="40% - Accent4 2 3 3 9 2" xfId="14608"/>
    <cellStyle name="40% - Accent4 2 4" xfId="14609"/>
    <cellStyle name="40% - Accent4 3" xfId="14610"/>
    <cellStyle name="40% - Accent4 3 2" xfId="14611"/>
    <cellStyle name="40% - Accent4 3 2 2" xfId="14612"/>
    <cellStyle name="40% - Accent4 3 2 2 2" xfId="14613"/>
    <cellStyle name="40% - Accent4 3 2 2 2 2" xfId="14614"/>
    <cellStyle name="40% - Accent4 3 2 2 2 2 2" xfId="14615"/>
    <cellStyle name="40% - Accent4 3 2 2 2 2 2 2" xfId="14616"/>
    <cellStyle name="40% - Accent4 3 2 2 2 2 3" xfId="14617"/>
    <cellStyle name="40% - Accent4 3 2 2 2 2 3 2" xfId="14618"/>
    <cellStyle name="40% - Accent4 3 2 2 2 2 4" xfId="14619"/>
    <cellStyle name="40% - Accent4 3 2 2 2 3" xfId="14620"/>
    <cellStyle name="40% - Accent4 3 2 2 2 3 2" xfId="14621"/>
    <cellStyle name="40% - Accent4 3 2 2 2 4" xfId="14622"/>
    <cellStyle name="40% - Accent4 3 2 2 2 4 2" xfId="14623"/>
    <cellStyle name="40% - Accent4 3 2 2 2 5" xfId="14624"/>
    <cellStyle name="40% - Accent4 3 2 2 3" xfId="14625"/>
    <cellStyle name="40% - Accent4 3 2 2 3 2" xfId="14626"/>
    <cellStyle name="40% - Accent4 3 2 2 3 2 2" xfId="14627"/>
    <cellStyle name="40% - Accent4 3 2 2 3 3" xfId="14628"/>
    <cellStyle name="40% - Accent4 3 2 2 3 3 2" xfId="14629"/>
    <cellStyle name="40% - Accent4 3 2 2 3 4" xfId="14630"/>
    <cellStyle name="40% - Accent4 3 2 2 4" xfId="14631"/>
    <cellStyle name="40% - Accent4 3 2 2 4 2" xfId="14632"/>
    <cellStyle name="40% - Accent4 3 2 2 5" xfId="14633"/>
    <cellStyle name="40% - Accent4 3 2 2 5 2" xfId="14634"/>
    <cellStyle name="40% - Accent4 3 2 2 6" xfId="14635"/>
    <cellStyle name="40% - Accent4 3 2 3" xfId="14636"/>
    <cellStyle name="40% - Accent4 3 2 3 2" xfId="14637"/>
    <cellStyle name="40% - Accent4 3 2 3 2 2" xfId="14638"/>
    <cellStyle name="40% - Accent4 3 2 3 2 2 2" xfId="14639"/>
    <cellStyle name="40% - Accent4 3 2 3 2 2 2 2" xfId="14640"/>
    <cellStyle name="40% - Accent4 3 2 3 2 2 3" xfId="14641"/>
    <cellStyle name="40% - Accent4 3 2 3 2 2 3 2" xfId="14642"/>
    <cellStyle name="40% - Accent4 3 2 3 2 2 4" xfId="14643"/>
    <cellStyle name="40% - Accent4 3 2 3 2 3" xfId="14644"/>
    <cellStyle name="40% - Accent4 3 2 3 2 3 2" xfId="14645"/>
    <cellStyle name="40% - Accent4 3 2 3 2 4" xfId="14646"/>
    <cellStyle name="40% - Accent4 3 2 3 2 4 2" xfId="14647"/>
    <cellStyle name="40% - Accent4 3 2 3 2 5" xfId="14648"/>
    <cellStyle name="40% - Accent4 3 2 3 3" xfId="14649"/>
    <cellStyle name="40% - Accent4 3 2 3 3 2" xfId="14650"/>
    <cellStyle name="40% - Accent4 3 2 3 3 2 2" xfId="14651"/>
    <cellStyle name="40% - Accent4 3 2 3 3 3" xfId="14652"/>
    <cellStyle name="40% - Accent4 3 2 3 3 3 2" xfId="14653"/>
    <cellStyle name="40% - Accent4 3 2 3 3 4" xfId="14654"/>
    <cellStyle name="40% - Accent4 3 2 3 4" xfId="14655"/>
    <cellStyle name="40% - Accent4 3 2 3 4 2" xfId="14656"/>
    <cellStyle name="40% - Accent4 3 2 3 5" xfId="14657"/>
    <cellStyle name="40% - Accent4 3 2 3 5 2" xfId="14658"/>
    <cellStyle name="40% - Accent4 3 2 3 6" xfId="14659"/>
    <cellStyle name="40% - Accent4 3 3" xfId="14660"/>
    <cellStyle name="40% - Accent4 3 3 2" xfId="14661"/>
    <cellStyle name="40% - Accent4 3 3 2 2" xfId="14662"/>
    <cellStyle name="40% - Accent4 3 3 2 2 2" xfId="14663"/>
    <cellStyle name="40% - Accent4 3 3 2 2 2 2" xfId="14664"/>
    <cellStyle name="40% - Accent4 3 3 2 2 2 2 2" xfId="14665"/>
    <cellStyle name="40% - Accent4 3 3 2 2 2 3" xfId="14666"/>
    <cellStyle name="40% - Accent4 3 3 2 2 2 3 2" xfId="14667"/>
    <cellStyle name="40% - Accent4 3 3 2 2 2 4" xfId="14668"/>
    <cellStyle name="40% - Accent4 3 3 2 2 3" xfId="14669"/>
    <cellStyle name="40% - Accent4 3 3 2 2 3 2" xfId="14670"/>
    <cellStyle name="40% - Accent4 3 3 2 2 4" xfId="14671"/>
    <cellStyle name="40% - Accent4 3 3 2 2 4 2" xfId="14672"/>
    <cellStyle name="40% - Accent4 3 3 2 2 5" xfId="14673"/>
    <cellStyle name="40% - Accent4 3 3 2 3" xfId="14674"/>
    <cellStyle name="40% - Accent4 3 3 2 3 2" xfId="14675"/>
    <cellStyle name="40% - Accent4 3 3 2 3 2 2" xfId="14676"/>
    <cellStyle name="40% - Accent4 3 3 2 3 3" xfId="14677"/>
    <cellStyle name="40% - Accent4 3 3 2 3 3 2" xfId="14678"/>
    <cellStyle name="40% - Accent4 3 3 2 3 4" xfId="14679"/>
    <cellStyle name="40% - Accent4 3 3 2 4" xfId="14680"/>
    <cellStyle name="40% - Accent4 3 3 2 4 2" xfId="14681"/>
    <cellStyle name="40% - Accent4 3 3 2 5" xfId="14682"/>
    <cellStyle name="40% - Accent4 3 3 2 5 2" xfId="14683"/>
    <cellStyle name="40% - Accent4 3 3 2 6" xfId="14684"/>
    <cellStyle name="40% - Accent4 3 3 3" xfId="14685"/>
    <cellStyle name="40% - Accent4 3 3 3 2" xfId="14686"/>
    <cellStyle name="40% - Accent4 3 3 3 2 2" xfId="14687"/>
    <cellStyle name="40% - Accent4 3 3 3 2 2 2" xfId="14688"/>
    <cellStyle name="40% - Accent4 3 3 3 2 3" xfId="14689"/>
    <cellStyle name="40% - Accent4 3 3 3 2 3 2" xfId="14690"/>
    <cellStyle name="40% - Accent4 3 3 3 2 4" xfId="14691"/>
    <cellStyle name="40% - Accent4 3 3 3 3" xfId="14692"/>
    <cellStyle name="40% - Accent4 3 3 3 3 2" xfId="14693"/>
    <cellStyle name="40% - Accent4 3 3 3 4" xfId="14694"/>
    <cellStyle name="40% - Accent4 3 3 3 4 2" xfId="14695"/>
    <cellStyle name="40% - Accent4 3 3 3 5" xfId="14696"/>
    <cellStyle name="40% - Accent4 3 3 4" xfId="14697"/>
    <cellStyle name="40% - Accent4 3 3 4 2" xfId="14698"/>
    <cellStyle name="40% - Accent4 3 3 4 2 2" xfId="14699"/>
    <cellStyle name="40% - Accent4 3 3 4 3" xfId="14700"/>
    <cellStyle name="40% - Accent4 3 3 4 3 2" xfId="14701"/>
    <cellStyle name="40% - Accent4 3 3 4 4" xfId="14702"/>
    <cellStyle name="40% - Accent4 3 3 5" xfId="14703"/>
    <cellStyle name="40% - Accent4 3 3 5 2" xfId="14704"/>
    <cellStyle name="40% - Accent4 3 3 6" xfId="14705"/>
    <cellStyle name="40% - Accent4 3 3 6 2" xfId="14706"/>
    <cellStyle name="40% - Accent4 3 3 7" xfId="14707"/>
    <cellStyle name="40% - Accent4 3 4" xfId="14708"/>
    <cellStyle name="40% - Accent4 3 4 2" xfId="14709"/>
    <cellStyle name="40% - Accent4 3 4 2 2" xfId="14710"/>
    <cellStyle name="40% - Accent4 3 4 2 2 2" xfId="14711"/>
    <cellStyle name="40% - Accent4 3 4 2 2 2 2" xfId="14712"/>
    <cellStyle name="40% - Accent4 3 4 2 2 3" xfId="14713"/>
    <cellStyle name="40% - Accent4 3 4 2 2 3 2" xfId="14714"/>
    <cellStyle name="40% - Accent4 3 4 2 2 4" xfId="14715"/>
    <cellStyle name="40% - Accent4 3 4 2 3" xfId="14716"/>
    <cellStyle name="40% - Accent4 3 4 2 3 2" xfId="14717"/>
    <cellStyle name="40% - Accent4 3 4 2 4" xfId="14718"/>
    <cellStyle name="40% - Accent4 3 4 2 4 2" xfId="14719"/>
    <cellStyle name="40% - Accent4 3 4 2 5" xfId="14720"/>
    <cellStyle name="40% - Accent4 3 4 3" xfId="14721"/>
    <cellStyle name="40% - Accent4 3 4 3 2" xfId="14722"/>
    <cellStyle name="40% - Accent4 3 4 3 2 2" xfId="14723"/>
    <cellStyle name="40% - Accent4 3 4 3 3" xfId="14724"/>
    <cellStyle name="40% - Accent4 3 4 3 3 2" xfId="14725"/>
    <cellStyle name="40% - Accent4 3 4 3 4" xfId="14726"/>
    <cellStyle name="40% - Accent4 3 4 4" xfId="14727"/>
    <cellStyle name="40% - Accent4 3 4 4 2" xfId="14728"/>
    <cellStyle name="40% - Accent4 3 4 5" xfId="14729"/>
    <cellStyle name="40% - Accent4 3 4 5 2" xfId="14730"/>
    <cellStyle name="40% - Accent4 3 4 6" xfId="14731"/>
    <cellStyle name="40% - Accent4 3 5" xfId="14732"/>
    <cellStyle name="40% - Accent4 3 5 2" xfId="14733"/>
    <cellStyle name="40% - Accent4 3 5 2 2" xfId="14734"/>
    <cellStyle name="40% - Accent4 3 5 2 2 2" xfId="14735"/>
    <cellStyle name="40% - Accent4 3 5 2 2 2 2" xfId="14736"/>
    <cellStyle name="40% - Accent4 3 5 2 2 3" xfId="14737"/>
    <cellStyle name="40% - Accent4 3 5 2 2 3 2" xfId="14738"/>
    <cellStyle name="40% - Accent4 3 5 2 2 4" xfId="14739"/>
    <cellStyle name="40% - Accent4 3 5 2 3" xfId="14740"/>
    <cellStyle name="40% - Accent4 3 5 2 3 2" xfId="14741"/>
    <cellStyle name="40% - Accent4 3 5 2 4" xfId="14742"/>
    <cellStyle name="40% - Accent4 3 5 2 4 2" xfId="14743"/>
    <cellStyle name="40% - Accent4 3 5 2 5" xfId="14744"/>
    <cellStyle name="40% - Accent4 3 5 3" xfId="14745"/>
    <cellStyle name="40% - Accent4 3 5 3 2" xfId="14746"/>
    <cellStyle name="40% - Accent4 3 5 3 2 2" xfId="14747"/>
    <cellStyle name="40% - Accent4 3 5 3 3" xfId="14748"/>
    <cellStyle name="40% - Accent4 3 5 3 3 2" xfId="14749"/>
    <cellStyle name="40% - Accent4 3 5 3 4" xfId="14750"/>
    <cellStyle name="40% - Accent4 3 5 4" xfId="14751"/>
    <cellStyle name="40% - Accent4 3 5 4 2" xfId="14752"/>
    <cellStyle name="40% - Accent4 3 5 5" xfId="14753"/>
    <cellStyle name="40% - Accent4 3 5 5 2" xfId="14754"/>
    <cellStyle name="40% - Accent4 3 5 6" xfId="14755"/>
    <cellStyle name="40% - Accent4 3 6" xfId="14756"/>
    <cellStyle name="40% - Accent4 3 6 2" xfId="14757"/>
    <cellStyle name="40% - Accent4 3 6 2 2" xfId="14758"/>
    <cellStyle name="40% - Accent4 3 6 2 2 2" xfId="14759"/>
    <cellStyle name="40% - Accent4 3 6 2 2 2 2" xfId="14760"/>
    <cellStyle name="40% - Accent4 3 6 2 2 3" xfId="14761"/>
    <cellStyle name="40% - Accent4 3 6 2 2 3 2" xfId="14762"/>
    <cellStyle name="40% - Accent4 3 6 2 2 4" xfId="14763"/>
    <cellStyle name="40% - Accent4 3 6 2 3" xfId="14764"/>
    <cellStyle name="40% - Accent4 3 6 2 3 2" xfId="14765"/>
    <cellStyle name="40% - Accent4 3 6 2 4" xfId="14766"/>
    <cellStyle name="40% - Accent4 3 6 2 4 2" xfId="14767"/>
    <cellStyle name="40% - Accent4 3 6 2 5" xfId="14768"/>
    <cellStyle name="40% - Accent4 3 6 3" xfId="14769"/>
    <cellStyle name="40% - Accent4 3 6 3 2" xfId="14770"/>
    <cellStyle name="40% - Accent4 3 6 3 2 2" xfId="14771"/>
    <cellStyle name="40% - Accent4 3 6 3 3" xfId="14772"/>
    <cellStyle name="40% - Accent4 3 6 3 3 2" xfId="14773"/>
    <cellStyle name="40% - Accent4 3 6 3 4" xfId="14774"/>
    <cellStyle name="40% - Accent4 3 6 4" xfId="14775"/>
    <cellStyle name="40% - Accent4 3 6 4 2" xfId="14776"/>
    <cellStyle name="40% - Accent4 3 6 5" xfId="14777"/>
    <cellStyle name="40% - Accent4 3 6 5 2" xfId="14778"/>
    <cellStyle name="40% - Accent4 3 6 6" xfId="14779"/>
    <cellStyle name="40% - Accent4 4" xfId="14780"/>
    <cellStyle name="40% - Accent4 5" xfId="14781"/>
    <cellStyle name="40% - Accent4 6" xfId="14782"/>
    <cellStyle name="40% - Accent4 7" xfId="14783"/>
    <cellStyle name="40% - Accent4 8" xfId="14784"/>
    <cellStyle name="40% - Accent4 8 10" xfId="14785"/>
    <cellStyle name="40% - Accent4 8 2" xfId="14786"/>
    <cellStyle name="40% - Accent4 8 2 2" xfId="14787"/>
    <cellStyle name="40% - Accent4 8 2 2 2" xfId="14788"/>
    <cellStyle name="40% - Accent4 8 2 2 2 2" xfId="14789"/>
    <cellStyle name="40% - Accent4 8 2 2 2 2 2" xfId="14790"/>
    <cellStyle name="40% - Accent4 8 2 2 2 2 2 2" xfId="14791"/>
    <cellStyle name="40% - Accent4 8 2 2 2 2 2 2 2" xfId="14792"/>
    <cellStyle name="40% - Accent4 8 2 2 2 2 2 3" xfId="14793"/>
    <cellStyle name="40% - Accent4 8 2 2 2 2 2 3 2" xfId="14794"/>
    <cellStyle name="40% - Accent4 8 2 2 2 2 2 4" xfId="14795"/>
    <cellStyle name="40% - Accent4 8 2 2 2 2 3" xfId="14796"/>
    <cellStyle name="40% - Accent4 8 2 2 2 2 3 2" xfId="14797"/>
    <cellStyle name="40% - Accent4 8 2 2 2 2 4" xfId="14798"/>
    <cellStyle name="40% - Accent4 8 2 2 2 2 4 2" xfId="14799"/>
    <cellStyle name="40% - Accent4 8 2 2 2 2 5" xfId="14800"/>
    <cellStyle name="40% - Accent4 8 2 2 2 3" xfId="14801"/>
    <cellStyle name="40% - Accent4 8 2 2 2 3 2" xfId="14802"/>
    <cellStyle name="40% - Accent4 8 2 2 2 3 2 2" xfId="14803"/>
    <cellStyle name="40% - Accent4 8 2 2 2 3 3" xfId="14804"/>
    <cellStyle name="40% - Accent4 8 2 2 2 3 3 2" xfId="14805"/>
    <cellStyle name="40% - Accent4 8 2 2 2 3 4" xfId="14806"/>
    <cellStyle name="40% - Accent4 8 2 2 2 4" xfId="14807"/>
    <cellStyle name="40% - Accent4 8 2 2 2 4 2" xfId="14808"/>
    <cellStyle name="40% - Accent4 8 2 2 2 5" xfId="14809"/>
    <cellStyle name="40% - Accent4 8 2 2 2 5 2" xfId="14810"/>
    <cellStyle name="40% - Accent4 8 2 2 2 6" xfId="14811"/>
    <cellStyle name="40% - Accent4 8 2 2 3" xfId="14812"/>
    <cellStyle name="40% - Accent4 8 2 2 3 2" xfId="14813"/>
    <cellStyle name="40% - Accent4 8 2 2 3 2 2" xfId="14814"/>
    <cellStyle name="40% - Accent4 8 2 2 3 2 2 2" xfId="14815"/>
    <cellStyle name="40% - Accent4 8 2 2 3 2 2 2 2" xfId="14816"/>
    <cellStyle name="40% - Accent4 8 2 2 3 2 2 3" xfId="14817"/>
    <cellStyle name="40% - Accent4 8 2 2 3 2 2 3 2" xfId="14818"/>
    <cellStyle name="40% - Accent4 8 2 2 3 2 2 4" xfId="14819"/>
    <cellStyle name="40% - Accent4 8 2 2 3 2 3" xfId="14820"/>
    <cellStyle name="40% - Accent4 8 2 2 3 2 3 2" xfId="14821"/>
    <cellStyle name="40% - Accent4 8 2 2 3 2 4" xfId="14822"/>
    <cellStyle name="40% - Accent4 8 2 2 3 2 4 2" xfId="14823"/>
    <cellStyle name="40% - Accent4 8 2 2 3 2 5" xfId="14824"/>
    <cellStyle name="40% - Accent4 8 2 2 3 3" xfId="14825"/>
    <cellStyle name="40% - Accent4 8 2 2 3 3 2" xfId="14826"/>
    <cellStyle name="40% - Accent4 8 2 2 3 3 2 2" xfId="14827"/>
    <cellStyle name="40% - Accent4 8 2 2 3 3 3" xfId="14828"/>
    <cellStyle name="40% - Accent4 8 2 2 3 3 3 2" xfId="14829"/>
    <cellStyle name="40% - Accent4 8 2 2 3 3 4" xfId="14830"/>
    <cellStyle name="40% - Accent4 8 2 2 3 4" xfId="14831"/>
    <cellStyle name="40% - Accent4 8 2 2 3 4 2" xfId="14832"/>
    <cellStyle name="40% - Accent4 8 2 2 3 5" xfId="14833"/>
    <cellStyle name="40% - Accent4 8 2 2 3 5 2" xfId="14834"/>
    <cellStyle name="40% - Accent4 8 2 2 3 6" xfId="14835"/>
    <cellStyle name="40% - Accent4 8 2 2 4" xfId="14836"/>
    <cellStyle name="40% - Accent4 8 2 2 4 2" xfId="14837"/>
    <cellStyle name="40% - Accent4 8 2 2 4 2 2" xfId="14838"/>
    <cellStyle name="40% - Accent4 8 2 2 4 2 2 2" xfId="14839"/>
    <cellStyle name="40% - Accent4 8 2 2 4 2 3" xfId="14840"/>
    <cellStyle name="40% - Accent4 8 2 2 4 2 3 2" xfId="14841"/>
    <cellStyle name="40% - Accent4 8 2 2 4 2 4" xfId="14842"/>
    <cellStyle name="40% - Accent4 8 2 2 4 3" xfId="14843"/>
    <cellStyle name="40% - Accent4 8 2 2 4 3 2" xfId="14844"/>
    <cellStyle name="40% - Accent4 8 2 2 4 4" xfId="14845"/>
    <cellStyle name="40% - Accent4 8 2 2 4 4 2" xfId="14846"/>
    <cellStyle name="40% - Accent4 8 2 2 4 5" xfId="14847"/>
    <cellStyle name="40% - Accent4 8 2 2 5" xfId="14848"/>
    <cellStyle name="40% - Accent4 8 2 2 5 2" xfId="14849"/>
    <cellStyle name="40% - Accent4 8 2 2 5 2 2" xfId="14850"/>
    <cellStyle name="40% - Accent4 8 2 2 5 3" xfId="14851"/>
    <cellStyle name="40% - Accent4 8 2 2 5 3 2" xfId="14852"/>
    <cellStyle name="40% - Accent4 8 2 2 5 4" xfId="14853"/>
    <cellStyle name="40% - Accent4 8 2 2 6" xfId="14854"/>
    <cellStyle name="40% - Accent4 8 2 2 6 2" xfId="14855"/>
    <cellStyle name="40% - Accent4 8 2 2 7" xfId="14856"/>
    <cellStyle name="40% - Accent4 8 2 2 7 2" xfId="14857"/>
    <cellStyle name="40% - Accent4 8 2 2 8" xfId="14858"/>
    <cellStyle name="40% - Accent4 8 2 3" xfId="14859"/>
    <cellStyle name="40% - Accent4 8 2 3 2" xfId="14860"/>
    <cellStyle name="40% - Accent4 8 2 3 2 2" xfId="14861"/>
    <cellStyle name="40% - Accent4 8 2 3 2 2 2" xfId="14862"/>
    <cellStyle name="40% - Accent4 8 2 3 2 2 2 2" xfId="14863"/>
    <cellStyle name="40% - Accent4 8 2 3 2 2 3" xfId="14864"/>
    <cellStyle name="40% - Accent4 8 2 3 2 2 3 2" xfId="14865"/>
    <cellStyle name="40% - Accent4 8 2 3 2 2 4" xfId="14866"/>
    <cellStyle name="40% - Accent4 8 2 3 2 3" xfId="14867"/>
    <cellStyle name="40% - Accent4 8 2 3 2 3 2" xfId="14868"/>
    <cellStyle name="40% - Accent4 8 2 3 2 4" xfId="14869"/>
    <cellStyle name="40% - Accent4 8 2 3 2 4 2" xfId="14870"/>
    <cellStyle name="40% - Accent4 8 2 3 2 5" xfId="14871"/>
    <cellStyle name="40% - Accent4 8 2 3 3" xfId="14872"/>
    <cellStyle name="40% - Accent4 8 2 3 3 2" xfId="14873"/>
    <cellStyle name="40% - Accent4 8 2 3 3 2 2" xfId="14874"/>
    <cellStyle name="40% - Accent4 8 2 3 3 3" xfId="14875"/>
    <cellStyle name="40% - Accent4 8 2 3 3 3 2" xfId="14876"/>
    <cellStyle name="40% - Accent4 8 2 3 3 4" xfId="14877"/>
    <cellStyle name="40% - Accent4 8 2 3 4" xfId="14878"/>
    <cellStyle name="40% - Accent4 8 2 3 4 2" xfId="14879"/>
    <cellStyle name="40% - Accent4 8 2 3 5" xfId="14880"/>
    <cellStyle name="40% - Accent4 8 2 3 5 2" xfId="14881"/>
    <cellStyle name="40% - Accent4 8 2 3 6" xfId="14882"/>
    <cellStyle name="40% - Accent4 8 2 4" xfId="14883"/>
    <cellStyle name="40% - Accent4 8 2 4 2" xfId="14884"/>
    <cellStyle name="40% - Accent4 8 2 4 2 2" xfId="14885"/>
    <cellStyle name="40% - Accent4 8 2 4 2 2 2" xfId="14886"/>
    <cellStyle name="40% - Accent4 8 2 4 2 2 2 2" xfId="14887"/>
    <cellStyle name="40% - Accent4 8 2 4 2 2 3" xfId="14888"/>
    <cellStyle name="40% - Accent4 8 2 4 2 2 3 2" xfId="14889"/>
    <cellStyle name="40% - Accent4 8 2 4 2 2 4" xfId="14890"/>
    <cellStyle name="40% - Accent4 8 2 4 2 3" xfId="14891"/>
    <cellStyle name="40% - Accent4 8 2 4 2 3 2" xfId="14892"/>
    <cellStyle name="40% - Accent4 8 2 4 2 4" xfId="14893"/>
    <cellStyle name="40% - Accent4 8 2 4 2 4 2" xfId="14894"/>
    <cellStyle name="40% - Accent4 8 2 4 2 5" xfId="14895"/>
    <cellStyle name="40% - Accent4 8 2 4 3" xfId="14896"/>
    <cellStyle name="40% - Accent4 8 2 4 3 2" xfId="14897"/>
    <cellStyle name="40% - Accent4 8 2 4 3 2 2" xfId="14898"/>
    <cellStyle name="40% - Accent4 8 2 4 3 3" xfId="14899"/>
    <cellStyle name="40% - Accent4 8 2 4 3 3 2" xfId="14900"/>
    <cellStyle name="40% - Accent4 8 2 4 3 4" xfId="14901"/>
    <cellStyle name="40% - Accent4 8 2 4 4" xfId="14902"/>
    <cellStyle name="40% - Accent4 8 2 4 4 2" xfId="14903"/>
    <cellStyle name="40% - Accent4 8 2 4 5" xfId="14904"/>
    <cellStyle name="40% - Accent4 8 2 4 5 2" xfId="14905"/>
    <cellStyle name="40% - Accent4 8 2 4 6" xfId="14906"/>
    <cellStyle name="40% - Accent4 8 2 5" xfId="14907"/>
    <cellStyle name="40% - Accent4 8 2 5 2" xfId="14908"/>
    <cellStyle name="40% - Accent4 8 2 5 2 2" xfId="14909"/>
    <cellStyle name="40% - Accent4 8 2 5 2 2 2" xfId="14910"/>
    <cellStyle name="40% - Accent4 8 2 5 2 3" xfId="14911"/>
    <cellStyle name="40% - Accent4 8 2 5 2 3 2" xfId="14912"/>
    <cellStyle name="40% - Accent4 8 2 5 2 4" xfId="14913"/>
    <cellStyle name="40% - Accent4 8 2 5 3" xfId="14914"/>
    <cellStyle name="40% - Accent4 8 2 5 3 2" xfId="14915"/>
    <cellStyle name="40% - Accent4 8 2 5 4" xfId="14916"/>
    <cellStyle name="40% - Accent4 8 2 5 4 2" xfId="14917"/>
    <cellStyle name="40% - Accent4 8 2 5 5" xfId="14918"/>
    <cellStyle name="40% - Accent4 8 2 6" xfId="14919"/>
    <cellStyle name="40% - Accent4 8 2 6 2" xfId="14920"/>
    <cellStyle name="40% - Accent4 8 2 6 2 2" xfId="14921"/>
    <cellStyle name="40% - Accent4 8 2 6 3" xfId="14922"/>
    <cellStyle name="40% - Accent4 8 2 6 3 2" xfId="14923"/>
    <cellStyle name="40% - Accent4 8 2 6 4" xfId="14924"/>
    <cellStyle name="40% - Accent4 8 2 7" xfId="14925"/>
    <cellStyle name="40% - Accent4 8 2 7 2" xfId="14926"/>
    <cellStyle name="40% - Accent4 8 2 8" xfId="14927"/>
    <cellStyle name="40% - Accent4 8 2 8 2" xfId="14928"/>
    <cellStyle name="40% - Accent4 8 2 9" xfId="14929"/>
    <cellStyle name="40% - Accent4 8 3" xfId="14930"/>
    <cellStyle name="40% - Accent4 8 3 2" xfId="14931"/>
    <cellStyle name="40% - Accent4 8 3 2 2" xfId="14932"/>
    <cellStyle name="40% - Accent4 8 3 2 2 2" xfId="14933"/>
    <cellStyle name="40% - Accent4 8 3 2 2 2 2" xfId="14934"/>
    <cellStyle name="40% - Accent4 8 3 2 2 2 2 2" xfId="14935"/>
    <cellStyle name="40% - Accent4 8 3 2 2 2 3" xfId="14936"/>
    <cellStyle name="40% - Accent4 8 3 2 2 2 3 2" xfId="14937"/>
    <cellStyle name="40% - Accent4 8 3 2 2 2 4" xfId="14938"/>
    <cellStyle name="40% - Accent4 8 3 2 2 3" xfId="14939"/>
    <cellStyle name="40% - Accent4 8 3 2 2 3 2" xfId="14940"/>
    <cellStyle name="40% - Accent4 8 3 2 2 4" xfId="14941"/>
    <cellStyle name="40% - Accent4 8 3 2 2 4 2" xfId="14942"/>
    <cellStyle name="40% - Accent4 8 3 2 2 5" xfId="14943"/>
    <cellStyle name="40% - Accent4 8 3 2 3" xfId="14944"/>
    <cellStyle name="40% - Accent4 8 3 2 3 2" xfId="14945"/>
    <cellStyle name="40% - Accent4 8 3 2 3 2 2" xfId="14946"/>
    <cellStyle name="40% - Accent4 8 3 2 3 3" xfId="14947"/>
    <cellStyle name="40% - Accent4 8 3 2 3 3 2" xfId="14948"/>
    <cellStyle name="40% - Accent4 8 3 2 3 4" xfId="14949"/>
    <cellStyle name="40% - Accent4 8 3 2 4" xfId="14950"/>
    <cellStyle name="40% - Accent4 8 3 2 4 2" xfId="14951"/>
    <cellStyle name="40% - Accent4 8 3 2 5" xfId="14952"/>
    <cellStyle name="40% - Accent4 8 3 2 5 2" xfId="14953"/>
    <cellStyle name="40% - Accent4 8 3 2 6" xfId="14954"/>
    <cellStyle name="40% - Accent4 8 3 3" xfId="14955"/>
    <cellStyle name="40% - Accent4 8 3 3 2" xfId="14956"/>
    <cellStyle name="40% - Accent4 8 3 3 2 2" xfId="14957"/>
    <cellStyle name="40% - Accent4 8 3 3 2 2 2" xfId="14958"/>
    <cellStyle name="40% - Accent4 8 3 3 2 2 2 2" xfId="14959"/>
    <cellStyle name="40% - Accent4 8 3 3 2 2 3" xfId="14960"/>
    <cellStyle name="40% - Accent4 8 3 3 2 2 3 2" xfId="14961"/>
    <cellStyle name="40% - Accent4 8 3 3 2 2 4" xfId="14962"/>
    <cellStyle name="40% - Accent4 8 3 3 2 3" xfId="14963"/>
    <cellStyle name="40% - Accent4 8 3 3 2 3 2" xfId="14964"/>
    <cellStyle name="40% - Accent4 8 3 3 2 4" xfId="14965"/>
    <cellStyle name="40% - Accent4 8 3 3 2 4 2" xfId="14966"/>
    <cellStyle name="40% - Accent4 8 3 3 2 5" xfId="14967"/>
    <cellStyle name="40% - Accent4 8 3 3 3" xfId="14968"/>
    <cellStyle name="40% - Accent4 8 3 3 3 2" xfId="14969"/>
    <cellStyle name="40% - Accent4 8 3 3 3 2 2" xfId="14970"/>
    <cellStyle name="40% - Accent4 8 3 3 3 3" xfId="14971"/>
    <cellStyle name="40% - Accent4 8 3 3 3 3 2" xfId="14972"/>
    <cellStyle name="40% - Accent4 8 3 3 3 4" xfId="14973"/>
    <cellStyle name="40% - Accent4 8 3 3 4" xfId="14974"/>
    <cellStyle name="40% - Accent4 8 3 3 4 2" xfId="14975"/>
    <cellStyle name="40% - Accent4 8 3 3 5" xfId="14976"/>
    <cellStyle name="40% - Accent4 8 3 3 5 2" xfId="14977"/>
    <cellStyle name="40% - Accent4 8 3 3 6" xfId="14978"/>
    <cellStyle name="40% - Accent4 8 3 4" xfId="14979"/>
    <cellStyle name="40% - Accent4 8 3 4 2" xfId="14980"/>
    <cellStyle name="40% - Accent4 8 3 4 2 2" xfId="14981"/>
    <cellStyle name="40% - Accent4 8 3 4 2 2 2" xfId="14982"/>
    <cellStyle name="40% - Accent4 8 3 4 2 3" xfId="14983"/>
    <cellStyle name="40% - Accent4 8 3 4 2 3 2" xfId="14984"/>
    <cellStyle name="40% - Accent4 8 3 4 2 4" xfId="14985"/>
    <cellStyle name="40% - Accent4 8 3 4 3" xfId="14986"/>
    <cellStyle name="40% - Accent4 8 3 4 3 2" xfId="14987"/>
    <cellStyle name="40% - Accent4 8 3 4 4" xfId="14988"/>
    <cellStyle name="40% - Accent4 8 3 4 4 2" xfId="14989"/>
    <cellStyle name="40% - Accent4 8 3 4 5" xfId="14990"/>
    <cellStyle name="40% - Accent4 8 3 5" xfId="14991"/>
    <cellStyle name="40% - Accent4 8 3 5 2" xfId="14992"/>
    <cellStyle name="40% - Accent4 8 3 5 2 2" xfId="14993"/>
    <cellStyle name="40% - Accent4 8 3 5 3" xfId="14994"/>
    <cellStyle name="40% - Accent4 8 3 5 3 2" xfId="14995"/>
    <cellStyle name="40% - Accent4 8 3 5 4" xfId="14996"/>
    <cellStyle name="40% - Accent4 8 3 6" xfId="14997"/>
    <cellStyle name="40% - Accent4 8 3 6 2" xfId="14998"/>
    <cellStyle name="40% - Accent4 8 3 7" xfId="14999"/>
    <cellStyle name="40% - Accent4 8 3 7 2" xfId="15000"/>
    <cellStyle name="40% - Accent4 8 3 8" xfId="15001"/>
    <cellStyle name="40% - Accent4 8 4" xfId="15002"/>
    <cellStyle name="40% - Accent4 8 4 2" xfId="15003"/>
    <cellStyle name="40% - Accent4 8 4 2 2" xfId="15004"/>
    <cellStyle name="40% - Accent4 8 4 2 2 2" xfId="15005"/>
    <cellStyle name="40% - Accent4 8 4 2 2 2 2" xfId="15006"/>
    <cellStyle name="40% - Accent4 8 4 2 2 3" xfId="15007"/>
    <cellStyle name="40% - Accent4 8 4 2 2 3 2" xfId="15008"/>
    <cellStyle name="40% - Accent4 8 4 2 2 4" xfId="15009"/>
    <cellStyle name="40% - Accent4 8 4 2 3" xfId="15010"/>
    <cellStyle name="40% - Accent4 8 4 2 3 2" xfId="15011"/>
    <cellStyle name="40% - Accent4 8 4 2 4" xfId="15012"/>
    <cellStyle name="40% - Accent4 8 4 2 4 2" xfId="15013"/>
    <cellStyle name="40% - Accent4 8 4 2 5" xfId="15014"/>
    <cellStyle name="40% - Accent4 8 4 3" xfId="15015"/>
    <cellStyle name="40% - Accent4 8 4 3 2" xfId="15016"/>
    <cellStyle name="40% - Accent4 8 4 3 2 2" xfId="15017"/>
    <cellStyle name="40% - Accent4 8 4 3 3" xfId="15018"/>
    <cellStyle name="40% - Accent4 8 4 3 3 2" xfId="15019"/>
    <cellStyle name="40% - Accent4 8 4 3 4" xfId="15020"/>
    <cellStyle name="40% - Accent4 8 4 4" xfId="15021"/>
    <cellStyle name="40% - Accent4 8 4 4 2" xfId="15022"/>
    <cellStyle name="40% - Accent4 8 4 5" xfId="15023"/>
    <cellStyle name="40% - Accent4 8 4 5 2" xfId="15024"/>
    <cellStyle name="40% - Accent4 8 4 6" xfId="15025"/>
    <cellStyle name="40% - Accent4 8 5" xfId="15026"/>
    <cellStyle name="40% - Accent4 8 5 2" xfId="15027"/>
    <cellStyle name="40% - Accent4 8 5 2 2" xfId="15028"/>
    <cellStyle name="40% - Accent4 8 5 2 2 2" xfId="15029"/>
    <cellStyle name="40% - Accent4 8 5 2 2 2 2" xfId="15030"/>
    <cellStyle name="40% - Accent4 8 5 2 2 3" xfId="15031"/>
    <cellStyle name="40% - Accent4 8 5 2 2 3 2" xfId="15032"/>
    <cellStyle name="40% - Accent4 8 5 2 2 4" xfId="15033"/>
    <cellStyle name="40% - Accent4 8 5 2 3" xfId="15034"/>
    <cellStyle name="40% - Accent4 8 5 2 3 2" xfId="15035"/>
    <cellStyle name="40% - Accent4 8 5 2 4" xfId="15036"/>
    <cellStyle name="40% - Accent4 8 5 2 4 2" xfId="15037"/>
    <cellStyle name="40% - Accent4 8 5 2 5" xfId="15038"/>
    <cellStyle name="40% - Accent4 8 5 3" xfId="15039"/>
    <cellStyle name="40% - Accent4 8 5 3 2" xfId="15040"/>
    <cellStyle name="40% - Accent4 8 5 3 2 2" xfId="15041"/>
    <cellStyle name="40% - Accent4 8 5 3 3" xfId="15042"/>
    <cellStyle name="40% - Accent4 8 5 3 3 2" xfId="15043"/>
    <cellStyle name="40% - Accent4 8 5 3 4" xfId="15044"/>
    <cellStyle name="40% - Accent4 8 5 4" xfId="15045"/>
    <cellStyle name="40% - Accent4 8 5 4 2" xfId="15046"/>
    <cellStyle name="40% - Accent4 8 5 5" xfId="15047"/>
    <cellStyle name="40% - Accent4 8 5 5 2" xfId="15048"/>
    <cellStyle name="40% - Accent4 8 5 6" xfId="15049"/>
    <cellStyle name="40% - Accent4 8 6" xfId="15050"/>
    <cellStyle name="40% - Accent4 8 6 2" xfId="15051"/>
    <cellStyle name="40% - Accent4 8 6 2 2" xfId="15052"/>
    <cellStyle name="40% - Accent4 8 6 2 2 2" xfId="15053"/>
    <cellStyle name="40% - Accent4 8 6 2 3" xfId="15054"/>
    <cellStyle name="40% - Accent4 8 6 2 3 2" xfId="15055"/>
    <cellStyle name="40% - Accent4 8 6 2 4" xfId="15056"/>
    <cellStyle name="40% - Accent4 8 6 3" xfId="15057"/>
    <cellStyle name="40% - Accent4 8 6 3 2" xfId="15058"/>
    <cellStyle name="40% - Accent4 8 6 4" xfId="15059"/>
    <cellStyle name="40% - Accent4 8 6 4 2" xfId="15060"/>
    <cellStyle name="40% - Accent4 8 6 5" xfId="15061"/>
    <cellStyle name="40% - Accent4 8 7" xfId="15062"/>
    <cellStyle name="40% - Accent4 8 7 2" xfId="15063"/>
    <cellStyle name="40% - Accent4 8 7 2 2" xfId="15064"/>
    <cellStyle name="40% - Accent4 8 7 3" xfId="15065"/>
    <cellStyle name="40% - Accent4 8 7 3 2" xfId="15066"/>
    <cellStyle name="40% - Accent4 8 7 4" xfId="15067"/>
    <cellStyle name="40% - Accent4 8 8" xfId="15068"/>
    <cellStyle name="40% - Accent4 8 8 2" xfId="15069"/>
    <cellStyle name="40% - Accent4 8 9" xfId="15070"/>
    <cellStyle name="40% - Accent4 8 9 2" xfId="15071"/>
    <cellStyle name="40% - Accent4 9" xfId="15072"/>
    <cellStyle name="40% - Accent4 9 10" xfId="15073"/>
    <cellStyle name="40% - Accent4 9 2" xfId="15074"/>
    <cellStyle name="40% - Accent4 9 2 2" xfId="15075"/>
    <cellStyle name="40% - Accent4 9 2 2 2" xfId="15076"/>
    <cellStyle name="40% - Accent4 9 2 2 2 2" xfId="15077"/>
    <cellStyle name="40% - Accent4 9 2 2 2 2 2" xfId="15078"/>
    <cellStyle name="40% - Accent4 9 2 2 2 2 2 2" xfId="15079"/>
    <cellStyle name="40% - Accent4 9 2 2 2 2 2 2 2" xfId="15080"/>
    <cellStyle name="40% - Accent4 9 2 2 2 2 2 3" xfId="15081"/>
    <cellStyle name="40% - Accent4 9 2 2 2 2 2 3 2" xfId="15082"/>
    <cellStyle name="40% - Accent4 9 2 2 2 2 2 4" xfId="15083"/>
    <cellStyle name="40% - Accent4 9 2 2 2 2 3" xfId="15084"/>
    <cellStyle name="40% - Accent4 9 2 2 2 2 3 2" xfId="15085"/>
    <cellStyle name="40% - Accent4 9 2 2 2 2 4" xfId="15086"/>
    <cellStyle name="40% - Accent4 9 2 2 2 2 4 2" xfId="15087"/>
    <cellStyle name="40% - Accent4 9 2 2 2 2 5" xfId="15088"/>
    <cellStyle name="40% - Accent4 9 2 2 2 3" xfId="15089"/>
    <cellStyle name="40% - Accent4 9 2 2 2 3 2" xfId="15090"/>
    <cellStyle name="40% - Accent4 9 2 2 2 3 2 2" xfId="15091"/>
    <cellStyle name="40% - Accent4 9 2 2 2 3 3" xfId="15092"/>
    <cellStyle name="40% - Accent4 9 2 2 2 3 3 2" xfId="15093"/>
    <cellStyle name="40% - Accent4 9 2 2 2 3 4" xfId="15094"/>
    <cellStyle name="40% - Accent4 9 2 2 2 4" xfId="15095"/>
    <cellStyle name="40% - Accent4 9 2 2 2 4 2" xfId="15096"/>
    <cellStyle name="40% - Accent4 9 2 2 2 5" xfId="15097"/>
    <cellStyle name="40% - Accent4 9 2 2 2 5 2" xfId="15098"/>
    <cellStyle name="40% - Accent4 9 2 2 2 6" xfId="15099"/>
    <cellStyle name="40% - Accent4 9 2 2 3" xfId="15100"/>
    <cellStyle name="40% - Accent4 9 2 2 3 2" xfId="15101"/>
    <cellStyle name="40% - Accent4 9 2 2 3 2 2" xfId="15102"/>
    <cellStyle name="40% - Accent4 9 2 2 3 2 2 2" xfId="15103"/>
    <cellStyle name="40% - Accent4 9 2 2 3 2 2 2 2" xfId="15104"/>
    <cellStyle name="40% - Accent4 9 2 2 3 2 2 3" xfId="15105"/>
    <cellStyle name="40% - Accent4 9 2 2 3 2 2 3 2" xfId="15106"/>
    <cellStyle name="40% - Accent4 9 2 2 3 2 2 4" xfId="15107"/>
    <cellStyle name="40% - Accent4 9 2 2 3 2 3" xfId="15108"/>
    <cellStyle name="40% - Accent4 9 2 2 3 2 3 2" xfId="15109"/>
    <cellStyle name="40% - Accent4 9 2 2 3 2 4" xfId="15110"/>
    <cellStyle name="40% - Accent4 9 2 2 3 2 4 2" xfId="15111"/>
    <cellStyle name="40% - Accent4 9 2 2 3 2 5" xfId="15112"/>
    <cellStyle name="40% - Accent4 9 2 2 3 3" xfId="15113"/>
    <cellStyle name="40% - Accent4 9 2 2 3 3 2" xfId="15114"/>
    <cellStyle name="40% - Accent4 9 2 2 3 3 2 2" xfId="15115"/>
    <cellStyle name="40% - Accent4 9 2 2 3 3 3" xfId="15116"/>
    <cellStyle name="40% - Accent4 9 2 2 3 3 3 2" xfId="15117"/>
    <cellStyle name="40% - Accent4 9 2 2 3 3 4" xfId="15118"/>
    <cellStyle name="40% - Accent4 9 2 2 3 4" xfId="15119"/>
    <cellStyle name="40% - Accent4 9 2 2 3 4 2" xfId="15120"/>
    <cellStyle name="40% - Accent4 9 2 2 3 5" xfId="15121"/>
    <cellStyle name="40% - Accent4 9 2 2 3 5 2" xfId="15122"/>
    <cellStyle name="40% - Accent4 9 2 2 3 6" xfId="15123"/>
    <cellStyle name="40% - Accent4 9 2 2 4" xfId="15124"/>
    <cellStyle name="40% - Accent4 9 2 2 4 2" xfId="15125"/>
    <cellStyle name="40% - Accent4 9 2 2 4 2 2" xfId="15126"/>
    <cellStyle name="40% - Accent4 9 2 2 4 2 2 2" xfId="15127"/>
    <cellStyle name="40% - Accent4 9 2 2 4 2 3" xfId="15128"/>
    <cellStyle name="40% - Accent4 9 2 2 4 2 3 2" xfId="15129"/>
    <cellStyle name="40% - Accent4 9 2 2 4 2 4" xfId="15130"/>
    <cellStyle name="40% - Accent4 9 2 2 4 3" xfId="15131"/>
    <cellStyle name="40% - Accent4 9 2 2 4 3 2" xfId="15132"/>
    <cellStyle name="40% - Accent4 9 2 2 4 4" xfId="15133"/>
    <cellStyle name="40% - Accent4 9 2 2 4 4 2" xfId="15134"/>
    <cellStyle name="40% - Accent4 9 2 2 4 5" xfId="15135"/>
    <cellStyle name="40% - Accent4 9 2 2 5" xfId="15136"/>
    <cellStyle name="40% - Accent4 9 2 2 5 2" xfId="15137"/>
    <cellStyle name="40% - Accent4 9 2 2 5 2 2" xfId="15138"/>
    <cellStyle name="40% - Accent4 9 2 2 5 3" xfId="15139"/>
    <cellStyle name="40% - Accent4 9 2 2 5 3 2" xfId="15140"/>
    <cellStyle name="40% - Accent4 9 2 2 5 4" xfId="15141"/>
    <cellStyle name="40% - Accent4 9 2 2 6" xfId="15142"/>
    <cellStyle name="40% - Accent4 9 2 2 6 2" xfId="15143"/>
    <cellStyle name="40% - Accent4 9 2 2 7" xfId="15144"/>
    <cellStyle name="40% - Accent4 9 2 2 7 2" xfId="15145"/>
    <cellStyle name="40% - Accent4 9 2 2 8" xfId="15146"/>
    <cellStyle name="40% - Accent4 9 2 3" xfId="15147"/>
    <cellStyle name="40% - Accent4 9 2 3 2" xfId="15148"/>
    <cellStyle name="40% - Accent4 9 2 3 2 2" xfId="15149"/>
    <cellStyle name="40% - Accent4 9 2 3 2 2 2" xfId="15150"/>
    <cellStyle name="40% - Accent4 9 2 3 2 2 2 2" xfId="15151"/>
    <cellStyle name="40% - Accent4 9 2 3 2 2 3" xfId="15152"/>
    <cellStyle name="40% - Accent4 9 2 3 2 2 3 2" xfId="15153"/>
    <cellStyle name="40% - Accent4 9 2 3 2 2 4" xfId="15154"/>
    <cellStyle name="40% - Accent4 9 2 3 2 3" xfId="15155"/>
    <cellStyle name="40% - Accent4 9 2 3 2 3 2" xfId="15156"/>
    <cellStyle name="40% - Accent4 9 2 3 2 4" xfId="15157"/>
    <cellStyle name="40% - Accent4 9 2 3 2 4 2" xfId="15158"/>
    <cellStyle name="40% - Accent4 9 2 3 2 5" xfId="15159"/>
    <cellStyle name="40% - Accent4 9 2 3 3" xfId="15160"/>
    <cellStyle name="40% - Accent4 9 2 3 3 2" xfId="15161"/>
    <cellStyle name="40% - Accent4 9 2 3 3 2 2" xfId="15162"/>
    <cellStyle name="40% - Accent4 9 2 3 3 3" xfId="15163"/>
    <cellStyle name="40% - Accent4 9 2 3 3 3 2" xfId="15164"/>
    <cellStyle name="40% - Accent4 9 2 3 3 4" xfId="15165"/>
    <cellStyle name="40% - Accent4 9 2 3 4" xfId="15166"/>
    <cellStyle name="40% - Accent4 9 2 3 4 2" xfId="15167"/>
    <cellStyle name="40% - Accent4 9 2 3 5" xfId="15168"/>
    <cellStyle name="40% - Accent4 9 2 3 5 2" xfId="15169"/>
    <cellStyle name="40% - Accent4 9 2 3 6" xfId="15170"/>
    <cellStyle name="40% - Accent4 9 2 4" xfId="15171"/>
    <cellStyle name="40% - Accent4 9 2 4 2" xfId="15172"/>
    <cellStyle name="40% - Accent4 9 2 4 2 2" xfId="15173"/>
    <cellStyle name="40% - Accent4 9 2 4 2 2 2" xfId="15174"/>
    <cellStyle name="40% - Accent4 9 2 4 2 2 2 2" xfId="15175"/>
    <cellStyle name="40% - Accent4 9 2 4 2 2 3" xfId="15176"/>
    <cellStyle name="40% - Accent4 9 2 4 2 2 3 2" xfId="15177"/>
    <cellStyle name="40% - Accent4 9 2 4 2 2 4" xfId="15178"/>
    <cellStyle name="40% - Accent4 9 2 4 2 3" xfId="15179"/>
    <cellStyle name="40% - Accent4 9 2 4 2 3 2" xfId="15180"/>
    <cellStyle name="40% - Accent4 9 2 4 2 4" xfId="15181"/>
    <cellStyle name="40% - Accent4 9 2 4 2 4 2" xfId="15182"/>
    <cellStyle name="40% - Accent4 9 2 4 2 5" xfId="15183"/>
    <cellStyle name="40% - Accent4 9 2 4 3" xfId="15184"/>
    <cellStyle name="40% - Accent4 9 2 4 3 2" xfId="15185"/>
    <cellStyle name="40% - Accent4 9 2 4 3 2 2" xfId="15186"/>
    <cellStyle name="40% - Accent4 9 2 4 3 3" xfId="15187"/>
    <cellStyle name="40% - Accent4 9 2 4 3 3 2" xfId="15188"/>
    <cellStyle name="40% - Accent4 9 2 4 3 4" xfId="15189"/>
    <cellStyle name="40% - Accent4 9 2 4 4" xfId="15190"/>
    <cellStyle name="40% - Accent4 9 2 4 4 2" xfId="15191"/>
    <cellStyle name="40% - Accent4 9 2 4 5" xfId="15192"/>
    <cellStyle name="40% - Accent4 9 2 4 5 2" xfId="15193"/>
    <cellStyle name="40% - Accent4 9 2 4 6" xfId="15194"/>
    <cellStyle name="40% - Accent4 9 2 5" xfId="15195"/>
    <cellStyle name="40% - Accent4 9 2 5 2" xfId="15196"/>
    <cellStyle name="40% - Accent4 9 2 5 2 2" xfId="15197"/>
    <cellStyle name="40% - Accent4 9 2 5 2 2 2" xfId="15198"/>
    <cellStyle name="40% - Accent4 9 2 5 2 3" xfId="15199"/>
    <cellStyle name="40% - Accent4 9 2 5 2 3 2" xfId="15200"/>
    <cellStyle name="40% - Accent4 9 2 5 2 4" xfId="15201"/>
    <cellStyle name="40% - Accent4 9 2 5 3" xfId="15202"/>
    <cellStyle name="40% - Accent4 9 2 5 3 2" xfId="15203"/>
    <cellStyle name="40% - Accent4 9 2 5 4" xfId="15204"/>
    <cellStyle name="40% - Accent4 9 2 5 4 2" xfId="15205"/>
    <cellStyle name="40% - Accent4 9 2 5 5" xfId="15206"/>
    <cellStyle name="40% - Accent4 9 2 6" xfId="15207"/>
    <cellStyle name="40% - Accent4 9 2 6 2" xfId="15208"/>
    <cellStyle name="40% - Accent4 9 2 6 2 2" xfId="15209"/>
    <cellStyle name="40% - Accent4 9 2 6 3" xfId="15210"/>
    <cellStyle name="40% - Accent4 9 2 6 3 2" xfId="15211"/>
    <cellStyle name="40% - Accent4 9 2 6 4" xfId="15212"/>
    <cellStyle name="40% - Accent4 9 2 7" xfId="15213"/>
    <cellStyle name="40% - Accent4 9 2 7 2" xfId="15214"/>
    <cellStyle name="40% - Accent4 9 2 8" xfId="15215"/>
    <cellStyle name="40% - Accent4 9 2 8 2" xfId="15216"/>
    <cellStyle name="40% - Accent4 9 2 9" xfId="15217"/>
    <cellStyle name="40% - Accent4 9 3" xfId="15218"/>
    <cellStyle name="40% - Accent4 9 3 2" xfId="15219"/>
    <cellStyle name="40% - Accent4 9 3 2 2" xfId="15220"/>
    <cellStyle name="40% - Accent4 9 3 2 2 2" xfId="15221"/>
    <cellStyle name="40% - Accent4 9 3 2 2 2 2" xfId="15222"/>
    <cellStyle name="40% - Accent4 9 3 2 2 2 2 2" xfId="15223"/>
    <cellStyle name="40% - Accent4 9 3 2 2 2 3" xfId="15224"/>
    <cellStyle name="40% - Accent4 9 3 2 2 2 3 2" xfId="15225"/>
    <cellStyle name="40% - Accent4 9 3 2 2 2 4" xfId="15226"/>
    <cellStyle name="40% - Accent4 9 3 2 2 3" xfId="15227"/>
    <cellStyle name="40% - Accent4 9 3 2 2 3 2" xfId="15228"/>
    <cellStyle name="40% - Accent4 9 3 2 2 4" xfId="15229"/>
    <cellStyle name="40% - Accent4 9 3 2 2 4 2" xfId="15230"/>
    <cellStyle name="40% - Accent4 9 3 2 2 5" xfId="15231"/>
    <cellStyle name="40% - Accent4 9 3 2 3" xfId="15232"/>
    <cellStyle name="40% - Accent4 9 3 2 3 2" xfId="15233"/>
    <cellStyle name="40% - Accent4 9 3 2 3 2 2" xfId="15234"/>
    <cellStyle name="40% - Accent4 9 3 2 3 3" xfId="15235"/>
    <cellStyle name="40% - Accent4 9 3 2 3 3 2" xfId="15236"/>
    <cellStyle name="40% - Accent4 9 3 2 3 4" xfId="15237"/>
    <cellStyle name="40% - Accent4 9 3 2 4" xfId="15238"/>
    <cellStyle name="40% - Accent4 9 3 2 4 2" xfId="15239"/>
    <cellStyle name="40% - Accent4 9 3 2 5" xfId="15240"/>
    <cellStyle name="40% - Accent4 9 3 2 5 2" xfId="15241"/>
    <cellStyle name="40% - Accent4 9 3 2 6" xfId="15242"/>
    <cellStyle name="40% - Accent4 9 3 3" xfId="15243"/>
    <cellStyle name="40% - Accent4 9 3 3 2" xfId="15244"/>
    <cellStyle name="40% - Accent4 9 3 3 2 2" xfId="15245"/>
    <cellStyle name="40% - Accent4 9 3 3 2 2 2" xfId="15246"/>
    <cellStyle name="40% - Accent4 9 3 3 2 2 2 2" xfId="15247"/>
    <cellStyle name="40% - Accent4 9 3 3 2 2 3" xfId="15248"/>
    <cellStyle name="40% - Accent4 9 3 3 2 2 3 2" xfId="15249"/>
    <cellStyle name="40% - Accent4 9 3 3 2 2 4" xfId="15250"/>
    <cellStyle name="40% - Accent4 9 3 3 2 3" xfId="15251"/>
    <cellStyle name="40% - Accent4 9 3 3 2 3 2" xfId="15252"/>
    <cellStyle name="40% - Accent4 9 3 3 2 4" xfId="15253"/>
    <cellStyle name="40% - Accent4 9 3 3 2 4 2" xfId="15254"/>
    <cellStyle name="40% - Accent4 9 3 3 2 5" xfId="15255"/>
    <cellStyle name="40% - Accent4 9 3 3 3" xfId="15256"/>
    <cellStyle name="40% - Accent4 9 3 3 3 2" xfId="15257"/>
    <cellStyle name="40% - Accent4 9 3 3 3 2 2" xfId="15258"/>
    <cellStyle name="40% - Accent4 9 3 3 3 3" xfId="15259"/>
    <cellStyle name="40% - Accent4 9 3 3 3 3 2" xfId="15260"/>
    <cellStyle name="40% - Accent4 9 3 3 3 4" xfId="15261"/>
    <cellStyle name="40% - Accent4 9 3 3 4" xfId="15262"/>
    <cellStyle name="40% - Accent4 9 3 3 4 2" xfId="15263"/>
    <cellStyle name="40% - Accent4 9 3 3 5" xfId="15264"/>
    <cellStyle name="40% - Accent4 9 3 3 5 2" xfId="15265"/>
    <cellStyle name="40% - Accent4 9 3 3 6" xfId="15266"/>
    <cellStyle name="40% - Accent4 9 3 4" xfId="15267"/>
    <cellStyle name="40% - Accent4 9 3 4 2" xfId="15268"/>
    <cellStyle name="40% - Accent4 9 3 4 2 2" xfId="15269"/>
    <cellStyle name="40% - Accent4 9 3 4 2 2 2" xfId="15270"/>
    <cellStyle name="40% - Accent4 9 3 4 2 3" xfId="15271"/>
    <cellStyle name="40% - Accent4 9 3 4 2 3 2" xfId="15272"/>
    <cellStyle name="40% - Accent4 9 3 4 2 4" xfId="15273"/>
    <cellStyle name="40% - Accent4 9 3 4 3" xfId="15274"/>
    <cellStyle name="40% - Accent4 9 3 4 3 2" xfId="15275"/>
    <cellStyle name="40% - Accent4 9 3 4 4" xfId="15276"/>
    <cellStyle name="40% - Accent4 9 3 4 4 2" xfId="15277"/>
    <cellStyle name="40% - Accent4 9 3 4 5" xfId="15278"/>
    <cellStyle name="40% - Accent4 9 3 5" xfId="15279"/>
    <cellStyle name="40% - Accent4 9 3 5 2" xfId="15280"/>
    <cellStyle name="40% - Accent4 9 3 5 2 2" xfId="15281"/>
    <cellStyle name="40% - Accent4 9 3 5 3" xfId="15282"/>
    <cellStyle name="40% - Accent4 9 3 5 3 2" xfId="15283"/>
    <cellStyle name="40% - Accent4 9 3 5 4" xfId="15284"/>
    <cellStyle name="40% - Accent4 9 3 6" xfId="15285"/>
    <cellStyle name="40% - Accent4 9 3 6 2" xfId="15286"/>
    <cellStyle name="40% - Accent4 9 3 7" xfId="15287"/>
    <cellStyle name="40% - Accent4 9 3 7 2" xfId="15288"/>
    <cellStyle name="40% - Accent4 9 3 8" xfId="15289"/>
    <cellStyle name="40% - Accent4 9 4" xfId="15290"/>
    <cellStyle name="40% - Accent4 9 4 2" xfId="15291"/>
    <cellStyle name="40% - Accent4 9 4 2 2" xfId="15292"/>
    <cellStyle name="40% - Accent4 9 4 2 2 2" xfId="15293"/>
    <cellStyle name="40% - Accent4 9 4 2 2 2 2" xfId="15294"/>
    <cellStyle name="40% - Accent4 9 4 2 2 3" xfId="15295"/>
    <cellStyle name="40% - Accent4 9 4 2 2 3 2" xfId="15296"/>
    <cellStyle name="40% - Accent4 9 4 2 2 4" xfId="15297"/>
    <cellStyle name="40% - Accent4 9 4 2 3" xfId="15298"/>
    <cellStyle name="40% - Accent4 9 4 2 3 2" xfId="15299"/>
    <cellStyle name="40% - Accent4 9 4 2 4" xfId="15300"/>
    <cellStyle name="40% - Accent4 9 4 2 4 2" xfId="15301"/>
    <cellStyle name="40% - Accent4 9 4 2 5" xfId="15302"/>
    <cellStyle name="40% - Accent4 9 4 3" xfId="15303"/>
    <cellStyle name="40% - Accent4 9 4 3 2" xfId="15304"/>
    <cellStyle name="40% - Accent4 9 4 3 2 2" xfId="15305"/>
    <cellStyle name="40% - Accent4 9 4 3 3" xfId="15306"/>
    <cellStyle name="40% - Accent4 9 4 3 3 2" xfId="15307"/>
    <cellStyle name="40% - Accent4 9 4 3 4" xfId="15308"/>
    <cellStyle name="40% - Accent4 9 4 4" xfId="15309"/>
    <cellStyle name="40% - Accent4 9 4 4 2" xfId="15310"/>
    <cellStyle name="40% - Accent4 9 4 5" xfId="15311"/>
    <cellStyle name="40% - Accent4 9 4 5 2" xfId="15312"/>
    <cellStyle name="40% - Accent4 9 4 6" xfId="15313"/>
    <cellStyle name="40% - Accent4 9 5" xfId="15314"/>
    <cellStyle name="40% - Accent4 9 5 2" xfId="15315"/>
    <cellStyle name="40% - Accent4 9 5 2 2" xfId="15316"/>
    <cellStyle name="40% - Accent4 9 5 2 2 2" xfId="15317"/>
    <cellStyle name="40% - Accent4 9 5 2 2 2 2" xfId="15318"/>
    <cellStyle name="40% - Accent4 9 5 2 2 3" xfId="15319"/>
    <cellStyle name="40% - Accent4 9 5 2 2 3 2" xfId="15320"/>
    <cellStyle name="40% - Accent4 9 5 2 2 4" xfId="15321"/>
    <cellStyle name="40% - Accent4 9 5 2 3" xfId="15322"/>
    <cellStyle name="40% - Accent4 9 5 2 3 2" xfId="15323"/>
    <cellStyle name="40% - Accent4 9 5 2 4" xfId="15324"/>
    <cellStyle name="40% - Accent4 9 5 2 4 2" xfId="15325"/>
    <cellStyle name="40% - Accent4 9 5 2 5" xfId="15326"/>
    <cellStyle name="40% - Accent4 9 5 3" xfId="15327"/>
    <cellStyle name="40% - Accent4 9 5 3 2" xfId="15328"/>
    <cellStyle name="40% - Accent4 9 5 3 2 2" xfId="15329"/>
    <cellStyle name="40% - Accent4 9 5 3 3" xfId="15330"/>
    <cellStyle name="40% - Accent4 9 5 3 3 2" xfId="15331"/>
    <cellStyle name="40% - Accent4 9 5 3 4" xfId="15332"/>
    <cellStyle name="40% - Accent4 9 5 4" xfId="15333"/>
    <cellStyle name="40% - Accent4 9 5 4 2" xfId="15334"/>
    <cellStyle name="40% - Accent4 9 5 5" xfId="15335"/>
    <cellStyle name="40% - Accent4 9 5 5 2" xfId="15336"/>
    <cellStyle name="40% - Accent4 9 5 6" xfId="15337"/>
    <cellStyle name="40% - Accent4 9 6" xfId="15338"/>
    <cellStyle name="40% - Accent4 9 6 2" xfId="15339"/>
    <cellStyle name="40% - Accent4 9 6 2 2" xfId="15340"/>
    <cellStyle name="40% - Accent4 9 6 2 2 2" xfId="15341"/>
    <cellStyle name="40% - Accent4 9 6 2 3" xfId="15342"/>
    <cellStyle name="40% - Accent4 9 6 2 3 2" xfId="15343"/>
    <cellStyle name="40% - Accent4 9 6 2 4" xfId="15344"/>
    <cellStyle name="40% - Accent4 9 6 3" xfId="15345"/>
    <cellStyle name="40% - Accent4 9 6 3 2" xfId="15346"/>
    <cellStyle name="40% - Accent4 9 6 4" xfId="15347"/>
    <cellStyle name="40% - Accent4 9 6 4 2" xfId="15348"/>
    <cellStyle name="40% - Accent4 9 6 5" xfId="15349"/>
    <cellStyle name="40% - Accent4 9 7" xfId="15350"/>
    <cellStyle name="40% - Accent4 9 7 2" xfId="15351"/>
    <cellStyle name="40% - Accent4 9 7 2 2" xfId="15352"/>
    <cellStyle name="40% - Accent4 9 7 3" xfId="15353"/>
    <cellStyle name="40% - Accent4 9 7 3 2" xfId="15354"/>
    <cellStyle name="40% - Accent4 9 7 4" xfId="15355"/>
    <cellStyle name="40% - Accent4 9 8" xfId="15356"/>
    <cellStyle name="40% - Accent4 9 8 2" xfId="15357"/>
    <cellStyle name="40% - Accent4 9 9" xfId="15358"/>
    <cellStyle name="40% - Accent4 9 9 2" xfId="15359"/>
    <cellStyle name="40% - Accent5 10" xfId="15360"/>
    <cellStyle name="40% - Accent5 10 2" xfId="15361"/>
    <cellStyle name="40% - Accent5 10 2 2" xfId="15362"/>
    <cellStyle name="40% - Accent5 10 2 2 2" xfId="15363"/>
    <cellStyle name="40% - Accent5 10 2 2 2 2" xfId="15364"/>
    <cellStyle name="40% - Accent5 10 2 2 2 2 2" xfId="15365"/>
    <cellStyle name="40% - Accent5 10 2 2 2 2 2 2" xfId="15366"/>
    <cellStyle name="40% - Accent5 10 2 2 2 2 3" xfId="15367"/>
    <cellStyle name="40% - Accent5 10 2 2 2 2 3 2" xfId="15368"/>
    <cellStyle name="40% - Accent5 10 2 2 2 2 4" xfId="15369"/>
    <cellStyle name="40% - Accent5 10 2 2 2 3" xfId="15370"/>
    <cellStyle name="40% - Accent5 10 2 2 2 3 2" xfId="15371"/>
    <cellStyle name="40% - Accent5 10 2 2 2 4" xfId="15372"/>
    <cellStyle name="40% - Accent5 10 2 2 2 4 2" xfId="15373"/>
    <cellStyle name="40% - Accent5 10 2 2 2 5" xfId="15374"/>
    <cellStyle name="40% - Accent5 10 2 2 3" xfId="15375"/>
    <cellStyle name="40% - Accent5 10 2 2 3 2" xfId="15376"/>
    <cellStyle name="40% - Accent5 10 2 2 3 2 2" xfId="15377"/>
    <cellStyle name="40% - Accent5 10 2 2 3 3" xfId="15378"/>
    <cellStyle name="40% - Accent5 10 2 2 3 3 2" xfId="15379"/>
    <cellStyle name="40% - Accent5 10 2 2 3 4" xfId="15380"/>
    <cellStyle name="40% - Accent5 10 2 2 4" xfId="15381"/>
    <cellStyle name="40% - Accent5 10 2 2 4 2" xfId="15382"/>
    <cellStyle name="40% - Accent5 10 2 2 5" xfId="15383"/>
    <cellStyle name="40% - Accent5 10 2 2 5 2" xfId="15384"/>
    <cellStyle name="40% - Accent5 10 2 2 6" xfId="15385"/>
    <cellStyle name="40% - Accent5 10 2 3" xfId="15386"/>
    <cellStyle name="40% - Accent5 10 2 3 2" xfId="15387"/>
    <cellStyle name="40% - Accent5 10 2 3 2 2" xfId="15388"/>
    <cellStyle name="40% - Accent5 10 2 3 2 2 2" xfId="15389"/>
    <cellStyle name="40% - Accent5 10 2 3 2 2 2 2" xfId="15390"/>
    <cellStyle name="40% - Accent5 10 2 3 2 2 3" xfId="15391"/>
    <cellStyle name="40% - Accent5 10 2 3 2 2 3 2" xfId="15392"/>
    <cellStyle name="40% - Accent5 10 2 3 2 2 4" xfId="15393"/>
    <cellStyle name="40% - Accent5 10 2 3 2 3" xfId="15394"/>
    <cellStyle name="40% - Accent5 10 2 3 2 3 2" xfId="15395"/>
    <cellStyle name="40% - Accent5 10 2 3 2 4" xfId="15396"/>
    <cellStyle name="40% - Accent5 10 2 3 2 4 2" xfId="15397"/>
    <cellStyle name="40% - Accent5 10 2 3 2 5" xfId="15398"/>
    <cellStyle name="40% - Accent5 10 2 3 3" xfId="15399"/>
    <cellStyle name="40% - Accent5 10 2 3 3 2" xfId="15400"/>
    <cellStyle name="40% - Accent5 10 2 3 3 2 2" xfId="15401"/>
    <cellStyle name="40% - Accent5 10 2 3 3 3" xfId="15402"/>
    <cellStyle name="40% - Accent5 10 2 3 3 3 2" xfId="15403"/>
    <cellStyle name="40% - Accent5 10 2 3 3 4" xfId="15404"/>
    <cellStyle name="40% - Accent5 10 2 3 4" xfId="15405"/>
    <cellStyle name="40% - Accent5 10 2 3 4 2" xfId="15406"/>
    <cellStyle name="40% - Accent5 10 2 3 5" xfId="15407"/>
    <cellStyle name="40% - Accent5 10 2 3 5 2" xfId="15408"/>
    <cellStyle name="40% - Accent5 10 2 3 6" xfId="15409"/>
    <cellStyle name="40% - Accent5 10 2 4" xfId="15410"/>
    <cellStyle name="40% - Accent5 10 2 4 2" xfId="15411"/>
    <cellStyle name="40% - Accent5 10 2 4 2 2" xfId="15412"/>
    <cellStyle name="40% - Accent5 10 2 4 2 2 2" xfId="15413"/>
    <cellStyle name="40% - Accent5 10 2 4 2 3" xfId="15414"/>
    <cellStyle name="40% - Accent5 10 2 4 2 3 2" xfId="15415"/>
    <cellStyle name="40% - Accent5 10 2 4 2 4" xfId="15416"/>
    <cellStyle name="40% - Accent5 10 2 4 3" xfId="15417"/>
    <cellStyle name="40% - Accent5 10 2 4 3 2" xfId="15418"/>
    <cellStyle name="40% - Accent5 10 2 4 4" xfId="15419"/>
    <cellStyle name="40% - Accent5 10 2 4 4 2" xfId="15420"/>
    <cellStyle name="40% - Accent5 10 2 4 5" xfId="15421"/>
    <cellStyle name="40% - Accent5 10 2 5" xfId="15422"/>
    <cellStyle name="40% - Accent5 10 2 5 2" xfId="15423"/>
    <cellStyle name="40% - Accent5 10 2 5 2 2" xfId="15424"/>
    <cellStyle name="40% - Accent5 10 2 5 3" xfId="15425"/>
    <cellStyle name="40% - Accent5 10 2 5 3 2" xfId="15426"/>
    <cellStyle name="40% - Accent5 10 2 5 4" xfId="15427"/>
    <cellStyle name="40% - Accent5 10 2 6" xfId="15428"/>
    <cellStyle name="40% - Accent5 10 2 6 2" xfId="15429"/>
    <cellStyle name="40% - Accent5 10 2 7" xfId="15430"/>
    <cellStyle name="40% - Accent5 10 2 7 2" xfId="15431"/>
    <cellStyle name="40% - Accent5 10 2 8" xfId="15432"/>
    <cellStyle name="40% - Accent5 10 3" xfId="15433"/>
    <cellStyle name="40% - Accent5 10 3 2" xfId="15434"/>
    <cellStyle name="40% - Accent5 10 3 2 2" xfId="15435"/>
    <cellStyle name="40% - Accent5 10 3 2 2 2" xfId="15436"/>
    <cellStyle name="40% - Accent5 10 3 2 2 2 2" xfId="15437"/>
    <cellStyle name="40% - Accent5 10 3 2 2 3" xfId="15438"/>
    <cellStyle name="40% - Accent5 10 3 2 2 3 2" xfId="15439"/>
    <cellStyle name="40% - Accent5 10 3 2 2 4" xfId="15440"/>
    <cellStyle name="40% - Accent5 10 3 2 3" xfId="15441"/>
    <cellStyle name="40% - Accent5 10 3 2 3 2" xfId="15442"/>
    <cellStyle name="40% - Accent5 10 3 2 4" xfId="15443"/>
    <cellStyle name="40% - Accent5 10 3 2 4 2" xfId="15444"/>
    <cellStyle name="40% - Accent5 10 3 2 5" xfId="15445"/>
    <cellStyle name="40% - Accent5 10 3 3" xfId="15446"/>
    <cellStyle name="40% - Accent5 10 3 3 2" xfId="15447"/>
    <cellStyle name="40% - Accent5 10 3 3 2 2" xfId="15448"/>
    <cellStyle name="40% - Accent5 10 3 3 3" xfId="15449"/>
    <cellStyle name="40% - Accent5 10 3 3 3 2" xfId="15450"/>
    <cellStyle name="40% - Accent5 10 3 3 4" xfId="15451"/>
    <cellStyle name="40% - Accent5 10 3 4" xfId="15452"/>
    <cellStyle name="40% - Accent5 10 3 4 2" xfId="15453"/>
    <cellStyle name="40% - Accent5 10 3 5" xfId="15454"/>
    <cellStyle name="40% - Accent5 10 3 5 2" xfId="15455"/>
    <cellStyle name="40% - Accent5 10 3 6" xfId="15456"/>
    <cellStyle name="40% - Accent5 10 4" xfId="15457"/>
    <cellStyle name="40% - Accent5 10 4 2" xfId="15458"/>
    <cellStyle name="40% - Accent5 10 4 2 2" xfId="15459"/>
    <cellStyle name="40% - Accent5 10 4 2 2 2" xfId="15460"/>
    <cellStyle name="40% - Accent5 10 4 2 2 2 2" xfId="15461"/>
    <cellStyle name="40% - Accent5 10 4 2 2 3" xfId="15462"/>
    <cellStyle name="40% - Accent5 10 4 2 2 3 2" xfId="15463"/>
    <cellStyle name="40% - Accent5 10 4 2 2 4" xfId="15464"/>
    <cellStyle name="40% - Accent5 10 4 2 3" xfId="15465"/>
    <cellStyle name="40% - Accent5 10 4 2 3 2" xfId="15466"/>
    <cellStyle name="40% - Accent5 10 4 2 4" xfId="15467"/>
    <cellStyle name="40% - Accent5 10 4 2 4 2" xfId="15468"/>
    <cellStyle name="40% - Accent5 10 4 2 5" xfId="15469"/>
    <cellStyle name="40% - Accent5 10 4 3" xfId="15470"/>
    <cellStyle name="40% - Accent5 10 4 3 2" xfId="15471"/>
    <cellStyle name="40% - Accent5 10 4 3 2 2" xfId="15472"/>
    <cellStyle name="40% - Accent5 10 4 3 3" xfId="15473"/>
    <cellStyle name="40% - Accent5 10 4 3 3 2" xfId="15474"/>
    <cellStyle name="40% - Accent5 10 4 3 4" xfId="15475"/>
    <cellStyle name="40% - Accent5 10 4 4" xfId="15476"/>
    <cellStyle name="40% - Accent5 10 4 4 2" xfId="15477"/>
    <cellStyle name="40% - Accent5 10 4 5" xfId="15478"/>
    <cellStyle name="40% - Accent5 10 4 5 2" xfId="15479"/>
    <cellStyle name="40% - Accent5 10 4 6" xfId="15480"/>
    <cellStyle name="40% - Accent5 10 5" xfId="15481"/>
    <cellStyle name="40% - Accent5 10 5 2" xfId="15482"/>
    <cellStyle name="40% - Accent5 10 5 2 2" xfId="15483"/>
    <cellStyle name="40% - Accent5 10 5 2 2 2" xfId="15484"/>
    <cellStyle name="40% - Accent5 10 5 2 3" xfId="15485"/>
    <cellStyle name="40% - Accent5 10 5 2 3 2" xfId="15486"/>
    <cellStyle name="40% - Accent5 10 5 2 4" xfId="15487"/>
    <cellStyle name="40% - Accent5 10 5 3" xfId="15488"/>
    <cellStyle name="40% - Accent5 10 5 3 2" xfId="15489"/>
    <cellStyle name="40% - Accent5 10 5 4" xfId="15490"/>
    <cellStyle name="40% - Accent5 10 5 4 2" xfId="15491"/>
    <cellStyle name="40% - Accent5 10 5 5" xfId="15492"/>
    <cellStyle name="40% - Accent5 10 6" xfId="15493"/>
    <cellStyle name="40% - Accent5 10 6 2" xfId="15494"/>
    <cellStyle name="40% - Accent5 10 6 2 2" xfId="15495"/>
    <cellStyle name="40% - Accent5 10 6 3" xfId="15496"/>
    <cellStyle name="40% - Accent5 10 6 3 2" xfId="15497"/>
    <cellStyle name="40% - Accent5 10 6 4" xfId="15498"/>
    <cellStyle name="40% - Accent5 10 7" xfId="15499"/>
    <cellStyle name="40% - Accent5 10 7 2" xfId="15500"/>
    <cellStyle name="40% - Accent5 10 8" xfId="15501"/>
    <cellStyle name="40% - Accent5 10 8 2" xfId="15502"/>
    <cellStyle name="40% - Accent5 10 9" xfId="15503"/>
    <cellStyle name="40% - Accent5 11" xfId="15504"/>
    <cellStyle name="40% - Accent5 11 2" xfId="15505"/>
    <cellStyle name="40% - Accent5 11 2 2" xfId="15506"/>
    <cellStyle name="40% - Accent5 11 2 2 2" xfId="15507"/>
    <cellStyle name="40% - Accent5 11 2 2 2 2" xfId="15508"/>
    <cellStyle name="40% - Accent5 11 2 2 2 2 2" xfId="15509"/>
    <cellStyle name="40% - Accent5 11 2 2 2 3" xfId="15510"/>
    <cellStyle name="40% - Accent5 11 2 2 2 3 2" xfId="15511"/>
    <cellStyle name="40% - Accent5 11 2 2 2 4" xfId="15512"/>
    <cellStyle name="40% - Accent5 11 2 2 3" xfId="15513"/>
    <cellStyle name="40% - Accent5 11 2 2 3 2" xfId="15514"/>
    <cellStyle name="40% - Accent5 11 2 2 4" xfId="15515"/>
    <cellStyle name="40% - Accent5 11 2 2 4 2" xfId="15516"/>
    <cellStyle name="40% - Accent5 11 2 2 5" xfId="15517"/>
    <cellStyle name="40% - Accent5 11 2 3" xfId="15518"/>
    <cellStyle name="40% - Accent5 11 2 3 2" xfId="15519"/>
    <cellStyle name="40% - Accent5 11 2 3 2 2" xfId="15520"/>
    <cellStyle name="40% - Accent5 11 2 3 3" xfId="15521"/>
    <cellStyle name="40% - Accent5 11 2 3 3 2" xfId="15522"/>
    <cellStyle name="40% - Accent5 11 2 3 4" xfId="15523"/>
    <cellStyle name="40% - Accent5 11 2 4" xfId="15524"/>
    <cellStyle name="40% - Accent5 11 2 4 2" xfId="15525"/>
    <cellStyle name="40% - Accent5 11 2 5" xfId="15526"/>
    <cellStyle name="40% - Accent5 11 2 5 2" xfId="15527"/>
    <cellStyle name="40% - Accent5 11 2 6" xfId="15528"/>
    <cellStyle name="40% - Accent5 11 3" xfId="15529"/>
    <cellStyle name="40% - Accent5 11 3 2" xfId="15530"/>
    <cellStyle name="40% - Accent5 11 3 2 2" xfId="15531"/>
    <cellStyle name="40% - Accent5 11 3 2 2 2" xfId="15532"/>
    <cellStyle name="40% - Accent5 11 3 2 2 2 2" xfId="15533"/>
    <cellStyle name="40% - Accent5 11 3 2 2 3" xfId="15534"/>
    <cellStyle name="40% - Accent5 11 3 2 2 3 2" xfId="15535"/>
    <cellStyle name="40% - Accent5 11 3 2 2 4" xfId="15536"/>
    <cellStyle name="40% - Accent5 11 3 2 3" xfId="15537"/>
    <cellStyle name="40% - Accent5 11 3 2 3 2" xfId="15538"/>
    <cellStyle name="40% - Accent5 11 3 2 4" xfId="15539"/>
    <cellStyle name="40% - Accent5 11 3 2 4 2" xfId="15540"/>
    <cellStyle name="40% - Accent5 11 3 2 5" xfId="15541"/>
    <cellStyle name="40% - Accent5 11 3 3" xfId="15542"/>
    <cellStyle name="40% - Accent5 11 3 3 2" xfId="15543"/>
    <cellStyle name="40% - Accent5 11 3 3 2 2" xfId="15544"/>
    <cellStyle name="40% - Accent5 11 3 3 3" xfId="15545"/>
    <cellStyle name="40% - Accent5 11 3 3 3 2" xfId="15546"/>
    <cellStyle name="40% - Accent5 11 3 3 4" xfId="15547"/>
    <cellStyle name="40% - Accent5 11 3 4" xfId="15548"/>
    <cellStyle name="40% - Accent5 11 3 4 2" xfId="15549"/>
    <cellStyle name="40% - Accent5 11 3 5" xfId="15550"/>
    <cellStyle name="40% - Accent5 11 3 5 2" xfId="15551"/>
    <cellStyle name="40% - Accent5 11 3 6" xfId="15552"/>
    <cellStyle name="40% - Accent5 11 4" xfId="15553"/>
    <cellStyle name="40% - Accent5 11 4 2" xfId="15554"/>
    <cellStyle name="40% - Accent5 11 4 2 2" xfId="15555"/>
    <cellStyle name="40% - Accent5 11 4 2 2 2" xfId="15556"/>
    <cellStyle name="40% - Accent5 11 4 2 3" xfId="15557"/>
    <cellStyle name="40% - Accent5 11 4 2 3 2" xfId="15558"/>
    <cellStyle name="40% - Accent5 11 4 2 4" xfId="15559"/>
    <cellStyle name="40% - Accent5 11 4 3" xfId="15560"/>
    <cellStyle name="40% - Accent5 11 4 3 2" xfId="15561"/>
    <cellStyle name="40% - Accent5 11 4 4" xfId="15562"/>
    <cellStyle name="40% - Accent5 11 4 4 2" xfId="15563"/>
    <cellStyle name="40% - Accent5 11 4 5" xfId="15564"/>
    <cellStyle name="40% - Accent5 11 5" xfId="15565"/>
    <cellStyle name="40% - Accent5 11 5 2" xfId="15566"/>
    <cellStyle name="40% - Accent5 11 5 2 2" xfId="15567"/>
    <cellStyle name="40% - Accent5 11 5 3" xfId="15568"/>
    <cellStyle name="40% - Accent5 11 5 3 2" xfId="15569"/>
    <cellStyle name="40% - Accent5 11 5 4" xfId="15570"/>
    <cellStyle name="40% - Accent5 11 6" xfId="15571"/>
    <cellStyle name="40% - Accent5 11 6 2" xfId="15572"/>
    <cellStyle name="40% - Accent5 11 7" xfId="15573"/>
    <cellStyle name="40% - Accent5 11 7 2" xfId="15574"/>
    <cellStyle name="40% - Accent5 11 8" xfId="15575"/>
    <cellStyle name="40% - Accent5 12" xfId="15576"/>
    <cellStyle name="40% - Accent5 12 2" xfId="15577"/>
    <cellStyle name="40% - Accent5 12 2 2" xfId="15578"/>
    <cellStyle name="40% - Accent5 12 2 2 2" xfId="15579"/>
    <cellStyle name="40% - Accent5 12 2 2 2 2" xfId="15580"/>
    <cellStyle name="40% - Accent5 12 2 2 3" xfId="15581"/>
    <cellStyle name="40% - Accent5 12 2 2 3 2" xfId="15582"/>
    <cellStyle name="40% - Accent5 12 2 2 4" xfId="15583"/>
    <cellStyle name="40% - Accent5 12 2 3" xfId="15584"/>
    <cellStyle name="40% - Accent5 12 2 3 2" xfId="15585"/>
    <cellStyle name="40% - Accent5 12 2 4" xfId="15586"/>
    <cellStyle name="40% - Accent5 12 2 4 2" xfId="15587"/>
    <cellStyle name="40% - Accent5 12 2 5" xfId="15588"/>
    <cellStyle name="40% - Accent5 12 3" xfId="15589"/>
    <cellStyle name="40% - Accent5 12 3 2" xfId="15590"/>
    <cellStyle name="40% - Accent5 12 3 2 2" xfId="15591"/>
    <cellStyle name="40% - Accent5 12 3 3" xfId="15592"/>
    <cellStyle name="40% - Accent5 12 3 3 2" xfId="15593"/>
    <cellStyle name="40% - Accent5 12 3 4" xfId="15594"/>
    <cellStyle name="40% - Accent5 12 4" xfId="15595"/>
    <cellStyle name="40% - Accent5 12 4 2" xfId="15596"/>
    <cellStyle name="40% - Accent5 12 5" xfId="15597"/>
    <cellStyle name="40% - Accent5 12 5 2" xfId="15598"/>
    <cellStyle name="40% - Accent5 12 6" xfId="15599"/>
    <cellStyle name="40% - Accent5 13" xfId="15600"/>
    <cellStyle name="40% - Accent5 13 2" xfId="15601"/>
    <cellStyle name="40% - Accent5 13 2 2" xfId="15602"/>
    <cellStyle name="40% - Accent5 13 2 2 2" xfId="15603"/>
    <cellStyle name="40% - Accent5 13 2 2 2 2" xfId="15604"/>
    <cellStyle name="40% - Accent5 13 2 2 3" xfId="15605"/>
    <cellStyle name="40% - Accent5 13 2 2 3 2" xfId="15606"/>
    <cellStyle name="40% - Accent5 13 2 2 4" xfId="15607"/>
    <cellStyle name="40% - Accent5 13 2 3" xfId="15608"/>
    <cellStyle name="40% - Accent5 13 2 3 2" xfId="15609"/>
    <cellStyle name="40% - Accent5 13 2 4" xfId="15610"/>
    <cellStyle name="40% - Accent5 13 2 4 2" xfId="15611"/>
    <cellStyle name="40% - Accent5 13 2 5" xfId="15612"/>
    <cellStyle name="40% - Accent5 13 3" xfId="15613"/>
    <cellStyle name="40% - Accent5 13 3 2" xfId="15614"/>
    <cellStyle name="40% - Accent5 13 3 2 2" xfId="15615"/>
    <cellStyle name="40% - Accent5 13 3 3" xfId="15616"/>
    <cellStyle name="40% - Accent5 13 3 3 2" xfId="15617"/>
    <cellStyle name="40% - Accent5 13 3 4" xfId="15618"/>
    <cellStyle name="40% - Accent5 13 4" xfId="15619"/>
    <cellStyle name="40% - Accent5 13 4 2" xfId="15620"/>
    <cellStyle name="40% - Accent5 13 5" xfId="15621"/>
    <cellStyle name="40% - Accent5 13 5 2" xfId="15622"/>
    <cellStyle name="40% - Accent5 13 6" xfId="15623"/>
    <cellStyle name="40% - Accent5 14" xfId="15624"/>
    <cellStyle name="40% - Accent5 14 2" xfId="15625"/>
    <cellStyle name="40% - Accent5 14 2 2" xfId="15626"/>
    <cellStyle name="40% - Accent5 14 2 2 2" xfId="15627"/>
    <cellStyle name="40% - Accent5 14 2 3" xfId="15628"/>
    <cellStyle name="40% - Accent5 14 2 3 2" xfId="15629"/>
    <cellStyle name="40% - Accent5 14 2 4" xfId="15630"/>
    <cellStyle name="40% - Accent5 14 3" xfId="15631"/>
    <cellStyle name="40% - Accent5 14 3 2" xfId="15632"/>
    <cellStyle name="40% - Accent5 14 4" xfId="15633"/>
    <cellStyle name="40% - Accent5 14 4 2" xfId="15634"/>
    <cellStyle name="40% - Accent5 14 5" xfId="15635"/>
    <cellStyle name="40% - Accent5 15" xfId="15636"/>
    <cellStyle name="40% - Accent5 15 2" xfId="15637"/>
    <cellStyle name="40% - Accent5 15 2 2" xfId="15638"/>
    <cellStyle name="40% - Accent5 15 3" xfId="15639"/>
    <cellStyle name="40% - Accent5 15 3 2" xfId="15640"/>
    <cellStyle name="40% - Accent5 15 4" xfId="15641"/>
    <cellStyle name="40% - Accent5 16" xfId="15642"/>
    <cellStyle name="40% - Accent5 16 2" xfId="15643"/>
    <cellStyle name="40% - Accent5 17" xfId="15644"/>
    <cellStyle name="40% - Accent5 17 2" xfId="15645"/>
    <cellStyle name="40% - Accent5 2" xfId="15646"/>
    <cellStyle name="40% - Accent5 2 2" xfId="15647"/>
    <cellStyle name="40% - Accent5 2 3" xfId="15648"/>
    <cellStyle name="40% - Accent5 2 3 2" xfId="15649"/>
    <cellStyle name="40% - Accent5 2 3 2 10" xfId="15650"/>
    <cellStyle name="40% - Accent5 2 3 2 10 2" xfId="15651"/>
    <cellStyle name="40% - Accent5 2 3 2 11" xfId="15652"/>
    <cellStyle name="40% - Accent5 2 3 2 2" xfId="15653"/>
    <cellStyle name="40% - Accent5 2 3 2 2 10" xfId="15654"/>
    <cellStyle name="40% - Accent5 2 3 2 2 2" xfId="15655"/>
    <cellStyle name="40% - Accent5 2 3 2 2 2 2" xfId="15656"/>
    <cellStyle name="40% - Accent5 2 3 2 2 2 2 2" xfId="15657"/>
    <cellStyle name="40% - Accent5 2 3 2 2 2 2 2 2" xfId="15658"/>
    <cellStyle name="40% - Accent5 2 3 2 2 2 2 2 2 2" xfId="15659"/>
    <cellStyle name="40% - Accent5 2 3 2 2 2 2 2 3" xfId="15660"/>
    <cellStyle name="40% - Accent5 2 3 2 2 2 2 2 3 2" xfId="15661"/>
    <cellStyle name="40% - Accent5 2 3 2 2 2 2 2 4" xfId="15662"/>
    <cellStyle name="40% - Accent5 2 3 2 2 2 2 3" xfId="15663"/>
    <cellStyle name="40% - Accent5 2 3 2 2 2 2 3 2" xfId="15664"/>
    <cellStyle name="40% - Accent5 2 3 2 2 2 2 4" xfId="15665"/>
    <cellStyle name="40% - Accent5 2 3 2 2 2 2 4 2" xfId="15666"/>
    <cellStyle name="40% - Accent5 2 3 2 2 2 2 5" xfId="15667"/>
    <cellStyle name="40% - Accent5 2 3 2 2 2 3" xfId="15668"/>
    <cellStyle name="40% - Accent5 2 3 2 2 2 3 2" xfId="15669"/>
    <cellStyle name="40% - Accent5 2 3 2 2 2 3 2 2" xfId="15670"/>
    <cellStyle name="40% - Accent5 2 3 2 2 2 3 3" xfId="15671"/>
    <cellStyle name="40% - Accent5 2 3 2 2 2 3 3 2" xfId="15672"/>
    <cellStyle name="40% - Accent5 2 3 2 2 2 3 4" xfId="15673"/>
    <cellStyle name="40% - Accent5 2 3 2 2 2 4" xfId="15674"/>
    <cellStyle name="40% - Accent5 2 3 2 2 2 4 2" xfId="15675"/>
    <cellStyle name="40% - Accent5 2 3 2 2 2 5" xfId="15676"/>
    <cellStyle name="40% - Accent5 2 3 2 2 2 5 2" xfId="15677"/>
    <cellStyle name="40% - Accent5 2 3 2 2 2 6" xfId="15678"/>
    <cellStyle name="40% - Accent5 2 3 2 2 3" xfId="15679"/>
    <cellStyle name="40% - Accent5 2 3 2 2 3 2" xfId="15680"/>
    <cellStyle name="40% - Accent5 2 3 2 2 3 2 2" xfId="15681"/>
    <cellStyle name="40% - Accent5 2 3 2 2 3 2 2 2" xfId="15682"/>
    <cellStyle name="40% - Accent5 2 3 2 2 3 2 2 2 2" xfId="15683"/>
    <cellStyle name="40% - Accent5 2 3 2 2 3 2 2 3" xfId="15684"/>
    <cellStyle name="40% - Accent5 2 3 2 2 3 2 2 3 2" xfId="15685"/>
    <cellStyle name="40% - Accent5 2 3 2 2 3 2 2 4" xfId="15686"/>
    <cellStyle name="40% - Accent5 2 3 2 2 3 2 3" xfId="15687"/>
    <cellStyle name="40% - Accent5 2 3 2 2 3 2 3 2" xfId="15688"/>
    <cellStyle name="40% - Accent5 2 3 2 2 3 2 4" xfId="15689"/>
    <cellStyle name="40% - Accent5 2 3 2 2 3 2 4 2" xfId="15690"/>
    <cellStyle name="40% - Accent5 2 3 2 2 3 2 5" xfId="15691"/>
    <cellStyle name="40% - Accent5 2 3 2 2 3 3" xfId="15692"/>
    <cellStyle name="40% - Accent5 2 3 2 2 3 3 2" xfId="15693"/>
    <cellStyle name="40% - Accent5 2 3 2 2 3 3 2 2" xfId="15694"/>
    <cellStyle name="40% - Accent5 2 3 2 2 3 3 3" xfId="15695"/>
    <cellStyle name="40% - Accent5 2 3 2 2 3 3 3 2" xfId="15696"/>
    <cellStyle name="40% - Accent5 2 3 2 2 3 3 4" xfId="15697"/>
    <cellStyle name="40% - Accent5 2 3 2 2 3 4" xfId="15698"/>
    <cellStyle name="40% - Accent5 2 3 2 2 3 4 2" xfId="15699"/>
    <cellStyle name="40% - Accent5 2 3 2 2 3 5" xfId="15700"/>
    <cellStyle name="40% - Accent5 2 3 2 2 3 5 2" xfId="15701"/>
    <cellStyle name="40% - Accent5 2 3 2 2 3 6" xfId="15702"/>
    <cellStyle name="40% - Accent5 2 3 2 2 4" xfId="15703"/>
    <cellStyle name="40% - Accent5 2 3 2 2 4 2" xfId="15704"/>
    <cellStyle name="40% - Accent5 2 3 2 2 4 2 2" xfId="15705"/>
    <cellStyle name="40% - Accent5 2 3 2 2 4 2 2 2" xfId="15706"/>
    <cellStyle name="40% - Accent5 2 3 2 2 4 2 2 2 2" xfId="15707"/>
    <cellStyle name="40% - Accent5 2 3 2 2 4 2 2 3" xfId="15708"/>
    <cellStyle name="40% - Accent5 2 3 2 2 4 2 2 3 2" xfId="15709"/>
    <cellStyle name="40% - Accent5 2 3 2 2 4 2 2 4" xfId="15710"/>
    <cellStyle name="40% - Accent5 2 3 2 2 4 2 3" xfId="15711"/>
    <cellStyle name="40% - Accent5 2 3 2 2 4 2 3 2" xfId="15712"/>
    <cellStyle name="40% - Accent5 2 3 2 2 4 2 4" xfId="15713"/>
    <cellStyle name="40% - Accent5 2 3 2 2 4 2 4 2" xfId="15714"/>
    <cellStyle name="40% - Accent5 2 3 2 2 4 2 5" xfId="15715"/>
    <cellStyle name="40% - Accent5 2 3 2 2 4 3" xfId="15716"/>
    <cellStyle name="40% - Accent5 2 3 2 2 4 3 2" xfId="15717"/>
    <cellStyle name="40% - Accent5 2 3 2 2 4 3 2 2" xfId="15718"/>
    <cellStyle name="40% - Accent5 2 3 2 2 4 3 3" xfId="15719"/>
    <cellStyle name="40% - Accent5 2 3 2 2 4 3 3 2" xfId="15720"/>
    <cellStyle name="40% - Accent5 2 3 2 2 4 3 4" xfId="15721"/>
    <cellStyle name="40% - Accent5 2 3 2 2 4 4" xfId="15722"/>
    <cellStyle name="40% - Accent5 2 3 2 2 4 4 2" xfId="15723"/>
    <cellStyle name="40% - Accent5 2 3 2 2 4 5" xfId="15724"/>
    <cellStyle name="40% - Accent5 2 3 2 2 4 5 2" xfId="15725"/>
    <cellStyle name="40% - Accent5 2 3 2 2 4 6" xfId="15726"/>
    <cellStyle name="40% - Accent5 2 3 2 2 5" xfId="15727"/>
    <cellStyle name="40% - Accent5 2 3 2 2 5 2" xfId="15728"/>
    <cellStyle name="40% - Accent5 2 3 2 2 5 2 2" xfId="15729"/>
    <cellStyle name="40% - Accent5 2 3 2 2 5 2 2 2" xfId="15730"/>
    <cellStyle name="40% - Accent5 2 3 2 2 5 2 2 2 2" xfId="15731"/>
    <cellStyle name="40% - Accent5 2 3 2 2 5 2 2 3" xfId="15732"/>
    <cellStyle name="40% - Accent5 2 3 2 2 5 2 2 3 2" xfId="15733"/>
    <cellStyle name="40% - Accent5 2 3 2 2 5 2 2 4" xfId="15734"/>
    <cellStyle name="40% - Accent5 2 3 2 2 5 2 3" xfId="15735"/>
    <cellStyle name="40% - Accent5 2 3 2 2 5 2 3 2" xfId="15736"/>
    <cellStyle name="40% - Accent5 2 3 2 2 5 2 4" xfId="15737"/>
    <cellStyle name="40% - Accent5 2 3 2 2 5 2 4 2" xfId="15738"/>
    <cellStyle name="40% - Accent5 2 3 2 2 5 2 5" xfId="15739"/>
    <cellStyle name="40% - Accent5 2 3 2 2 5 3" xfId="15740"/>
    <cellStyle name="40% - Accent5 2 3 2 2 5 3 2" xfId="15741"/>
    <cellStyle name="40% - Accent5 2 3 2 2 5 3 2 2" xfId="15742"/>
    <cellStyle name="40% - Accent5 2 3 2 2 5 3 3" xfId="15743"/>
    <cellStyle name="40% - Accent5 2 3 2 2 5 3 3 2" xfId="15744"/>
    <cellStyle name="40% - Accent5 2 3 2 2 5 3 4" xfId="15745"/>
    <cellStyle name="40% - Accent5 2 3 2 2 5 4" xfId="15746"/>
    <cellStyle name="40% - Accent5 2 3 2 2 5 4 2" xfId="15747"/>
    <cellStyle name="40% - Accent5 2 3 2 2 5 5" xfId="15748"/>
    <cellStyle name="40% - Accent5 2 3 2 2 5 5 2" xfId="15749"/>
    <cellStyle name="40% - Accent5 2 3 2 2 5 6" xfId="15750"/>
    <cellStyle name="40% - Accent5 2 3 2 2 6" xfId="15751"/>
    <cellStyle name="40% - Accent5 2 3 2 2 6 2" xfId="15752"/>
    <cellStyle name="40% - Accent5 2 3 2 2 6 2 2" xfId="15753"/>
    <cellStyle name="40% - Accent5 2 3 2 2 6 2 2 2" xfId="15754"/>
    <cellStyle name="40% - Accent5 2 3 2 2 6 2 3" xfId="15755"/>
    <cellStyle name="40% - Accent5 2 3 2 2 6 2 3 2" xfId="15756"/>
    <cellStyle name="40% - Accent5 2 3 2 2 6 2 4" xfId="15757"/>
    <cellStyle name="40% - Accent5 2 3 2 2 6 3" xfId="15758"/>
    <cellStyle name="40% - Accent5 2 3 2 2 6 3 2" xfId="15759"/>
    <cellStyle name="40% - Accent5 2 3 2 2 6 4" xfId="15760"/>
    <cellStyle name="40% - Accent5 2 3 2 2 6 4 2" xfId="15761"/>
    <cellStyle name="40% - Accent5 2 3 2 2 6 5" xfId="15762"/>
    <cellStyle name="40% - Accent5 2 3 2 2 7" xfId="15763"/>
    <cellStyle name="40% - Accent5 2 3 2 2 7 2" xfId="15764"/>
    <cellStyle name="40% - Accent5 2 3 2 2 7 2 2" xfId="15765"/>
    <cellStyle name="40% - Accent5 2 3 2 2 7 3" xfId="15766"/>
    <cellStyle name="40% - Accent5 2 3 2 2 7 3 2" xfId="15767"/>
    <cellStyle name="40% - Accent5 2 3 2 2 7 4" xfId="15768"/>
    <cellStyle name="40% - Accent5 2 3 2 2 8" xfId="15769"/>
    <cellStyle name="40% - Accent5 2 3 2 2 8 2" xfId="15770"/>
    <cellStyle name="40% - Accent5 2 3 2 2 9" xfId="15771"/>
    <cellStyle name="40% - Accent5 2 3 2 2 9 2" xfId="15772"/>
    <cellStyle name="40% - Accent5 2 3 2 3" xfId="15773"/>
    <cellStyle name="40% - Accent5 2 3 2 3 2" xfId="15774"/>
    <cellStyle name="40% - Accent5 2 3 2 3 2 2" xfId="15775"/>
    <cellStyle name="40% - Accent5 2 3 2 3 2 2 2" xfId="15776"/>
    <cellStyle name="40% - Accent5 2 3 2 3 2 2 2 2" xfId="15777"/>
    <cellStyle name="40% - Accent5 2 3 2 3 2 2 3" xfId="15778"/>
    <cellStyle name="40% - Accent5 2 3 2 3 2 2 3 2" xfId="15779"/>
    <cellStyle name="40% - Accent5 2 3 2 3 2 2 4" xfId="15780"/>
    <cellStyle name="40% - Accent5 2 3 2 3 2 3" xfId="15781"/>
    <cellStyle name="40% - Accent5 2 3 2 3 2 3 2" xfId="15782"/>
    <cellStyle name="40% - Accent5 2 3 2 3 2 4" xfId="15783"/>
    <cellStyle name="40% - Accent5 2 3 2 3 2 4 2" xfId="15784"/>
    <cellStyle name="40% - Accent5 2 3 2 3 2 5" xfId="15785"/>
    <cellStyle name="40% - Accent5 2 3 2 3 3" xfId="15786"/>
    <cellStyle name="40% - Accent5 2 3 2 3 3 2" xfId="15787"/>
    <cellStyle name="40% - Accent5 2 3 2 3 3 2 2" xfId="15788"/>
    <cellStyle name="40% - Accent5 2 3 2 3 3 3" xfId="15789"/>
    <cellStyle name="40% - Accent5 2 3 2 3 3 3 2" xfId="15790"/>
    <cellStyle name="40% - Accent5 2 3 2 3 3 4" xfId="15791"/>
    <cellStyle name="40% - Accent5 2 3 2 3 4" xfId="15792"/>
    <cellStyle name="40% - Accent5 2 3 2 3 4 2" xfId="15793"/>
    <cellStyle name="40% - Accent5 2 3 2 3 5" xfId="15794"/>
    <cellStyle name="40% - Accent5 2 3 2 3 5 2" xfId="15795"/>
    <cellStyle name="40% - Accent5 2 3 2 3 6" xfId="15796"/>
    <cellStyle name="40% - Accent5 2 3 2 4" xfId="15797"/>
    <cellStyle name="40% - Accent5 2 3 2 4 2" xfId="15798"/>
    <cellStyle name="40% - Accent5 2 3 2 4 2 2" xfId="15799"/>
    <cellStyle name="40% - Accent5 2 3 2 4 2 2 2" xfId="15800"/>
    <cellStyle name="40% - Accent5 2 3 2 4 2 2 2 2" xfId="15801"/>
    <cellStyle name="40% - Accent5 2 3 2 4 2 2 3" xfId="15802"/>
    <cellStyle name="40% - Accent5 2 3 2 4 2 2 3 2" xfId="15803"/>
    <cellStyle name="40% - Accent5 2 3 2 4 2 2 4" xfId="15804"/>
    <cellStyle name="40% - Accent5 2 3 2 4 2 3" xfId="15805"/>
    <cellStyle name="40% - Accent5 2 3 2 4 2 3 2" xfId="15806"/>
    <cellStyle name="40% - Accent5 2 3 2 4 2 4" xfId="15807"/>
    <cellStyle name="40% - Accent5 2 3 2 4 2 4 2" xfId="15808"/>
    <cellStyle name="40% - Accent5 2 3 2 4 2 5" xfId="15809"/>
    <cellStyle name="40% - Accent5 2 3 2 4 3" xfId="15810"/>
    <cellStyle name="40% - Accent5 2 3 2 4 3 2" xfId="15811"/>
    <cellStyle name="40% - Accent5 2 3 2 4 3 2 2" xfId="15812"/>
    <cellStyle name="40% - Accent5 2 3 2 4 3 3" xfId="15813"/>
    <cellStyle name="40% - Accent5 2 3 2 4 3 3 2" xfId="15814"/>
    <cellStyle name="40% - Accent5 2 3 2 4 3 4" xfId="15815"/>
    <cellStyle name="40% - Accent5 2 3 2 4 4" xfId="15816"/>
    <cellStyle name="40% - Accent5 2 3 2 4 4 2" xfId="15817"/>
    <cellStyle name="40% - Accent5 2 3 2 4 5" xfId="15818"/>
    <cellStyle name="40% - Accent5 2 3 2 4 5 2" xfId="15819"/>
    <cellStyle name="40% - Accent5 2 3 2 4 6" xfId="15820"/>
    <cellStyle name="40% - Accent5 2 3 2 5" xfId="15821"/>
    <cellStyle name="40% - Accent5 2 3 2 5 2" xfId="15822"/>
    <cellStyle name="40% - Accent5 2 3 2 5 2 2" xfId="15823"/>
    <cellStyle name="40% - Accent5 2 3 2 5 2 2 2" xfId="15824"/>
    <cellStyle name="40% - Accent5 2 3 2 5 2 2 2 2" xfId="15825"/>
    <cellStyle name="40% - Accent5 2 3 2 5 2 2 3" xfId="15826"/>
    <cellStyle name="40% - Accent5 2 3 2 5 2 2 3 2" xfId="15827"/>
    <cellStyle name="40% - Accent5 2 3 2 5 2 2 4" xfId="15828"/>
    <cellStyle name="40% - Accent5 2 3 2 5 2 3" xfId="15829"/>
    <cellStyle name="40% - Accent5 2 3 2 5 2 3 2" xfId="15830"/>
    <cellStyle name="40% - Accent5 2 3 2 5 2 4" xfId="15831"/>
    <cellStyle name="40% - Accent5 2 3 2 5 2 4 2" xfId="15832"/>
    <cellStyle name="40% - Accent5 2 3 2 5 2 5" xfId="15833"/>
    <cellStyle name="40% - Accent5 2 3 2 5 3" xfId="15834"/>
    <cellStyle name="40% - Accent5 2 3 2 5 3 2" xfId="15835"/>
    <cellStyle name="40% - Accent5 2 3 2 5 3 2 2" xfId="15836"/>
    <cellStyle name="40% - Accent5 2 3 2 5 3 3" xfId="15837"/>
    <cellStyle name="40% - Accent5 2 3 2 5 3 3 2" xfId="15838"/>
    <cellStyle name="40% - Accent5 2 3 2 5 3 4" xfId="15839"/>
    <cellStyle name="40% - Accent5 2 3 2 5 4" xfId="15840"/>
    <cellStyle name="40% - Accent5 2 3 2 5 4 2" xfId="15841"/>
    <cellStyle name="40% - Accent5 2 3 2 5 5" xfId="15842"/>
    <cellStyle name="40% - Accent5 2 3 2 5 5 2" xfId="15843"/>
    <cellStyle name="40% - Accent5 2 3 2 5 6" xfId="15844"/>
    <cellStyle name="40% - Accent5 2 3 2 6" xfId="15845"/>
    <cellStyle name="40% - Accent5 2 3 2 6 2" xfId="15846"/>
    <cellStyle name="40% - Accent5 2 3 2 6 2 2" xfId="15847"/>
    <cellStyle name="40% - Accent5 2 3 2 6 2 2 2" xfId="15848"/>
    <cellStyle name="40% - Accent5 2 3 2 6 2 2 2 2" xfId="15849"/>
    <cellStyle name="40% - Accent5 2 3 2 6 2 2 3" xfId="15850"/>
    <cellStyle name="40% - Accent5 2 3 2 6 2 2 3 2" xfId="15851"/>
    <cellStyle name="40% - Accent5 2 3 2 6 2 2 4" xfId="15852"/>
    <cellStyle name="40% - Accent5 2 3 2 6 2 3" xfId="15853"/>
    <cellStyle name="40% - Accent5 2 3 2 6 2 3 2" xfId="15854"/>
    <cellStyle name="40% - Accent5 2 3 2 6 2 4" xfId="15855"/>
    <cellStyle name="40% - Accent5 2 3 2 6 2 4 2" xfId="15856"/>
    <cellStyle name="40% - Accent5 2 3 2 6 2 5" xfId="15857"/>
    <cellStyle name="40% - Accent5 2 3 2 6 3" xfId="15858"/>
    <cellStyle name="40% - Accent5 2 3 2 6 3 2" xfId="15859"/>
    <cellStyle name="40% - Accent5 2 3 2 6 3 2 2" xfId="15860"/>
    <cellStyle name="40% - Accent5 2 3 2 6 3 3" xfId="15861"/>
    <cellStyle name="40% - Accent5 2 3 2 6 3 3 2" xfId="15862"/>
    <cellStyle name="40% - Accent5 2 3 2 6 3 4" xfId="15863"/>
    <cellStyle name="40% - Accent5 2 3 2 6 4" xfId="15864"/>
    <cellStyle name="40% - Accent5 2 3 2 6 4 2" xfId="15865"/>
    <cellStyle name="40% - Accent5 2 3 2 6 5" xfId="15866"/>
    <cellStyle name="40% - Accent5 2 3 2 6 5 2" xfId="15867"/>
    <cellStyle name="40% - Accent5 2 3 2 6 6" xfId="15868"/>
    <cellStyle name="40% - Accent5 2 3 2 7" xfId="15869"/>
    <cellStyle name="40% - Accent5 2 3 2 7 2" xfId="15870"/>
    <cellStyle name="40% - Accent5 2 3 2 7 2 2" xfId="15871"/>
    <cellStyle name="40% - Accent5 2 3 2 7 2 2 2" xfId="15872"/>
    <cellStyle name="40% - Accent5 2 3 2 7 2 3" xfId="15873"/>
    <cellStyle name="40% - Accent5 2 3 2 7 2 3 2" xfId="15874"/>
    <cellStyle name="40% - Accent5 2 3 2 7 2 4" xfId="15875"/>
    <cellStyle name="40% - Accent5 2 3 2 7 3" xfId="15876"/>
    <cellStyle name="40% - Accent5 2 3 2 7 3 2" xfId="15877"/>
    <cellStyle name="40% - Accent5 2 3 2 7 4" xfId="15878"/>
    <cellStyle name="40% - Accent5 2 3 2 7 4 2" xfId="15879"/>
    <cellStyle name="40% - Accent5 2 3 2 7 5" xfId="15880"/>
    <cellStyle name="40% - Accent5 2 3 2 8" xfId="15881"/>
    <cellStyle name="40% - Accent5 2 3 2 8 2" xfId="15882"/>
    <cellStyle name="40% - Accent5 2 3 2 8 2 2" xfId="15883"/>
    <cellStyle name="40% - Accent5 2 3 2 8 3" xfId="15884"/>
    <cellStyle name="40% - Accent5 2 3 2 8 3 2" xfId="15885"/>
    <cellStyle name="40% - Accent5 2 3 2 8 4" xfId="15886"/>
    <cellStyle name="40% - Accent5 2 3 2 9" xfId="15887"/>
    <cellStyle name="40% - Accent5 2 3 2 9 2" xfId="15888"/>
    <cellStyle name="40% - Accent5 2 3 3" xfId="15889"/>
    <cellStyle name="40% - Accent5 2 3 3 10" xfId="15890"/>
    <cellStyle name="40% - Accent5 2 3 3 10 2" xfId="15891"/>
    <cellStyle name="40% - Accent5 2 3 3 11" xfId="15892"/>
    <cellStyle name="40% - Accent5 2 3 3 2" xfId="15893"/>
    <cellStyle name="40% - Accent5 2 3 3 2 10" xfId="15894"/>
    <cellStyle name="40% - Accent5 2 3 3 2 2" xfId="15895"/>
    <cellStyle name="40% - Accent5 2 3 3 2 2 2" xfId="15896"/>
    <cellStyle name="40% - Accent5 2 3 3 2 2 2 2" xfId="15897"/>
    <cellStyle name="40% - Accent5 2 3 3 2 2 2 2 2" xfId="15898"/>
    <cellStyle name="40% - Accent5 2 3 3 2 2 2 2 2 2" xfId="15899"/>
    <cellStyle name="40% - Accent5 2 3 3 2 2 2 2 3" xfId="15900"/>
    <cellStyle name="40% - Accent5 2 3 3 2 2 2 2 3 2" xfId="15901"/>
    <cellStyle name="40% - Accent5 2 3 3 2 2 2 2 4" xfId="15902"/>
    <cellStyle name="40% - Accent5 2 3 3 2 2 2 3" xfId="15903"/>
    <cellStyle name="40% - Accent5 2 3 3 2 2 2 3 2" xfId="15904"/>
    <cellStyle name="40% - Accent5 2 3 3 2 2 2 4" xfId="15905"/>
    <cellStyle name="40% - Accent5 2 3 3 2 2 2 4 2" xfId="15906"/>
    <cellStyle name="40% - Accent5 2 3 3 2 2 2 5" xfId="15907"/>
    <cellStyle name="40% - Accent5 2 3 3 2 2 3" xfId="15908"/>
    <cellStyle name="40% - Accent5 2 3 3 2 2 3 2" xfId="15909"/>
    <cellStyle name="40% - Accent5 2 3 3 2 2 3 2 2" xfId="15910"/>
    <cellStyle name="40% - Accent5 2 3 3 2 2 3 3" xfId="15911"/>
    <cellStyle name="40% - Accent5 2 3 3 2 2 3 3 2" xfId="15912"/>
    <cellStyle name="40% - Accent5 2 3 3 2 2 3 4" xfId="15913"/>
    <cellStyle name="40% - Accent5 2 3 3 2 2 4" xfId="15914"/>
    <cellStyle name="40% - Accent5 2 3 3 2 2 4 2" xfId="15915"/>
    <cellStyle name="40% - Accent5 2 3 3 2 2 5" xfId="15916"/>
    <cellStyle name="40% - Accent5 2 3 3 2 2 5 2" xfId="15917"/>
    <cellStyle name="40% - Accent5 2 3 3 2 2 6" xfId="15918"/>
    <cellStyle name="40% - Accent5 2 3 3 2 3" xfId="15919"/>
    <cellStyle name="40% - Accent5 2 3 3 2 3 2" xfId="15920"/>
    <cellStyle name="40% - Accent5 2 3 3 2 3 2 2" xfId="15921"/>
    <cellStyle name="40% - Accent5 2 3 3 2 3 2 2 2" xfId="15922"/>
    <cellStyle name="40% - Accent5 2 3 3 2 3 2 2 2 2" xfId="15923"/>
    <cellStyle name="40% - Accent5 2 3 3 2 3 2 2 3" xfId="15924"/>
    <cellStyle name="40% - Accent5 2 3 3 2 3 2 2 3 2" xfId="15925"/>
    <cellStyle name="40% - Accent5 2 3 3 2 3 2 2 4" xfId="15926"/>
    <cellStyle name="40% - Accent5 2 3 3 2 3 2 3" xfId="15927"/>
    <cellStyle name="40% - Accent5 2 3 3 2 3 2 3 2" xfId="15928"/>
    <cellStyle name="40% - Accent5 2 3 3 2 3 2 4" xfId="15929"/>
    <cellStyle name="40% - Accent5 2 3 3 2 3 2 4 2" xfId="15930"/>
    <cellStyle name="40% - Accent5 2 3 3 2 3 2 5" xfId="15931"/>
    <cellStyle name="40% - Accent5 2 3 3 2 3 3" xfId="15932"/>
    <cellStyle name="40% - Accent5 2 3 3 2 3 3 2" xfId="15933"/>
    <cellStyle name="40% - Accent5 2 3 3 2 3 3 2 2" xfId="15934"/>
    <cellStyle name="40% - Accent5 2 3 3 2 3 3 3" xfId="15935"/>
    <cellStyle name="40% - Accent5 2 3 3 2 3 3 3 2" xfId="15936"/>
    <cellStyle name="40% - Accent5 2 3 3 2 3 3 4" xfId="15937"/>
    <cellStyle name="40% - Accent5 2 3 3 2 3 4" xfId="15938"/>
    <cellStyle name="40% - Accent5 2 3 3 2 3 4 2" xfId="15939"/>
    <cellStyle name="40% - Accent5 2 3 3 2 3 5" xfId="15940"/>
    <cellStyle name="40% - Accent5 2 3 3 2 3 5 2" xfId="15941"/>
    <cellStyle name="40% - Accent5 2 3 3 2 3 6" xfId="15942"/>
    <cellStyle name="40% - Accent5 2 3 3 2 4" xfId="15943"/>
    <cellStyle name="40% - Accent5 2 3 3 2 4 2" xfId="15944"/>
    <cellStyle name="40% - Accent5 2 3 3 2 4 2 2" xfId="15945"/>
    <cellStyle name="40% - Accent5 2 3 3 2 4 2 2 2" xfId="15946"/>
    <cellStyle name="40% - Accent5 2 3 3 2 4 2 2 2 2" xfId="15947"/>
    <cellStyle name="40% - Accent5 2 3 3 2 4 2 2 3" xfId="15948"/>
    <cellStyle name="40% - Accent5 2 3 3 2 4 2 2 3 2" xfId="15949"/>
    <cellStyle name="40% - Accent5 2 3 3 2 4 2 2 4" xfId="15950"/>
    <cellStyle name="40% - Accent5 2 3 3 2 4 2 3" xfId="15951"/>
    <cellStyle name="40% - Accent5 2 3 3 2 4 2 3 2" xfId="15952"/>
    <cellStyle name="40% - Accent5 2 3 3 2 4 2 4" xfId="15953"/>
    <cellStyle name="40% - Accent5 2 3 3 2 4 2 4 2" xfId="15954"/>
    <cellStyle name="40% - Accent5 2 3 3 2 4 2 5" xfId="15955"/>
    <cellStyle name="40% - Accent5 2 3 3 2 4 3" xfId="15956"/>
    <cellStyle name="40% - Accent5 2 3 3 2 4 3 2" xfId="15957"/>
    <cellStyle name="40% - Accent5 2 3 3 2 4 3 2 2" xfId="15958"/>
    <cellStyle name="40% - Accent5 2 3 3 2 4 3 3" xfId="15959"/>
    <cellStyle name="40% - Accent5 2 3 3 2 4 3 3 2" xfId="15960"/>
    <cellStyle name="40% - Accent5 2 3 3 2 4 3 4" xfId="15961"/>
    <cellStyle name="40% - Accent5 2 3 3 2 4 4" xfId="15962"/>
    <cellStyle name="40% - Accent5 2 3 3 2 4 4 2" xfId="15963"/>
    <cellStyle name="40% - Accent5 2 3 3 2 4 5" xfId="15964"/>
    <cellStyle name="40% - Accent5 2 3 3 2 4 5 2" xfId="15965"/>
    <cellStyle name="40% - Accent5 2 3 3 2 4 6" xfId="15966"/>
    <cellStyle name="40% - Accent5 2 3 3 2 5" xfId="15967"/>
    <cellStyle name="40% - Accent5 2 3 3 2 5 2" xfId="15968"/>
    <cellStyle name="40% - Accent5 2 3 3 2 5 2 2" xfId="15969"/>
    <cellStyle name="40% - Accent5 2 3 3 2 5 2 2 2" xfId="15970"/>
    <cellStyle name="40% - Accent5 2 3 3 2 5 2 2 2 2" xfId="15971"/>
    <cellStyle name="40% - Accent5 2 3 3 2 5 2 2 3" xfId="15972"/>
    <cellStyle name="40% - Accent5 2 3 3 2 5 2 2 3 2" xfId="15973"/>
    <cellStyle name="40% - Accent5 2 3 3 2 5 2 2 4" xfId="15974"/>
    <cellStyle name="40% - Accent5 2 3 3 2 5 2 3" xfId="15975"/>
    <cellStyle name="40% - Accent5 2 3 3 2 5 2 3 2" xfId="15976"/>
    <cellStyle name="40% - Accent5 2 3 3 2 5 2 4" xfId="15977"/>
    <cellStyle name="40% - Accent5 2 3 3 2 5 2 4 2" xfId="15978"/>
    <cellStyle name="40% - Accent5 2 3 3 2 5 2 5" xfId="15979"/>
    <cellStyle name="40% - Accent5 2 3 3 2 5 3" xfId="15980"/>
    <cellStyle name="40% - Accent5 2 3 3 2 5 3 2" xfId="15981"/>
    <cellStyle name="40% - Accent5 2 3 3 2 5 3 2 2" xfId="15982"/>
    <cellStyle name="40% - Accent5 2 3 3 2 5 3 3" xfId="15983"/>
    <cellStyle name="40% - Accent5 2 3 3 2 5 3 3 2" xfId="15984"/>
    <cellStyle name="40% - Accent5 2 3 3 2 5 3 4" xfId="15985"/>
    <cellStyle name="40% - Accent5 2 3 3 2 5 4" xfId="15986"/>
    <cellStyle name="40% - Accent5 2 3 3 2 5 4 2" xfId="15987"/>
    <cellStyle name="40% - Accent5 2 3 3 2 5 5" xfId="15988"/>
    <cellStyle name="40% - Accent5 2 3 3 2 5 5 2" xfId="15989"/>
    <cellStyle name="40% - Accent5 2 3 3 2 5 6" xfId="15990"/>
    <cellStyle name="40% - Accent5 2 3 3 2 6" xfId="15991"/>
    <cellStyle name="40% - Accent5 2 3 3 2 6 2" xfId="15992"/>
    <cellStyle name="40% - Accent5 2 3 3 2 6 2 2" xfId="15993"/>
    <cellStyle name="40% - Accent5 2 3 3 2 6 2 2 2" xfId="15994"/>
    <cellStyle name="40% - Accent5 2 3 3 2 6 2 3" xfId="15995"/>
    <cellStyle name="40% - Accent5 2 3 3 2 6 2 3 2" xfId="15996"/>
    <cellStyle name="40% - Accent5 2 3 3 2 6 2 4" xfId="15997"/>
    <cellStyle name="40% - Accent5 2 3 3 2 6 3" xfId="15998"/>
    <cellStyle name="40% - Accent5 2 3 3 2 6 3 2" xfId="15999"/>
    <cellStyle name="40% - Accent5 2 3 3 2 6 4" xfId="16000"/>
    <cellStyle name="40% - Accent5 2 3 3 2 6 4 2" xfId="16001"/>
    <cellStyle name="40% - Accent5 2 3 3 2 6 5" xfId="16002"/>
    <cellStyle name="40% - Accent5 2 3 3 2 7" xfId="16003"/>
    <cellStyle name="40% - Accent5 2 3 3 2 7 2" xfId="16004"/>
    <cellStyle name="40% - Accent5 2 3 3 2 7 2 2" xfId="16005"/>
    <cellStyle name="40% - Accent5 2 3 3 2 7 3" xfId="16006"/>
    <cellStyle name="40% - Accent5 2 3 3 2 7 3 2" xfId="16007"/>
    <cellStyle name="40% - Accent5 2 3 3 2 7 4" xfId="16008"/>
    <cellStyle name="40% - Accent5 2 3 3 2 8" xfId="16009"/>
    <cellStyle name="40% - Accent5 2 3 3 2 8 2" xfId="16010"/>
    <cellStyle name="40% - Accent5 2 3 3 2 9" xfId="16011"/>
    <cellStyle name="40% - Accent5 2 3 3 2 9 2" xfId="16012"/>
    <cellStyle name="40% - Accent5 2 3 3 3" xfId="16013"/>
    <cellStyle name="40% - Accent5 2 3 3 3 2" xfId="16014"/>
    <cellStyle name="40% - Accent5 2 3 3 3 2 2" xfId="16015"/>
    <cellStyle name="40% - Accent5 2 3 3 3 2 2 2" xfId="16016"/>
    <cellStyle name="40% - Accent5 2 3 3 3 2 2 2 2" xfId="16017"/>
    <cellStyle name="40% - Accent5 2 3 3 3 2 2 3" xfId="16018"/>
    <cellStyle name="40% - Accent5 2 3 3 3 2 2 3 2" xfId="16019"/>
    <cellStyle name="40% - Accent5 2 3 3 3 2 2 4" xfId="16020"/>
    <cellStyle name="40% - Accent5 2 3 3 3 2 3" xfId="16021"/>
    <cellStyle name="40% - Accent5 2 3 3 3 2 3 2" xfId="16022"/>
    <cellStyle name="40% - Accent5 2 3 3 3 2 4" xfId="16023"/>
    <cellStyle name="40% - Accent5 2 3 3 3 2 4 2" xfId="16024"/>
    <cellStyle name="40% - Accent5 2 3 3 3 2 5" xfId="16025"/>
    <cellStyle name="40% - Accent5 2 3 3 3 3" xfId="16026"/>
    <cellStyle name="40% - Accent5 2 3 3 3 3 2" xfId="16027"/>
    <cellStyle name="40% - Accent5 2 3 3 3 3 2 2" xfId="16028"/>
    <cellStyle name="40% - Accent5 2 3 3 3 3 3" xfId="16029"/>
    <cellStyle name="40% - Accent5 2 3 3 3 3 3 2" xfId="16030"/>
    <cellStyle name="40% - Accent5 2 3 3 3 3 4" xfId="16031"/>
    <cellStyle name="40% - Accent5 2 3 3 3 4" xfId="16032"/>
    <cellStyle name="40% - Accent5 2 3 3 3 4 2" xfId="16033"/>
    <cellStyle name="40% - Accent5 2 3 3 3 5" xfId="16034"/>
    <cellStyle name="40% - Accent5 2 3 3 3 5 2" xfId="16035"/>
    <cellStyle name="40% - Accent5 2 3 3 3 6" xfId="16036"/>
    <cellStyle name="40% - Accent5 2 3 3 4" xfId="16037"/>
    <cellStyle name="40% - Accent5 2 3 3 4 2" xfId="16038"/>
    <cellStyle name="40% - Accent5 2 3 3 4 2 2" xfId="16039"/>
    <cellStyle name="40% - Accent5 2 3 3 4 2 2 2" xfId="16040"/>
    <cellStyle name="40% - Accent5 2 3 3 4 2 2 2 2" xfId="16041"/>
    <cellStyle name="40% - Accent5 2 3 3 4 2 2 3" xfId="16042"/>
    <cellStyle name="40% - Accent5 2 3 3 4 2 2 3 2" xfId="16043"/>
    <cellStyle name="40% - Accent5 2 3 3 4 2 2 4" xfId="16044"/>
    <cellStyle name="40% - Accent5 2 3 3 4 2 3" xfId="16045"/>
    <cellStyle name="40% - Accent5 2 3 3 4 2 3 2" xfId="16046"/>
    <cellStyle name="40% - Accent5 2 3 3 4 2 4" xfId="16047"/>
    <cellStyle name="40% - Accent5 2 3 3 4 2 4 2" xfId="16048"/>
    <cellStyle name="40% - Accent5 2 3 3 4 2 5" xfId="16049"/>
    <cellStyle name="40% - Accent5 2 3 3 4 3" xfId="16050"/>
    <cellStyle name="40% - Accent5 2 3 3 4 3 2" xfId="16051"/>
    <cellStyle name="40% - Accent5 2 3 3 4 3 2 2" xfId="16052"/>
    <cellStyle name="40% - Accent5 2 3 3 4 3 3" xfId="16053"/>
    <cellStyle name="40% - Accent5 2 3 3 4 3 3 2" xfId="16054"/>
    <cellStyle name="40% - Accent5 2 3 3 4 3 4" xfId="16055"/>
    <cellStyle name="40% - Accent5 2 3 3 4 4" xfId="16056"/>
    <cellStyle name="40% - Accent5 2 3 3 4 4 2" xfId="16057"/>
    <cellStyle name="40% - Accent5 2 3 3 4 5" xfId="16058"/>
    <cellStyle name="40% - Accent5 2 3 3 4 5 2" xfId="16059"/>
    <cellStyle name="40% - Accent5 2 3 3 4 6" xfId="16060"/>
    <cellStyle name="40% - Accent5 2 3 3 5" xfId="16061"/>
    <cellStyle name="40% - Accent5 2 3 3 5 2" xfId="16062"/>
    <cellStyle name="40% - Accent5 2 3 3 5 2 2" xfId="16063"/>
    <cellStyle name="40% - Accent5 2 3 3 5 2 2 2" xfId="16064"/>
    <cellStyle name="40% - Accent5 2 3 3 5 2 2 2 2" xfId="16065"/>
    <cellStyle name="40% - Accent5 2 3 3 5 2 2 3" xfId="16066"/>
    <cellStyle name="40% - Accent5 2 3 3 5 2 2 3 2" xfId="16067"/>
    <cellStyle name="40% - Accent5 2 3 3 5 2 2 4" xfId="16068"/>
    <cellStyle name="40% - Accent5 2 3 3 5 2 3" xfId="16069"/>
    <cellStyle name="40% - Accent5 2 3 3 5 2 3 2" xfId="16070"/>
    <cellStyle name="40% - Accent5 2 3 3 5 2 4" xfId="16071"/>
    <cellStyle name="40% - Accent5 2 3 3 5 2 4 2" xfId="16072"/>
    <cellStyle name="40% - Accent5 2 3 3 5 2 5" xfId="16073"/>
    <cellStyle name="40% - Accent5 2 3 3 5 3" xfId="16074"/>
    <cellStyle name="40% - Accent5 2 3 3 5 3 2" xfId="16075"/>
    <cellStyle name="40% - Accent5 2 3 3 5 3 2 2" xfId="16076"/>
    <cellStyle name="40% - Accent5 2 3 3 5 3 3" xfId="16077"/>
    <cellStyle name="40% - Accent5 2 3 3 5 3 3 2" xfId="16078"/>
    <cellStyle name="40% - Accent5 2 3 3 5 3 4" xfId="16079"/>
    <cellStyle name="40% - Accent5 2 3 3 5 4" xfId="16080"/>
    <cellStyle name="40% - Accent5 2 3 3 5 4 2" xfId="16081"/>
    <cellStyle name="40% - Accent5 2 3 3 5 5" xfId="16082"/>
    <cellStyle name="40% - Accent5 2 3 3 5 5 2" xfId="16083"/>
    <cellStyle name="40% - Accent5 2 3 3 5 6" xfId="16084"/>
    <cellStyle name="40% - Accent5 2 3 3 6" xfId="16085"/>
    <cellStyle name="40% - Accent5 2 3 3 6 2" xfId="16086"/>
    <cellStyle name="40% - Accent5 2 3 3 6 2 2" xfId="16087"/>
    <cellStyle name="40% - Accent5 2 3 3 6 2 2 2" xfId="16088"/>
    <cellStyle name="40% - Accent5 2 3 3 6 2 2 2 2" xfId="16089"/>
    <cellStyle name="40% - Accent5 2 3 3 6 2 2 3" xfId="16090"/>
    <cellStyle name="40% - Accent5 2 3 3 6 2 2 3 2" xfId="16091"/>
    <cellStyle name="40% - Accent5 2 3 3 6 2 2 4" xfId="16092"/>
    <cellStyle name="40% - Accent5 2 3 3 6 2 3" xfId="16093"/>
    <cellStyle name="40% - Accent5 2 3 3 6 2 3 2" xfId="16094"/>
    <cellStyle name="40% - Accent5 2 3 3 6 2 4" xfId="16095"/>
    <cellStyle name="40% - Accent5 2 3 3 6 2 4 2" xfId="16096"/>
    <cellStyle name="40% - Accent5 2 3 3 6 2 5" xfId="16097"/>
    <cellStyle name="40% - Accent5 2 3 3 6 3" xfId="16098"/>
    <cellStyle name="40% - Accent5 2 3 3 6 3 2" xfId="16099"/>
    <cellStyle name="40% - Accent5 2 3 3 6 3 2 2" xfId="16100"/>
    <cellStyle name="40% - Accent5 2 3 3 6 3 3" xfId="16101"/>
    <cellStyle name="40% - Accent5 2 3 3 6 3 3 2" xfId="16102"/>
    <cellStyle name="40% - Accent5 2 3 3 6 3 4" xfId="16103"/>
    <cellStyle name="40% - Accent5 2 3 3 6 4" xfId="16104"/>
    <cellStyle name="40% - Accent5 2 3 3 6 4 2" xfId="16105"/>
    <cellStyle name="40% - Accent5 2 3 3 6 5" xfId="16106"/>
    <cellStyle name="40% - Accent5 2 3 3 6 5 2" xfId="16107"/>
    <cellStyle name="40% - Accent5 2 3 3 6 6" xfId="16108"/>
    <cellStyle name="40% - Accent5 2 3 3 7" xfId="16109"/>
    <cellStyle name="40% - Accent5 2 3 3 7 2" xfId="16110"/>
    <cellStyle name="40% - Accent5 2 3 3 7 2 2" xfId="16111"/>
    <cellStyle name="40% - Accent5 2 3 3 7 2 2 2" xfId="16112"/>
    <cellStyle name="40% - Accent5 2 3 3 7 2 3" xfId="16113"/>
    <cellStyle name="40% - Accent5 2 3 3 7 2 3 2" xfId="16114"/>
    <cellStyle name="40% - Accent5 2 3 3 7 2 4" xfId="16115"/>
    <cellStyle name="40% - Accent5 2 3 3 7 3" xfId="16116"/>
    <cellStyle name="40% - Accent5 2 3 3 7 3 2" xfId="16117"/>
    <cellStyle name="40% - Accent5 2 3 3 7 4" xfId="16118"/>
    <cellStyle name="40% - Accent5 2 3 3 7 4 2" xfId="16119"/>
    <cellStyle name="40% - Accent5 2 3 3 7 5" xfId="16120"/>
    <cellStyle name="40% - Accent5 2 3 3 8" xfId="16121"/>
    <cellStyle name="40% - Accent5 2 3 3 8 2" xfId="16122"/>
    <cellStyle name="40% - Accent5 2 3 3 8 2 2" xfId="16123"/>
    <cellStyle name="40% - Accent5 2 3 3 8 3" xfId="16124"/>
    <cellStyle name="40% - Accent5 2 3 3 8 3 2" xfId="16125"/>
    <cellStyle name="40% - Accent5 2 3 3 8 4" xfId="16126"/>
    <cellStyle name="40% - Accent5 2 3 3 9" xfId="16127"/>
    <cellStyle name="40% - Accent5 2 3 3 9 2" xfId="16128"/>
    <cellStyle name="40% - Accent5 2 4" xfId="16129"/>
    <cellStyle name="40% - Accent5 3" xfId="16130"/>
    <cellStyle name="40% - Accent5 3 2" xfId="16131"/>
    <cellStyle name="40% - Accent5 3 2 2" xfId="16132"/>
    <cellStyle name="40% - Accent5 3 2 2 2" xfId="16133"/>
    <cellStyle name="40% - Accent5 3 2 2 2 2" xfId="16134"/>
    <cellStyle name="40% - Accent5 3 2 2 2 2 2" xfId="16135"/>
    <cellStyle name="40% - Accent5 3 2 2 2 2 2 2" xfId="16136"/>
    <cellStyle name="40% - Accent5 3 2 2 2 2 3" xfId="16137"/>
    <cellStyle name="40% - Accent5 3 2 2 2 2 3 2" xfId="16138"/>
    <cellStyle name="40% - Accent5 3 2 2 2 2 4" xfId="16139"/>
    <cellStyle name="40% - Accent5 3 2 2 2 3" xfId="16140"/>
    <cellStyle name="40% - Accent5 3 2 2 2 3 2" xfId="16141"/>
    <cellStyle name="40% - Accent5 3 2 2 2 4" xfId="16142"/>
    <cellStyle name="40% - Accent5 3 2 2 2 4 2" xfId="16143"/>
    <cellStyle name="40% - Accent5 3 2 2 2 5" xfId="16144"/>
    <cellStyle name="40% - Accent5 3 2 2 3" xfId="16145"/>
    <cellStyle name="40% - Accent5 3 2 2 3 2" xfId="16146"/>
    <cellStyle name="40% - Accent5 3 2 2 3 2 2" xfId="16147"/>
    <cellStyle name="40% - Accent5 3 2 2 3 3" xfId="16148"/>
    <cellStyle name="40% - Accent5 3 2 2 3 3 2" xfId="16149"/>
    <cellStyle name="40% - Accent5 3 2 2 3 4" xfId="16150"/>
    <cellStyle name="40% - Accent5 3 2 2 4" xfId="16151"/>
    <cellStyle name="40% - Accent5 3 2 2 4 2" xfId="16152"/>
    <cellStyle name="40% - Accent5 3 2 2 5" xfId="16153"/>
    <cellStyle name="40% - Accent5 3 2 2 5 2" xfId="16154"/>
    <cellStyle name="40% - Accent5 3 2 2 6" xfId="16155"/>
    <cellStyle name="40% - Accent5 3 2 3" xfId="16156"/>
    <cellStyle name="40% - Accent5 3 2 3 2" xfId="16157"/>
    <cellStyle name="40% - Accent5 3 2 3 2 2" xfId="16158"/>
    <cellStyle name="40% - Accent5 3 2 3 2 2 2" xfId="16159"/>
    <cellStyle name="40% - Accent5 3 2 3 2 2 2 2" xfId="16160"/>
    <cellStyle name="40% - Accent5 3 2 3 2 2 3" xfId="16161"/>
    <cellStyle name="40% - Accent5 3 2 3 2 2 3 2" xfId="16162"/>
    <cellStyle name="40% - Accent5 3 2 3 2 2 4" xfId="16163"/>
    <cellStyle name="40% - Accent5 3 2 3 2 3" xfId="16164"/>
    <cellStyle name="40% - Accent5 3 2 3 2 3 2" xfId="16165"/>
    <cellStyle name="40% - Accent5 3 2 3 2 4" xfId="16166"/>
    <cellStyle name="40% - Accent5 3 2 3 2 4 2" xfId="16167"/>
    <cellStyle name="40% - Accent5 3 2 3 2 5" xfId="16168"/>
    <cellStyle name="40% - Accent5 3 2 3 3" xfId="16169"/>
    <cellStyle name="40% - Accent5 3 2 3 3 2" xfId="16170"/>
    <cellStyle name="40% - Accent5 3 2 3 3 2 2" xfId="16171"/>
    <cellStyle name="40% - Accent5 3 2 3 3 3" xfId="16172"/>
    <cellStyle name="40% - Accent5 3 2 3 3 3 2" xfId="16173"/>
    <cellStyle name="40% - Accent5 3 2 3 3 4" xfId="16174"/>
    <cellStyle name="40% - Accent5 3 2 3 4" xfId="16175"/>
    <cellStyle name="40% - Accent5 3 2 3 4 2" xfId="16176"/>
    <cellStyle name="40% - Accent5 3 2 3 5" xfId="16177"/>
    <cellStyle name="40% - Accent5 3 2 3 5 2" xfId="16178"/>
    <cellStyle name="40% - Accent5 3 2 3 6" xfId="16179"/>
    <cellStyle name="40% - Accent5 3 3" xfId="16180"/>
    <cellStyle name="40% - Accent5 3 3 2" xfId="16181"/>
    <cellStyle name="40% - Accent5 3 3 2 2" xfId="16182"/>
    <cellStyle name="40% - Accent5 3 3 2 2 2" xfId="16183"/>
    <cellStyle name="40% - Accent5 3 3 2 2 2 2" xfId="16184"/>
    <cellStyle name="40% - Accent5 3 3 2 2 2 2 2" xfId="16185"/>
    <cellStyle name="40% - Accent5 3 3 2 2 2 3" xfId="16186"/>
    <cellStyle name="40% - Accent5 3 3 2 2 2 3 2" xfId="16187"/>
    <cellStyle name="40% - Accent5 3 3 2 2 2 4" xfId="16188"/>
    <cellStyle name="40% - Accent5 3 3 2 2 3" xfId="16189"/>
    <cellStyle name="40% - Accent5 3 3 2 2 3 2" xfId="16190"/>
    <cellStyle name="40% - Accent5 3 3 2 2 4" xfId="16191"/>
    <cellStyle name="40% - Accent5 3 3 2 2 4 2" xfId="16192"/>
    <cellStyle name="40% - Accent5 3 3 2 2 5" xfId="16193"/>
    <cellStyle name="40% - Accent5 3 3 2 3" xfId="16194"/>
    <cellStyle name="40% - Accent5 3 3 2 3 2" xfId="16195"/>
    <cellStyle name="40% - Accent5 3 3 2 3 2 2" xfId="16196"/>
    <cellStyle name="40% - Accent5 3 3 2 3 3" xfId="16197"/>
    <cellStyle name="40% - Accent5 3 3 2 3 3 2" xfId="16198"/>
    <cellStyle name="40% - Accent5 3 3 2 3 4" xfId="16199"/>
    <cellStyle name="40% - Accent5 3 3 2 4" xfId="16200"/>
    <cellStyle name="40% - Accent5 3 3 2 4 2" xfId="16201"/>
    <cellStyle name="40% - Accent5 3 3 2 5" xfId="16202"/>
    <cellStyle name="40% - Accent5 3 3 2 5 2" xfId="16203"/>
    <cellStyle name="40% - Accent5 3 3 2 6" xfId="16204"/>
    <cellStyle name="40% - Accent5 3 3 3" xfId="16205"/>
    <cellStyle name="40% - Accent5 3 3 3 2" xfId="16206"/>
    <cellStyle name="40% - Accent5 3 3 3 2 2" xfId="16207"/>
    <cellStyle name="40% - Accent5 3 3 3 2 2 2" xfId="16208"/>
    <cellStyle name="40% - Accent5 3 3 3 2 3" xfId="16209"/>
    <cellStyle name="40% - Accent5 3 3 3 2 3 2" xfId="16210"/>
    <cellStyle name="40% - Accent5 3 3 3 2 4" xfId="16211"/>
    <cellStyle name="40% - Accent5 3 3 3 3" xfId="16212"/>
    <cellStyle name="40% - Accent5 3 3 3 3 2" xfId="16213"/>
    <cellStyle name="40% - Accent5 3 3 3 4" xfId="16214"/>
    <cellStyle name="40% - Accent5 3 3 3 4 2" xfId="16215"/>
    <cellStyle name="40% - Accent5 3 3 3 5" xfId="16216"/>
    <cellStyle name="40% - Accent5 3 3 4" xfId="16217"/>
    <cellStyle name="40% - Accent5 3 3 4 2" xfId="16218"/>
    <cellStyle name="40% - Accent5 3 3 4 2 2" xfId="16219"/>
    <cellStyle name="40% - Accent5 3 3 4 3" xfId="16220"/>
    <cellStyle name="40% - Accent5 3 3 4 3 2" xfId="16221"/>
    <cellStyle name="40% - Accent5 3 3 4 4" xfId="16222"/>
    <cellStyle name="40% - Accent5 3 3 5" xfId="16223"/>
    <cellStyle name="40% - Accent5 3 3 5 2" xfId="16224"/>
    <cellStyle name="40% - Accent5 3 3 6" xfId="16225"/>
    <cellStyle name="40% - Accent5 3 3 6 2" xfId="16226"/>
    <cellStyle name="40% - Accent5 3 3 7" xfId="16227"/>
    <cellStyle name="40% - Accent5 3 4" xfId="16228"/>
    <cellStyle name="40% - Accent5 3 4 2" xfId="16229"/>
    <cellStyle name="40% - Accent5 3 4 2 2" xfId="16230"/>
    <cellStyle name="40% - Accent5 3 4 2 2 2" xfId="16231"/>
    <cellStyle name="40% - Accent5 3 4 2 2 2 2" xfId="16232"/>
    <cellStyle name="40% - Accent5 3 4 2 2 3" xfId="16233"/>
    <cellStyle name="40% - Accent5 3 4 2 2 3 2" xfId="16234"/>
    <cellStyle name="40% - Accent5 3 4 2 2 4" xfId="16235"/>
    <cellStyle name="40% - Accent5 3 4 2 3" xfId="16236"/>
    <cellStyle name="40% - Accent5 3 4 2 3 2" xfId="16237"/>
    <cellStyle name="40% - Accent5 3 4 2 4" xfId="16238"/>
    <cellStyle name="40% - Accent5 3 4 2 4 2" xfId="16239"/>
    <cellStyle name="40% - Accent5 3 4 2 5" xfId="16240"/>
    <cellStyle name="40% - Accent5 3 4 3" xfId="16241"/>
    <cellStyle name="40% - Accent5 3 4 3 2" xfId="16242"/>
    <cellStyle name="40% - Accent5 3 4 3 2 2" xfId="16243"/>
    <cellStyle name="40% - Accent5 3 4 3 3" xfId="16244"/>
    <cellStyle name="40% - Accent5 3 4 3 3 2" xfId="16245"/>
    <cellStyle name="40% - Accent5 3 4 3 4" xfId="16246"/>
    <cellStyle name="40% - Accent5 3 4 4" xfId="16247"/>
    <cellStyle name="40% - Accent5 3 4 4 2" xfId="16248"/>
    <cellStyle name="40% - Accent5 3 4 5" xfId="16249"/>
    <cellStyle name="40% - Accent5 3 4 5 2" xfId="16250"/>
    <cellStyle name="40% - Accent5 3 4 6" xfId="16251"/>
    <cellStyle name="40% - Accent5 3 5" xfId="16252"/>
    <cellStyle name="40% - Accent5 3 5 2" xfId="16253"/>
    <cellStyle name="40% - Accent5 3 5 2 2" xfId="16254"/>
    <cellStyle name="40% - Accent5 3 5 2 2 2" xfId="16255"/>
    <cellStyle name="40% - Accent5 3 5 2 2 2 2" xfId="16256"/>
    <cellStyle name="40% - Accent5 3 5 2 2 3" xfId="16257"/>
    <cellStyle name="40% - Accent5 3 5 2 2 3 2" xfId="16258"/>
    <cellStyle name="40% - Accent5 3 5 2 2 4" xfId="16259"/>
    <cellStyle name="40% - Accent5 3 5 2 3" xfId="16260"/>
    <cellStyle name="40% - Accent5 3 5 2 3 2" xfId="16261"/>
    <cellStyle name="40% - Accent5 3 5 2 4" xfId="16262"/>
    <cellStyle name="40% - Accent5 3 5 2 4 2" xfId="16263"/>
    <cellStyle name="40% - Accent5 3 5 2 5" xfId="16264"/>
    <cellStyle name="40% - Accent5 3 5 3" xfId="16265"/>
    <cellStyle name="40% - Accent5 3 5 3 2" xfId="16266"/>
    <cellStyle name="40% - Accent5 3 5 3 2 2" xfId="16267"/>
    <cellStyle name="40% - Accent5 3 5 3 3" xfId="16268"/>
    <cellStyle name="40% - Accent5 3 5 3 3 2" xfId="16269"/>
    <cellStyle name="40% - Accent5 3 5 3 4" xfId="16270"/>
    <cellStyle name="40% - Accent5 3 5 4" xfId="16271"/>
    <cellStyle name="40% - Accent5 3 5 4 2" xfId="16272"/>
    <cellStyle name="40% - Accent5 3 5 5" xfId="16273"/>
    <cellStyle name="40% - Accent5 3 5 5 2" xfId="16274"/>
    <cellStyle name="40% - Accent5 3 5 6" xfId="16275"/>
    <cellStyle name="40% - Accent5 3 6" xfId="16276"/>
    <cellStyle name="40% - Accent5 3 6 2" xfId="16277"/>
    <cellStyle name="40% - Accent5 3 6 2 2" xfId="16278"/>
    <cellStyle name="40% - Accent5 3 6 2 2 2" xfId="16279"/>
    <cellStyle name="40% - Accent5 3 6 2 2 2 2" xfId="16280"/>
    <cellStyle name="40% - Accent5 3 6 2 2 3" xfId="16281"/>
    <cellStyle name="40% - Accent5 3 6 2 2 3 2" xfId="16282"/>
    <cellStyle name="40% - Accent5 3 6 2 2 4" xfId="16283"/>
    <cellStyle name="40% - Accent5 3 6 2 3" xfId="16284"/>
    <cellStyle name="40% - Accent5 3 6 2 3 2" xfId="16285"/>
    <cellStyle name="40% - Accent5 3 6 2 4" xfId="16286"/>
    <cellStyle name="40% - Accent5 3 6 2 4 2" xfId="16287"/>
    <cellStyle name="40% - Accent5 3 6 2 5" xfId="16288"/>
    <cellStyle name="40% - Accent5 3 6 3" xfId="16289"/>
    <cellStyle name="40% - Accent5 3 6 3 2" xfId="16290"/>
    <cellStyle name="40% - Accent5 3 6 3 2 2" xfId="16291"/>
    <cellStyle name="40% - Accent5 3 6 3 3" xfId="16292"/>
    <cellStyle name="40% - Accent5 3 6 3 3 2" xfId="16293"/>
    <cellStyle name="40% - Accent5 3 6 3 4" xfId="16294"/>
    <cellStyle name="40% - Accent5 3 6 4" xfId="16295"/>
    <cellStyle name="40% - Accent5 3 6 4 2" xfId="16296"/>
    <cellStyle name="40% - Accent5 3 6 5" xfId="16297"/>
    <cellStyle name="40% - Accent5 3 6 5 2" xfId="16298"/>
    <cellStyle name="40% - Accent5 3 6 6" xfId="16299"/>
    <cellStyle name="40% - Accent5 4" xfId="16300"/>
    <cellStyle name="40% - Accent5 5" xfId="16301"/>
    <cellStyle name="40% - Accent5 6" xfId="16302"/>
    <cellStyle name="40% - Accent5 7" xfId="16303"/>
    <cellStyle name="40% - Accent5 8" xfId="16304"/>
    <cellStyle name="40% - Accent5 8 10" xfId="16305"/>
    <cellStyle name="40% - Accent5 8 2" xfId="16306"/>
    <cellStyle name="40% - Accent5 8 2 2" xfId="16307"/>
    <cellStyle name="40% - Accent5 8 2 2 2" xfId="16308"/>
    <cellStyle name="40% - Accent5 8 2 2 2 2" xfId="16309"/>
    <cellStyle name="40% - Accent5 8 2 2 2 2 2" xfId="16310"/>
    <cellStyle name="40% - Accent5 8 2 2 2 2 2 2" xfId="16311"/>
    <cellStyle name="40% - Accent5 8 2 2 2 2 2 2 2" xfId="16312"/>
    <cellStyle name="40% - Accent5 8 2 2 2 2 2 3" xfId="16313"/>
    <cellStyle name="40% - Accent5 8 2 2 2 2 2 3 2" xfId="16314"/>
    <cellStyle name="40% - Accent5 8 2 2 2 2 2 4" xfId="16315"/>
    <cellStyle name="40% - Accent5 8 2 2 2 2 3" xfId="16316"/>
    <cellStyle name="40% - Accent5 8 2 2 2 2 3 2" xfId="16317"/>
    <cellStyle name="40% - Accent5 8 2 2 2 2 4" xfId="16318"/>
    <cellStyle name="40% - Accent5 8 2 2 2 2 4 2" xfId="16319"/>
    <cellStyle name="40% - Accent5 8 2 2 2 2 5" xfId="16320"/>
    <cellStyle name="40% - Accent5 8 2 2 2 3" xfId="16321"/>
    <cellStyle name="40% - Accent5 8 2 2 2 3 2" xfId="16322"/>
    <cellStyle name="40% - Accent5 8 2 2 2 3 2 2" xfId="16323"/>
    <cellStyle name="40% - Accent5 8 2 2 2 3 3" xfId="16324"/>
    <cellStyle name="40% - Accent5 8 2 2 2 3 3 2" xfId="16325"/>
    <cellStyle name="40% - Accent5 8 2 2 2 3 4" xfId="16326"/>
    <cellStyle name="40% - Accent5 8 2 2 2 4" xfId="16327"/>
    <cellStyle name="40% - Accent5 8 2 2 2 4 2" xfId="16328"/>
    <cellStyle name="40% - Accent5 8 2 2 2 5" xfId="16329"/>
    <cellStyle name="40% - Accent5 8 2 2 2 5 2" xfId="16330"/>
    <cellStyle name="40% - Accent5 8 2 2 2 6" xfId="16331"/>
    <cellStyle name="40% - Accent5 8 2 2 3" xfId="16332"/>
    <cellStyle name="40% - Accent5 8 2 2 3 2" xfId="16333"/>
    <cellStyle name="40% - Accent5 8 2 2 3 2 2" xfId="16334"/>
    <cellStyle name="40% - Accent5 8 2 2 3 2 2 2" xfId="16335"/>
    <cellStyle name="40% - Accent5 8 2 2 3 2 2 2 2" xfId="16336"/>
    <cellStyle name="40% - Accent5 8 2 2 3 2 2 3" xfId="16337"/>
    <cellStyle name="40% - Accent5 8 2 2 3 2 2 3 2" xfId="16338"/>
    <cellStyle name="40% - Accent5 8 2 2 3 2 2 4" xfId="16339"/>
    <cellStyle name="40% - Accent5 8 2 2 3 2 3" xfId="16340"/>
    <cellStyle name="40% - Accent5 8 2 2 3 2 3 2" xfId="16341"/>
    <cellStyle name="40% - Accent5 8 2 2 3 2 4" xfId="16342"/>
    <cellStyle name="40% - Accent5 8 2 2 3 2 4 2" xfId="16343"/>
    <cellStyle name="40% - Accent5 8 2 2 3 2 5" xfId="16344"/>
    <cellStyle name="40% - Accent5 8 2 2 3 3" xfId="16345"/>
    <cellStyle name="40% - Accent5 8 2 2 3 3 2" xfId="16346"/>
    <cellStyle name="40% - Accent5 8 2 2 3 3 2 2" xfId="16347"/>
    <cellStyle name="40% - Accent5 8 2 2 3 3 3" xfId="16348"/>
    <cellStyle name="40% - Accent5 8 2 2 3 3 3 2" xfId="16349"/>
    <cellStyle name="40% - Accent5 8 2 2 3 3 4" xfId="16350"/>
    <cellStyle name="40% - Accent5 8 2 2 3 4" xfId="16351"/>
    <cellStyle name="40% - Accent5 8 2 2 3 4 2" xfId="16352"/>
    <cellStyle name="40% - Accent5 8 2 2 3 5" xfId="16353"/>
    <cellStyle name="40% - Accent5 8 2 2 3 5 2" xfId="16354"/>
    <cellStyle name="40% - Accent5 8 2 2 3 6" xfId="16355"/>
    <cellStyle name="40% - Accent5 8 2 2 4" xfId="16356"/>
    <cellStyle name="40% - Accent5 8 2 2 4 2" xfId="16357"/>
    <cellStyle name="40% - Accent5 8 2 2 4 2 2" xfId="16358"/>
    <cellStyle name="40% - Accent5 8 2 2 4 2 2 2" xfId="16359"/>
    <cellStyle name="40% - Accent5 8 2 2 4 2 3" xfId="16360"/>
    <cellStyle name="40% - Accent5 8 2 2 4 2 3 2" xfId="16361"/>
    <cellStyle name="40% - Accent5 8 2 2 4 2 4" xfId="16362"/>
    <cellStyle name="40% - Accent5 8 2 2 4 3" xfId="16363"/>
    <cellStyle name="40% - Accent5 8 2 2 4 3 2" xfId="16364"/>
    <cellStyle name="40% - Accent5 8 2 2 4 4" xfId="16365"/>
    <cellStyle name="40% - Accent5 8 2 2 4 4 2" xfId="16366"/>
    <cellStyle name="40% - Accent5 8 2 2 4 5" xfId="16367"/>
    <cellStyle name="40% - Accent5 8 2 2 5" xfId="16368"/>
    <cellStyle name="40% - Accent5 8 2 2 5 2" xfId="16369"/>
    <cellStyle name="40% - Accent5 8 2 2 5 2 2" xfId="16370"/>
    <cellStyle name="40% - Accent5 8 2 2 5 3" xfId="16371"/>
    <cellStyle name="40% - Accent5 8 2 2 5 3 2" xfId="16372"/>
    <cellStyle name="40% - Accent5 8 2 2 5 4" xfId="16373"/>
    <cellStyle name="40% - Accent5 8 2 2 6" xfId="16374"/>
    <cellStyle name="40% - Accent5 8 2 2 6 2" xfId="16375"/>
    <cellStyle name="40% - Accent5 8 2 2 7" xfId="16376"/>
    <cellStyle name="40% - Accent5 8 2 2 7 2" xfId="16377"/>
    <cellStyle name="40% - Accent5 8 2 2 8" xfId="16378"/>
    <cellStyle name="40% - Accent5 8 2 3" xfId="16379"/>
    <cellStyle name="40% - Accent5 8 2 3 2" xfId="16380"/>
    <cellStyle name="40% - Accent5 8 2 3 2 2" xfId="16381"/>
    <cellStyle name="40% - Accent5 8 2 3 2 2 2" xfId="16382"/>
    <cellStyle name="40% - Accent5 8 2 3 2 2 2 2" xfId="16383"/>
    <cellStyle name="40% - Accent5 8 2 3 2 2 3" xfId="16384"/>
    <cellStyle name="40% - Accent5 8 2 3 2 2 3 2" xfId="16385"/>
    <cellStyle name="40% - Accent5 8 2 3 2 2 4" xfId="16386"/>
    <cellStyle name="40% - Accent5 8 2 3 2 3" xfId="16387"/>
    <cellStyle name="40% - Accent5 8 2 3 2 3 2" xfId="16388"/>
    <cellStyle name="40% - Accent5 8 2 3 2 4" xfId="16389"/>
    <cellStyle name="40% - Accent5 8 2 3 2 4 2" xfId="16390"/>
    <cellStyle name="40% - Accent5 8 2 3 2 5" xfId="16391"/>
    <cellStyle name="40% - Accent5 8 2 3 3" xfId="16392"/>
    <cellStyle name="40% - Accent5 8 2 3 3 2" xfId="16393"/>
    <cellStyle name="40% - Accent5 8 2 3 3 2 2" xfId="16394"/>
    <cellStyle name="40% - Accent5 8 2 3 3 3" xfId="16395"/>
    <cellStyle name="40% - Accent5 8 2 3 3 3 2" xfId="16396"/>
    <cellStyle name="40% - Accent5 8 2 3 3 4" xfId="16397"/>
    <cellStyle name="40% - Accent5 8 2 3 4" xfId="16398"/>
    <cellStyle name="40% - Accent5 8 2 3 4 2" xfId="16399"/>
    <cellStyle name="40% - Accent5 8 2 3 5" xfId="16400"/>
    <cellStyle name="40% - Accent5 8 2 3 5 2" xfId="16401"/>
    <cellStyle name="40% - Accent5 8 2 3 6" xfId="16402"/>
    <cellStyle name="40% - Accent5 8 2 4" xfId="16403"/>
    <cellStyle name="40% - Accent5 8 2 4 2" xfId="16404"/>
    <cellStyle name="40% - Accent5 8 2 4 2 2" xfId="16405"/>
    <cellStyle name="40% - Accent5 8 2 4 2 2 2" xfId="16406"/>
    <cellStyle name="40% - Accent5 8 2 4 2 2 2 2" xfId="16407"/>
    <cellStyle name="40% - Accent5 8 2 4 2 2 3" xfId="16408"/>
    <cellStyle name="40% - Accent5 8 2 4 2 2 3 2" xfId="16409"/>
    <cellStyle name="40% - Accent5 8 2 4 2 2 4" xfId="16410"/>
    <cellStyle name="40% - Accent5 8 2 4 2 3" xfId="16411"/>
    <cellStyle name="40% - Accent5 8 2 4 2 3 2" xfId="16412"/>
    <cellStyle name="40% - Accent5 8 2 4 2 4" xfId="16413"/>
    <cellStyle name="40% - Accent5 8 2 4 2 4 2" xfId="16414"/>
    <cellStyle name="40% - Accent5 8 2 4 2 5" xfId="16415"/>
    <cellStyle name="40% - Accent5 8 2 4 3" xfId="16416"/>
    <cellStyle name="40% - Accent5 8 2 4 3 2" xfId="16417"/>
    <cellStyle name="40% - Accent5 8 2 4 3 2 2" xfId="16418"/>
    <cellStyle name="40% - Accent5 8 2 4 3 3" xfId="16419"/>
    <cellStyle name="40% - Accent5 8 2 4 3 3 2" xfId="16420"/>
    <cellStyle name="40% - Accent5 8 2 4 3 4" xfId="16421"/>
    <cellStyle name="40% - Accent5 8 2 4 4" xfId="16422"/>
    <cellStyle name="40% - Accent5 8 2 4 4 2" xfId="16423"/>
    <cellStyle name="40% - Accent5 8 2 4 5" xfId="16424"/>
    <cellStyle name="40% - Accent5 8 2 4 5 2" xfId="16425"/>
    <cellStyle name="40% - Accent5 8 2 4 6" xfId="16426"/>
    <cellStyle name="40% - Accent5 8 2 5" xfId="16427"/>
    <cellStyle name="40% - Accent5 8 2 5 2" xfId="16428"/>
    <cellStyle name="40% - Accent5 8 2 5 2 2" xfId="16429"/>
    <cellStyle name="40% - Accent5 8 2 5 2 2 2" xfId="16430"/>
    <cellStyle name="40% - Accent5 8 2 5 2 3" xfId="16431"/>
    <cellStyle name="40% - Accent5 8 2 5 2 3 2" xfId="16432"/>
    <cellStyle name="40% - Accent5 8 2 5 2 4" xfId="16433"/>
    <cellStyle name="40% - Accent5 8 2 5 3" xfId="16434"/>
    <cellStyle name="40% - Accent5 8 2 5 3 2" xfId="16435"/>
    <cellStyle name="40% - Accent5 8 2 5 4" xfId="16436"/>
    <cellStyle name="40% - Accent5 8 2 5 4 2" xfId="16437"/>
    <cellStyle name="40% - Accent5 8 2 5 5" xfId="16438"/>
    <cellStyle name="40% - Accent5 8 2 6" xfId="16439"/>
    <cellStyle name="40% - Accent5 8 2 6 2" xfId="16440"/>
    <cellStyle name="40% - Accent5 8 2 6 2 2" xfId="16441"/>
    <cellStyle name="40% - Accent5 8 2 6 3" xfId="16442"/>
    <cellStyle name="40% - Accent5 8 2 6 3 2" xfId="16443"/>
    <cellStyle name="40% - Accent5 8 2 6 4" xfId="16444"/>
    <cellStyle name="40% - Accent5 8 2 7" xfId="16445"/>
    <cellStyle name="40% - Accent5 8 2 7 2" xfId="16446"/>
    <cellStyle name="40% - Accent5 8 2 8" xfId="16447"/>
    <cellStyle name="40% - Accent5 8 2 8 2" xfId="16448"/>
    <cellStyle name="40% - Accent5 8 2 9" xfId="16449"/>
    <cellStyle name="40% - Accent5 8 3" xfId="16450"/>
    <cellStyle name="40% - Accent5 8 3 2" xfId="16451"/>
    <cellStyle name="40% - Accent5 8 3 2 2" xfId="16452"/>
    <cellStyle name="40% - Accent5 8 3 2 2 2" xfId="16453"/>
    <cellStyle name="40% - Accent5 8 3 2 2 2 2" xfId="16454"/>
    <cellStyle name="40% - Accent5 8 3 2 2 2 2 2" xfId="16455"/>
    <cellStyle name="40% - Accent5 8 3 2 2 2 3" xfId="16456"/>
    <cellStyle name="40% - Accent5 8 3 2 2 2 3 2" xfId="16457"/>
    <cellStyle name="40% - Accent5 8 3 2 2 2 4" xfId="16458"/>
    <cellStyle name="40% - Accent5 8 3 2 2 3" xfId="16459"/>
    <cellStyle name="40% - Accent5 8 3 2 2 3 2" xfId="16460"/>
    <cellStyle name="40% - Accent5 8 3 2 2 4" xfId="16461"/>
    <cellStyle name="40% - Accent5 8 3 2 2 4 2" xfId="16462"/>
    <cellStyle name="40% - Accent5 8 3 2 2 5" xfId="16463"/>
    <cellStyle name="40% - Accent5 8 3 2 3" xfId="16464"/>
    <cellStyle name="40% - Accent5 8 3 2 3 2" xfId="16465"/>
    <cellStyle name="40% - Accent5 8 3 2 3 2 2" xfId="16466"/>
    <cellStyle name="40% - Accent5 8 3 2 3 3" xfId="16467"/>
    <cellStyle name="40% - Accent5 8 3 2 3 3 2" xfId="16468"/>
    <cellStyle name="40% - Accent5 8 3 2 3 4" xfId="16469"/>
    <cellStyle name="40% - Accent5 8 3 2 4" xfId="16470"/>
    <cellStyle name="40% - Accent5 8 3 2 4 2" xfId="16471"/>
    <cellStyle name="40% - Accent5 8 3 2 5" xfId="16472"/>
    <cellStyle name="40% - Accent5 8 3 2 5 2" xfId="16473"/>
    <cellStyle name="40% - Accent5 8 3 2 6" xfId="16474"/>
    <cellStyle name="40% - Accent5 8 3 3" xfId="16475"/>
    <cellStyle name="40% - Accent5 8 3 3 2" xfId="16476"/>
    <cellStyle name="40% - Accent5 8 3 3 2 2" xfId="16477"/>
    <cellStyle name="40% - Accent5 8 3 3 2 2 2" xfId="16478"/>
    <cellStyle name="40% - Accent5 8 3 3 2 2 2 2" xfId="16479"/>
    <cellStyle name="40% - Accent5 8 3 3 2 2 3" xfId="16480"/>
    <cellStyle name="40% - Accent5 8 3 3 2 2 3 2" xfId="16481"/>
    <cellStyle name="40% - Accent5 8 3 3 2 2 4" xfId="16482"/>
    <cellStyle name="40% - Accent5 8 3 3 2 3" xfId="16483"/>
    <cellStyle name="40% - Accent5 8 3 3 2 3 2" xfId="16484"/>
    <cellStyle name="40% - Accent5 8 3 3 2 4" xfId="16485"/>
    <cellStyle name="40% - Accent5 8 3 3 2 4 2" xfId="16486"/>
    <cellStyle name="40% - Accent5 8 3 3 2 5" xfId="16487"/>
    <cellStyle name="40% - Accent5 8 3 3 3" xfId="16488"/>
    <cellStyle name="40% - Accent5 8 3 3 3 2" xfId="16489"/>
    <cellStyle name="40% - Accent5 8 3 3 3 2 2" xfId="16490"/>
    <cellStyle name="40% - Accent5 8 3 3 3 3" xfId="16491"/>
    <cellStyle name="40% - Accent5 8 3 3 3 3 2" xfId="16492"/>
    <cellStyle name="40% - Accent5 8 3 3 3 4" xfId="16493"/>
    <cellStyle name="40% - Accent5 8 3 3 4" xfId="16494"/>
    <cellStyle name="40% - Accent5 8 3 3 4 2" xfId="16495"/>
    <cellStyle name="40% - Accent5 8 3 3 5" xfId="16496"/>
    <cellStyle name="40% - Accent5 8 3 3 5 2" xfId="16497"/>
    <cellStyle name="40% - Accent5 8 3 3 6" xfId="16498"/>
    <cellStyle name="40% - Accent5 8 3 4" xfId="16499"/>
    <cellStyle name="40% - Accent5 8 3 4 2" xfId="16500"/>
    <cellStyle name="40% - Accent5 8 3 4 2 2" xfId="16501"/>
    <cellStyle name="40% - Accent5 8 3 4 2 2 2" xfId="16502"/>
    <cellStyle name="40% - Accent5 8 3 4 2 3" xfId="16503"/>
    <cellStyle name="40% - Accent5 8 3 4 2 3 2" xfId="16504"/>
    <cellStyle name="40% - Accent5 8 3 4 2 4" xfId="16505"/>
    <cellStyle name="40% - Accent5 8 3 4 3" xfId="16506"/>
    <cellStyle name="40% - Accent5 8 3 4 3 2" xfId="16507"/>
    <cellStyle name="40% - Accent5 8 3 4 4" xfId="16508"/>
    <cellStyle name="40% - Accent5 8 3 4 4 2" xfId="16509"/>
    <cellStyle name="40% - Accent5 8 3 4 5" xfId="16510"/>
    <cellStyle name="40% - Accent5 8 3 5" xfId="16511"/>
    <cellStyle name="40% - Accent5 8 3 5 2" xfId="16512"/>
    <cellStyle name="40% - Accent5 8 3 5 2 2" xfId="16513"/>
    <cellStyle name="40% - Accent5 8 3 5 3" xfId="16514"/>
    <cellStyle name="40% - Accent5 8 3 5 3 2" xfId="16515"/>
    <cellStyle name="40% - Accent5 8 3 5 4" xfId="16516"/>
    <cellStyle name="40% - Accent5 8 3 6" xfId="16517"/>
    <cellStyle name="40% - Accent5 8 3 6 2" xfId="16518"/>
    <cellStyle name="40% - Accent5 8 3 7" xfId="16519"/>
    <cellStyle name="40% - Accent5 8 3 7 2" xfId="16520"/>
    <cellStyle name="40% - Accent5 8 3 8" xfId="16521"/>
    <cellStyle name="40% - Accent5 8 4" xfId="16522"/>
    <cellStyle name="40% - Accent5 8 4 2" xfId="16523"/>
    <cellStyle name="40% - Accent5 8 4 2 2" xfId="16524"/>
    <cellStyle name="40% - Accent5 8 4 2 2 2" xfId="16525"/>
    <cellStyle name="40% - Accent5 8 4 2 2 2 2" xfId="16526"/>
    <cellStyle name="40% - Accent5 8 4 2 2 3" xfId="16527"/>
    <cellStyle name="40% - Accent5 8 4 2 2 3 2" xfId="16528"/>
    <cellStyle name="40% - Accent5 8 4 2 2 4" xfId="16529"/>
    <cellStyle name="40% - Accent5 8 4 2 3" xfId="16530"/>
    <cellStyle name="40% - Accent5 8 4 2 3 2" xfId="16531"/>
    <cellStyle name="40% - Accent5 8 4 2 4" xfId="16532"/>
    <cellStyle name="40% - Accent5 8 4 2 4 2" xfId="16533"/>
    <cellStyle name="40% - Accent5 8 4 2 5" xfId="16534"/>
    <cellStyle name="40% - Accent5 8 4 3" xfId="16535"/>
    <cellStyle name="40% - Accent5 8 4 3 2" xfId="16536"/>
    <cellStyle name="40% - Accent5 8 4 3 2 2" xfId="16537"/>
    <cellStyle name="40% - Accent5 8 4 3 3" xfId="16538"/>
    <cellStyle name="40% - Accent5 8 4 3 3 2" xfId="16539"/>
    <cellStyle name="40% - Accent5 8 4 3 4" xfId="16540"/>
    <cellStyle name="40% - Accent5 8 4 4" xfId="16541"/>
    <cellStyle name="40% - Accent5 8 4 4 2" xfId="16542"/>
    <cellStyle name="40% - Accent5 8 4 5" xfId="16543"/>
    <cellStyle name="40% - Accent5 8 4 5 2" xfId="16544"/>
    <cellStyle name="40% - Accent5 8 4 6" xfId="16545"/>
    <cellStyle name="40% - Accent5 8 5" xfId="16546"/>
    <cellStyle name="40% - Accent5 8 5 2" xfId="16547"/>
    <cellStyle name="40% - Accent5 8 5 2 2" xfId="16548"/>
    <cellStyle name="40% - Accent5 8 5 2 2 2" xfId="16549"/>
    <cellStyle name="40% - Accent5 8 5 2 2 2 2" xfId="16550"/>
    <cellStyle name="40% - Accent5 8 5 2 2 3" xfId="16551"/>
    <cellStyle name="40% - Accent5 8 5 2 2 3 2" xfId="16552"/>
    <cellStyle name="40% - Accent5 8 5 2 2 4" xfId="16553"/>
    <cellStyle name="40% - Accent5 8 5 2 3" xfId="16554"/>
    <cellStyle name="40% - Accent5 8 5 2 3 2" xfId="16555"/>
    <cellStyle name="40% - Accent5 8 5 2 4" xfId="16556"/>
    <cellStyle name="40% - Accent5 8 5 2 4 2" xfId="16557"/>
    <cellStyle name="40% - Accent5 8 5 2 5" xfId="16558"/>
    <cellStyle name="40% - Accent5 8 5 3" xfId="16559"/>
    <cellStyle name="40% - Accent5 8 5 3 2" xfId="16560"/>
    <cellStyle name="40% - Accent5 8 5 3 2 2" xfId="16561"/>
    <cellStyle name="40% - Accent5 8 5 3 3" xfId="16562"/>
    <cellStyle name="40% - Accent5 8 5 3 3 2" xfId="16563"/>
    <cellStyle name="40% - Accent5 8 5 3 4" xfId="16564"/>
    <cellStyle name="40% - Accent5 8 5 4" xfId="16565"/>
    <cellStyle name="40% - Accent5 8 5 4 2" xfId="16566"/>
    <cellStyle name="40% - Accent5 8 5 5" xfId="16567"/>
    <cellStyle name="40% - Accent5 8 5 5 2" xfId="16568"/>
    <cellStyle name="40% - Accent5 8 5 6" xfId="16569"/>
    <cellStyle name="40% - Accent5 8 6" xfId="16570"/>
    <cellStyle name="40% - Accent5 8 6 2" xfId="16571"/>
    <cellStyle name="40% - Accent5 8 6 2 2" xfId="16572"/>
    <cellStyle name="40% - Accent5 8 6 2 2 2" xfId="16573"/>
    <cellStyle name="40% - Accent5 8 6 2 3" xfId="16574"/>
    <cellStyle name="40% - Accent5 8 6 2 3 2" xfId="16575"/>
    <cellStyle name="40% - Accent5 8 6 2 4" xfId="16576"/>
    <cellStyle name="40% - Accent5 8 6 3" xfId="16577"/>
    <cellStyle name="40% - Accent5 8 6 3 2" xfId="16578"/>
    <cellStyle name="40% - Accent5 8 6 4" xfId="16579"/>
    <cellStyle name="40% - Accent5 8 6 4 2" xfId="16580"/>
    <cellStyle name="40% - Accent5 8 6 5" xfId="16581"/>
    <cellStyle name="40% - Accent5 8 7" xfId="16582"/>
    <cellStyle name="40% - Accent5 8 7 2" xfId="16583"/>
    <cellStyle name="40% - Accent5 8 7 2 2" xfId="16584"/>
    <cellStyle name="40% - Accent5 8 7 3" xfId="16585"/>
    <cellStyle name="40% - Accent5 8 7 3 2" xfId="16586"/>
    <cellStyle name="40% - Accent5 8 7 4" xfId="16587"/>
    <cellStyle name="40% - Accent5 8 8" xfId="16588"/>
    <cellStyle name="40% - Accent5 8 8 2" xfId="16589"/>
    <cellStyle name="40% - Accent5 8 9" xfId="16590"/>
    <cellStyle name="40% - Accent5 8 9 2" xfId="16591"/>
    <cellStyle name="40% - Accent5 9" xfId="16592"/>
    <cellStyle name="40% - Accent5 9 10" xfId="16593"/>
    <cellStyle name="40% - Accent5 9 2" xfId="16594"/>
    <cellStyle name="40% - Accent5 9 2 2" xfId="16595"/>
    <cellStyle name="40% - Accent5 9 2 2 2" xfId="16596"/>
    <cellStyle name="40% - Accent5 9 2 2 2 2" xfId="16597"/>
    <cellStyle name="40% - Accent5 9 2 2 2 2 2" xfId="16598"/>
    <cellStyle name="40% - Accent5 9 2 2 2 2 2 2" xfId="16599"/>
    <cellStyle name="40% - Accent5 9 2 2 2 2 2 2 2" xfId="16600"/>
    <cellStyle name="40% - Accent5 9 2 2 2 2 2 3" xfId="16601"/>
    <cellStyle name="40% - Accent5 9 2 2 2 2 2 3 2" xfId="16602"/>
    <cellStyle name="40% - Accent5 9 2 2 2 2 2 4" xfId="16603"/>
    <cellStyle name="40% - Accent5 9 2 2 2 2 3" xfId="16604"/>
    <cellStyle name="40% - Accent5 9 2 2 2 2 3 2" xfId="16605"/>
    <cellStyle name="40% - Accent5 9 2 2 2 2 4" xfId="16606"/>
    <cellStyle name="40% - Accent5 9 2 2 2 2 4 2" xfId="16607"/>
    <cellStyle name="40% - Accent5 9 2 2 2 2 5" xfId="16608"/>
    <cellStyle name="40% - Accent5 9 2 2 2 3" xfId="16609"/>
    <cellStyle name="40% - Accent5 9 2 2 2 3 2" xfId="16610"/>
    <cellStyle name="40% - Accent5 9 2 2 2 3 2 2" xfId="16611"/>
    <cellStyle name="40% - Accent5 9 2 2 2 3 3" xfId="16612"/>
    <cellStyle name="40% - Accent5 9 2 2 2 3 3 2" xfId="16613"/>
    <cellStyle name="40% - Accent5 9 2 2 2 3 4" xfId="16614"/>
    <cellStyle name="40% - Accent5 9 2 2 2 4" xfId="16615"/>
    <cellStyle name="40% - Accent5 9 2 2 2 4 2" xfId="16616"/>
    <cellStyle name="40% - Accent5 9 2 2 2 5" xfId="16617"/>
    <cellStyle name="40% - Accent5 9 2 2 2 5 2" xfId="16618"/>
    <cellStyle name="40% - Accent5 9 2 2 2 6" xfId="16619"/>
    <cellStyle name="40% - Accent5 9 2 2 3" xfId="16620"/>
    <cellStyle name="40% - Accent5 9 2 2 3 2" xfId="16621"/>
    <cellStyle name="40% - Accent5 9 2 2 3 2 2" xfId="16622"/>
    <cellStyle name="40% - Accent5 9 2 2 3 2 2 2" xfId="16623"/>
    <cellStyle name="40% - Accent5 9 2 2 3 2 2 2 2" xfId="16624"/>
    <cellStyle name="40% - Accent5 9 2 2 3 2 2 3" xfId="16625"/>
    <cellStyle name="40% - Accent5 9 2 2 3 2 2 3 2" xfId="16626"/>
    <cellStyle name="40% - Accent5 9 2 2 3 2 2 4" xfId="16627"/>
    <cellStyle name="40% - Accent5 9 2 2 3 2 3" xfId="16628"/>
    <cellStyle name="40% - Accent5 9 2 2 3 2 3 2" xfId="16629"/>
    <cellStyle name="40% - Accent5 9 2 2 3 2 4" xfId="16630"/>
    <cellStyle name="40% - Accent5 9 2 2 3 2 4 2" xfId="16631"/>
    <cellStyle name="40% - Accent5 9 2 2 3 2 5" xfId="16632"/>
    <cellStyle name="40% - Accent5 9 2 2 3 3" xfId="16633"/>
    <cellStyle name="40% - Accent5 9 2 2 3 3 2" xfId="16634"/>
    <cellStyle name="40% - Accent5 9 2 2 3 3 2 2" xfId="16635"/>
    <cellStyle name="40% - Accent5 9 2 2 3 3 3" xfId="16636"/>
    <cellStyle name="40% - Accent5 9 2 2 3 3 3 2" xfId="16637"/>
    <cellStyle name="40% - Accent5 9 2 2 3 3 4" xfId="16638"/>
    <cellStyle name="40% - Accent5 9 2 2 3 4" xfId="16639"/>
    <cellStyle name="40% - Accent5 9 2 2 3 4 2" xfId="16640"/>
    <cellStyle name="40% - Accent5 9 2 2 3 5" xfId="16641"/>
    <cellStyle name="40% - Accent5 9 2 2 3 5 2" xfId="16642"/>
    <cellStyle name="40% - Accent5 9 2 2 3 6" xfId="16643"/>
    <cellStyle name="40% - Accent5 9 2 2 4" xfId="16644"/>
    <cellStyle name="40% - Accent5 9 2 2 4 2" xfId="16645"/>
    <cellStyle name="40% - Accent5 9 2 2 4 2 2" xfId="16646"/>
    <cellStyle name="40% - Accent5 9 2 2 4 2 2 2" xfId="16647"/>
    <cellStyle name="40% - Accent5 9 2 2 4 2 3" xfId="16648"/>
    <cellStyle name="40% - Accent5 9 2 2 4 2 3 2" xfId="16649"/>
    <cellStyle name="40% - Accent5 9 2 2 4 2 4" xfId="16650"/>
    <cellStyle name="40% - Accent5 9 2 2 4 3" xfId="16651"/>
    <cellStyle name="40% - Accent5 9 2 2 4 3 2" xfId="16652"/>
    <cellStyle name="40% - Accent5 9 2 2 4 4" xfId="16653"/>
    <cellStyle name="40% - Accent5 9 2 2 4 4 2" xfId="16654"/>
    <cellStyle name="40% - Accent5 9 2 2 4 5" xfId="16655"/>
    <cellStyle name="40% - Accent5 9 2 2 5" xfId="16656"/>
    <cellStyle name="40% - Accent5 9 2 2 5 2" xfId="16657"/>
    <cellStyle name="40% - Accent5 9 2 2 5 2 2" xfId="16658"/>
    <cellStyle name="40% - Accent5 9 2 2 5 3" xfId="16659"/>
    <cellStyle name="40% - Accent5 9 2 2 5 3 2" xfId="16660"/>
    <cellStyle name="40% - Accent5 9 2 2 5 4" xfId="16661"/>
    <cellStyle name="40% - Accent5 9 2 2 6" xfId="16662"/>
    <cellStyle name="40% - Accent5 9 2 2 6 2" xfId="16663"/>
    <cellStyle name="40% - Accent5 9 2 2 7" xfId="16664"/>
    <cellStyle name="40% - Accent5 9 2 2 7 2" xfId="16665"/>
    <cellStyle name="40% - Accent5 9 2 2 8" xfId="16666"/>
    <cellStyle name="40% - Accent5 9 2 3" xfId="16667"/>
    <cellStyle name="40% - Accent5 9 2 3 2" xfId="16668"/>
    <cellStyle name="40% - Accent5 9 2 3 2 2" xfId="16669"/>
    <cellStyle name="40% - Accent5 9 2 3 2 2 2" xfId="16670"/>
    <cellStyle name="40% - Accent5 9 2 3 2 2 2 2" xfId="16671"/>
    <cellStyle name="40% - Accent5 9 2 3 2 2 3" xfId="16672"/>
    <cellStyle name="40% - Accent5 9 2 3 2 2 3 2" xfId="16673"/>
    <cellStyle name="40% - Accent5 9 2 3 2 2 4" xfId="16674"/>
    <cellStyle name="40% - Accent5 9 2 3 2 3" xfId="16675"/>
    <cellStyle name="40% - Accent5 9 2 3 2 3 2" xfId="16676"/>
    <cellStyle name="40% - Accent5 9 2 3 2 4" xfId="16677"/>
    <cellStyle name="40% - Accent5 9 2 3 2 4 2" xfId="16678"/>
    <cellStyle name="40% - Accent5 9 2 3 2 5" xfId="16679"/>
    <cellStyle name="40% - Accent5 9 2 3 3" xfId="16680"/>
    <cellStyle name="40% - Accent5 9 2 3 3 2" xfId="16681"/>
    <cellStyle name="40% - Accent5 9 2 3 3 2 2" xfId="16682"/>
    <cellStyle name="40% - Accent5 9 2 3 3 3" xfId="16683"/>
    <cellStyle name="40% - Accent5 9 2 3 3 3 2" xfId="16684"/>
    <cellStyle name="40% - Accent5 9 2 3 3 4" xfId="16685"/>
    <cellStyle name="40% - Accent5 9 2 3 4" xfId="16686"/>
    <cellStyle name="40% - Accent5 9 2 3 4 2" xfId="16687"/>
    <cellStyle name="40% - Accent5 9 2 3 5" xfId="16688"/>
    <cellStyle name="40% - Accent5 9 2 3 5 2" xfId="16689"/>
    <cellStyle name="40% - Accent5 9 2 3 6" xfId="16690"/>
    <cellStyle name="40% - Accent5 9 2 4" xfId="16691"/>
    <cellStyle name="40% - Accent5 9 2 4 2" xfId="16692"/>
    <cellStyle name="40% - Accent5 9 2 4 2 2" xfId="16693"/>
    <cellStyle name="40% - Accent5 9 2 4 2 2 2" xfId="16694"/>
    <cellStyle name="40% - Accent5 9 2 4 2 2 2 2" xfId="16695"/>
    <cellStyle name="40% - Accent5 9 2 4 2 2 3" xfId="16696"/>
    <cellStyle name="40% - Accent5 9 2 4 2 2 3 2" xfId="16697"/>
    <cellStyle name="40% - Accent5 9 2 4 2 2 4" xfId="16698"/>
    <cellStyle name="40% - Accent5 9 2 4 2 3" xfId="16699"/>
    <cellStyle name="40% - Accent5 9 2 4 2 3 2" xfId="16700"/>
    <cellStyle name="40% - Accent5 9 2 4 2 4" xfId="16701"/>
    <cellStyle name="40% - Accent5 9 2 4 2 4 2" xfId="16702"/>
    <cellStyle name="40% - Accent5 9 2 4 2 5" xfId="16703"/>
    <cellStyle name="40% - Accent5 9 2 4 3" xfId="16704"/>
    <cellStyle name="40% - Accent5 9 2 4 3 2" xfId="16705"/>
    <cellStyle name="40% - Accent5 9 2 4 3 2 2" xfId="16706"/>
    <cellStyle name="40% - Accent5 9 2 4 3 3" xfId="16707"/>
    <cellStyle name="40% - Accent5 9 2 4 3 3 2" xfId="16708"/>
    <cellStyle name="40% - Accent5 9 2 4 3 4" xfId="16709"/>
    <cellStyle name="40% - Accent5 9 2 4 4" xfId="16710"/>
    <cellStyle name="40% - Accent5 9 2 4 4 2" xfId="16711"/>
    <cellStyle name="40% - Accent5 9 2 4 5" xfId="16712"/>
    <cellStyle name="40% - Accent5 9 2 4 5 2" xfId="16713"/>
    <cellStyle name="40% - Accent5 9 2 4 6" xfId="16714"/>
    <cellStyle name="40% - Accent5 9 2 5" xfId="16715"/>
    <cellStyle name="40% - Accent5 9 2 5 2" xfId="16716"/>
    <cellStyle name="40% - Accent5 9 2 5 2 2" xfId="16717"/>
    <cellStyle name="40% - Accent5 9 2 5 2 2 2" xfId="16718"/>
    <cellStyle name="40% - Accent5 9 2 5 2 3" xfId="16719"/>
    <cellStyle name="40% - Accent5 9 2 5 2 3 2" xfId="16720"/>
    <cellStyle name="40% - Accent5 9 2 5 2 4" xfId="16721"/>
    <cellStyle name="40% - Accent5 9 2 5 3" xfId="16722"/>
    <cellStyle name="40% - Accent5 9 2 5 3 2" xfId="16723"/>
    <cellStyle name="40% - Accent5 9 2 5 4" xfId="16724"/>
    <cellStyle name="40% - Accent5 9 2 5 4 2" xfId="16725"/>
    <cellStyle name="40% - Accent5 9 2 5 5" xfId="16726"/>
    <cellStyle name="40% - Accent5 9 2 6" xfId="16727"/>
    <cellStyle name="40% - Accent5 9 2 6 2" xfId="16728"/>
    <cellStyle name="40% - Accent5 9 2 6 2 2" xfId="16729"/>
    <cellStyle name="40% - Accent5 9 2 6 3" xfId="16730"/>
    <cellStyle name="40% - Accent5 9 2 6 3 2" xfId="16731"/>
    <cellStyle name="40% - Accent5 9 2 6 4" xfId="16732"/>
    <cellStyle name="40% - Accent5 9 2 7" xfId="16733"/>
    <cellStyle name="40% - Accent5 9 2 7 2" xfId="16734"/>
    <cellStyle name="40% - Accent5 9 2 8" xfId="16735"/>
    <cellStyle name="40% - Accent5 9 2 8 2" xfId="16736"/>
    <cellStyle name="40% - Accent5 9 2 9" xfId="16737"/>
    <cellStyle name="40% - Accent5 9 3" xfId="16738"/>
    <cellStyle name="40% - Accent5 9 3 2" xfId="16739"/>
    <cellStyle name="40% - Accent5 9 3 2 2" xfId="16740"/>
    <cellStyle name="40% - Accent5 9 3 2 2 2" xfId="16741"/>
    <cellStyle name="40% - Accent5 9 3 2 2 2 2" xfId="16742"/>
    <cellStyle name="40% - Accent5 9 3 2 2 2 2 2" xfId="16743"/>
    <cellStyle name="40% - Accent5 9 3 2 2 2 3" xfId="16744"/>
    <cellStyle name="40% - Accent5 9 3 2 2 2 3 2" xfId="16745"/>
    <cellStyle name="40% - Accent5 9 3 2 2 2 4" xfId="16746"/>
    <cellStyle name="40% - Accent5 9 3 2 2 3" xfId="16747"/>
    <cellStyle name="40% - Accent5 9 3 2 2 3 2" xfId="16748"/>
    <cellStyle name="40% - Accent5 9 3 2 2 4" xfId="16749"/>
    <cellStyle name="40% - Accent5 9 3 2 2 4 2" xfId="16750"/>
    <cellStyle name="40% - Accent5 9 3 2 2 5" xfId="16751"/>
    <cellStyle name="40% - Accent5 9 3 2 3" xfId="16752"/>
    <cellStyle name="40% - Accent5 9 3 2 3 2" xfId="16753"/>
    <cellStyle name="40% - Accent5 9 3 2 3 2 2" xfId="16754"/>
    <cellStyle name="40% - Accent5 9 3 2 3 3" xfId="16755"/>
    <cellStyle name="40% - Accent5 9 3 2 3 3 2" xfId="16756"/>
    <cellStyle name="40% - Accent5 9 3 2 3 4" xfId="16757"/>
    <cellStyle name="40% - Accent5 9 3 2 4" xfId="16758"/>
    <cellStyle name="40% - Accent5 9 3 2 4 2" xfId="16759"/>
    <cellStyle name="40% - Accent5 9 3 2 5" xfId="16760"/>
    <cellStyle name="40% - Accent5 9 3 2 5 2" xfId="16761"/>
    <cellStyle name="40% - Accent5 9 3 2 6" xfId="16762"/>
    <cellStyle name="40% - Accent5 9 3 3" xfId="16763"/>
    <cellStyle name="40% - Accent5 9 3 3 2" xfId="16764"/>
    <cellStyle name="40% - Accent5 9 3 3 2 2" xfId="16765"/>
    <cellStyle name="40% - Accent5 9 3 3 2 2 2" xfId="16766"/>
    <cellStyle name="40% - Accent5 9 3 3 2 2 2 2" xfId="16767"/>
    <cellStyle name="40% - Accent5 9 3 3 2 2 3" xfId="16768"/>
    <cellStyle name="40% - Accent5 9 3 3 2 2 3 2" xfId="16769"/>
    <cellStyle name="40% - Accent5 9 3 3 2 2 4" xfId="16770"/>
    <cellStyle name="40% - Accent5 9 3 3 2 3" xfId="16771"/>
    <cellStyle name="40% - Accent5 9 3 3 2 3 2" xfId="16772"/>
    <cellStyle name="40% - Accent5 9 3 3 2 4" xfId="16773"/>
    <cellStyle name="40% - Accent5 9 3 3 2 4 2" xfId="16774"/>
    <cellStyle name="40% - Accent5 9 3 3 2 5" xfId="16775"/>
    <cellStyle name="40% - Accent5 9 3 3 3" xfId="16776"/>
    <cellStyle name="40% - Accent5 9 3 3 3 2" xfId="16777"/>
    <cellStyle name="40% - Accent5 9 3 3 3 2 2" xfId="16778"/>
    <cellStyle name="40% - Accent5 9 3 3 3 3" xfId="16779"/>
    <cellStyle name="40% - Accent5 9 3 3 3 3 2" xfId="16780"/>
    <cellStyle name="40% - Accent5 9 3 3 3 4" xfId="16781"/>
    <cellStyle name="40% - Accent5 9 3 3 4" xfId="16782"/>
    <cellStyle name="40% - Accent5 9 3 3 4 2" xfId="16783"/>
    <cellStyle name="40% - Accent5 9 3 3 5" xfId="16784"/>
    <cellStyle name="40% - Accent5 9 3 3 5 2" xfId="16785"/>
    <cellStyle name="40% - Accent5 9 3 3 6" xfId="16786"/>
    <cellStyle name="40% - Accent5 9 3 4" xfId="16787"/>
    <cellStyle name="40% - Accent5 9 3 4 2" xfId="16788"/>
    <cellStyle name="40% - Accent5 9 3 4 2 2" xfId="16789"/>
    <cellStyle name="40% - Accent5 9 3 4 2 2 2" xfId="16790"/>
    <cellStyle name="40% - Accent5 9 3 4 2 3" xfId="16791"/>
    <cellStyle name="40% - Accent5 9 3 4 2 3 2" xfId="16792"/>
    <cellStyle name="40% - Accent5 9 3 4 2 4" xfId="16793"/>
    <cellStyle name="40% - Accent5 9 3 4 3" xfId="16794"/>
    <cellStyle name="40% - Accent5 9 3 4 3 2" xfId="16795"/>
    <cellStyle name="40% - Accent5 9 3 4 4" xfId="16796"/>
    <cellStyle name="40% - Accent5 9 3 4 4 2" xfId="16797"/>
    <cellStyle name="40% - Accent5 9 3 4 5" xfId="16798"/>
    <cellStyle name="40% - Accent5 9 3 5" xfId="16799"/>
    <cellStyle name="40% - Accent5 9 3 5 2" xfId="16800"/>
    <cellStyle name="40% - Accent5 9 3 5 2 2" xfId="16801"/>
    <cellStyle name="40% - Accent5 9 3 5 3" xfId="16802"/>
    <cellStyle name="40% - Accent5 9 3 5 3 2" xfId="16803"/>
    <cellStyle name="40% - Accent5 9 3 5 4" xfId="16804"/>
    <cellStyle name="40% - Accent5 9 3 6" xfId="16805"/>
    <cellStyle name="40% - Accent5 9 3 6 2" xfId="16806"/>
    <cellStyle name="40% - Accent5 9 3 7" xfId="16807"/>
    <cellStyle name="40% - Accent5 9 3 7 2" xfId="16808"/>
    <cellStyle name="40% - Accent5 9 3 8" xfId="16809"/>
    <cellStyle name="40% - Accent5 9 4" xfId="16810"/>
    <cellStyle name="40% - Accent5 9 4 2" xfId="16811"/>
    <cellStyle name="40% - Accent5 9 4 2 2" xfId="16812"/>
    <cellStyle name="40% - Accent5 9 4 2 2 2" xfId="16813"/>
    <cellStyle name="40% - Accent5 9 4 2 2 2 2" xfId="16814"/>
    <cellStyle name="40% - Accent5 9 4 2 2 3" xfId="16815"/>
    <cellStyle name="40% - Accent5 9 4 2 2 3 2" xfId="16816"/>
    <cellStyle name="40% - Accent5 9 4 2 2 4" xfId="16817"/>
    <cellStyle name="40% - Accent5 9 4 2 3" xfId="16818"/>
    <cellStyle name="40% - Accent5 9 4 2 3 2" xfId="16819"/>
    <cellStyle name="40% - Accent5 9 4 2 4" xfId="16820"/>
    <cellStyle name="40% - Accent5 9 4 2 4 2" xfId="16821"/>
    <cellStyle name="40% - Accent5 9 4 2 5" xfId="16822"/>
    <cellStyle name="40% - Accent5 9 4 3" xfId="16823"/>
    <cellStyle name="40% - Accent5 9 4 3 2" xfId="16824"/>
    <cellStyle name="40% - Accent5 9 4 3 2 2" xfId="16825"/>
    <cellStyle name="40% - Accent5 9 4 3 3" xfId="16826"/>
    <cellStyle name="40% - Accent5 9 4 3 3 2" xfId="16827"/>
    <cellStyle name="40% - Accent5 9 4 3 4" xfId="16828"/>
    <cellStyle name="40% - Accent5 9 4 4" xfId="16829"/>
    <cellStyle name="40% - Accent5 9 4 4 2" xfId="16830"/>
    <cellStyle name="40% - Accent5 9 4 5" xfId="16831"/>
    <cellStyle name="40% - Accent5 9 4 5 2" xfId="16832"/>
    <cellStyle name="40% - Accent5 9 4 6" xfId="16833"/>
    <cellStyle name="40% - Accent5 9 5" xfId="16834"/>
    <cellStyle name="40% - Accent5 9 5 2" xfId="16835"/>
    <cellStyle name="40% - Accent5 9 5 2 2" xfId="16836"/>
    <cellStyle name="40% - Accent5 9 5 2 2 2" xfId="16837"/>
    <cellStyle name="40% - Accent5 9 5 2 2 2 2" xfId="16838"/>
    <cellStyle name="40% - Accent5 9 5 2 2 3" xfId="16839"/>
    <cellStyle name="40% - Accent5 9 5 2 2 3 2" xfId="16840"/>
    <cellStyle name="40% - Accent5 9 5 2 2 4" xfId="16841"/>
    <cellStyle name="40% - Accent5 9 5 2 3" xfId="16842"/>
    <cellStyle name="40% - Accent5 9 5 2 3 2" xfId="16843"/>
    <cellStyle name="40% - Accent5 9 5 2 4" xfId="16844"/>
    <cellStyle name="40% - Accent5 9 5 2 4 2" xfId="16845"/>
    <cellStyle name="40% - Accent5 9 5 2 5" xfId="16846"/>
    <cellStyle name="40% - Accent5 9 5 3" xfId="16847"/>
    <cellStyle name="40% - Accent5 9 5 3 2" xfId="16848"/>
    <cellStyle name="40% - Accent5 9 5 3 2 2" xfId="16849"/>
    <cellStyle name="40% - Accent5 9 5 3 3" xfId="16850"/>
    <cellStyle name="40% - Accent5 9 5 3 3 2" xfId="16851"/>
    <cellStyle name="40% - Accent5 9 5 3 4" xfId="16852"/>
    <cellStyle name="40% - Accent5 9 5 4" xfId="16853"/>
    <cellStyle name="40% - Accent5 9 5 4 2" xfId="16854"/>
    <cellStyle name="40% - Accent5 9 5 5" xfId="16855"/>
    <cellStyle name="40% - Accent5 9 5 5 2" xfId="16856"/>
    <cellStyle name="40% - Accent5 9 5 6" xfId="16857"/>
    <cellStyle name="40% - Accent5 9 6" xfId="16858"/>
    <cellStyle name="40% - Accent5 9 6 2" xfId="16859"/>
    <cellStyle name="40% - Accent5 9 6 2 2" xfId="16860"/>
    <cellStyle name="40% - Accent5 9 6 2 2 2" xfId="16861"/>
    <cellStyle name="40% - Accent5 9 6 2 3" xfId="16862"/>
    <cellStyle name="40% - Accent5 9 6 2 3 2" xfId="16863"/>
    <cellStyle name="40% - Accent5 9 6 2 4" xfId="16864"/>
    <cellStyle name="40% - Accent5 9 6 3" xfId="16865"/>
    <cellStyle name="40% - Accent5 9 6 3 2" xfId="16866"/>
    <cellStyle name="40% - Accent5 9 6 4" xfId="16867"/>
    <cellStyle name="40% - Accent5 9 6 4 2" xfId="16868"/>
    <cellStyle name="40% - Accent5 9 6 5" xfId="16869"/>
    <cellStyle name="40% - Accent5 9 7" xfId="16870"/>
    <cellStyle name="40% - Accent5 9 7 2" xfId="16871"/>
    <cellStyle name="40% - Accent5 9 7 2 2" xfId="16872"/>
    <cellStyle name="40% - Accent5 9 7 3" xfId="16873"/>
    <cellStyle name="40% - Accent5 9 7 3 2" xfId="16874"/>
    <cellStyle name="40% - Accent5 9 7 4" xfId="16875"/>
    <cellStyle name="40% - Accent5 9 8" xfId="16876"/>
    <cellStyle name="40% - Accent5 9 8 2" xfId="16877"/>
    <cellStyle name="40% - Accent5 9 9" xfId="16878"/>
    <cellStyle name="40% - Accent5 9 9 2" xfId="16879"/>
    <cellStyle name="40% - Accent6 10" xfId="16880"/>
    <cellStyle name="40% - Accent6 10 2" xfId="16881"/>
    <cellStyle name="40% - Accent6 10 2 2" xfId="16882"/>
    <cellStyle name="40% - Accent6 10 2 2 2" xfId="16883"/>
    <cellStyle name="40% - Accent6 10 2 2 2 2" xfId="16884"/>
    <cellStyle name="40% - Accent6 10 2 2 2 2 2" xfId="16885"/>
    <cellStyle name="40% - Accent6 10 2 2 2 2 2 2" xfId="16886"/>
    <cellStyle name="40% - Accent6 10 2 2 2 2 3" xfId="16887"/>
    <cellStyle name="40% - Accent6 10 2 2 2 2 3 2" xfId="16888"/>
    <cellStyle name="40% - Accent6 10 2 2 2 2 4" xfId="16889"/>
    <cellStyle name="40% - Accent6 10 2 2 2 3" xfId="16890"/>
    <cellStyle name="40% - Accent6 10 2 2 2 3 2" xfId="16891"/>
    <cellStyle name="40% - Accent6 10 2 2 2 4" xfId="16892"/>
    <cellStyle name="40% - Accent6 10 2 2 2 4 2" xfId="16893"/>
    <cellStyle name="40% - Accent6 10 2 2 2 5" xfId="16894"/>
    <cellStyle name="40% - Accent6 10 2 2 3" xfId="16895"/>
    <cellStyle name="40% - Accent6 10 2 2 3 2" xfId="16896"/>
    <cellStyle name="40% - Accent6 10 2 2 3 2 2" xfId="16897"/>
    <cellStyle name="40% - Accent6 10 2 2 3 3" xfId="16898"/>
    <cellStyle name="40% - Accent6 10 2 2 3 3 2" xfId="16899"/>
    <cellStyle name="40% - Accent6 10 2 2 3 4" xfId="16900"/>
    <cellStyle name="40% - Accent6 10 2 2 4" xfId="16901"/>
    <cellStyle name="40% - Accent6 10 2 2 4 2" xfId="16902"/>
    <cellStyle name="40% - Accent6 10 2 2 5" xfId="16903"/>
    <cellStyle name="40% - Accent6 10 2 2 5 2" xfId="16904"/>
    <cellStyle name="40% - Accent6 10 2 2 6" xfId="16905"/>
    <cellStyle name="40% - Accent6 10 2 3" xfId="16906"/>
    <cellStyle name="40% - Accent6 10 2 3 2" xfId="16907"/>
    <cellStyle name="40% - Accent6 10 2 3 2 2" xfId="16908"/>
    <cellStyle name="40% - Accent6 10 2 3 2 2 2" xfId="16909"/>
    <cellStyle name="40% - Accent6 10 2 3 2 2 2 2" xfId="16910"/>
    <cellStyle name="40% - Accent6 10 2 3 2 2 3" xfId="16911"/>
    <cellStyle name="40% - Accent6 10 2 3 2 2 3 2" xfId="16912"/>
    <cellStyle name="40% - Accent6 10 2 3 2 2 4" xfId="16913"/>
    <cellStyle name="40% - Accent6 10 2 3 2 3" xfId="16914"/>
    <cellStyle name="40% - Accent6 10 2 3 2 3 2" xfId="16915"/>
    <cellStyle name="40% - Accent6 10 2 3 2 4" xfId="16916"/>
    <cellStyle name="40% - Accent6 10 2 3 2 4 2" xfId="16917"/>
    <cellStyle name="40% - Accent6 10 2 3 2 5" xfId="16918"/>
    <cellStyle name="40% - Accent6 10 2 3 3" xfId="16919"/>
    <cellStyle name="40% - Accent6 10 2 3 3 2" xfId="16920"/>
    <cellStyle name="40% - Accent6 10 2 3 3 2 2" xfId="16921"/>
    <cellStyle name="40% - Accent6 10 2 3 3 3" xfId="16922"/>
    <cellStyle name="40% - Accent6 10 2 3 3 3 2" xfId="16923"/>
    <cellStyle name="40% - Accent6 10 2 3 3 4" xfId="16924"/>
    <cellStyle name="40% - Accent6 10 2 3 4" xfId="16925"/>
    <cellStyle name="40% - Accent6 10 2 3 4 2" xfId="16926"/>
    <cellStyle name="40% - Accent6 10 2 3 5" xfId="16927"/>
    <cellStyle name="40% - Accent6 10 2 3 5 2" xfId="16928"/>
    <cellStyle name="40% - Accent6 10 2 3 6" xfId="16929"/>
    <cellStyle name="40% - Accent6 10 2 4" xfId="16930"/>
    <cellStyle name="40% - Accent6 10 2 4 2" xfId="16931"/>
    <cellStyle name="40% - Accent6 10 2 4 2 2" xfId="16932"/>
    <cellStyle name="40% - Accent6 10 2 4 2 2 2" xfId="16933"/>
    <cellStyle name="40% - Accent6 10 2 4 2 3" xfId="16934"/>
    <cellStyle name="40% - Accent6 10 2 4 2 3 2" xfId="16935"/>
    <cellStyle name="40% - Accent6 10 2 4 2 4" xfId="16936"/>
    <cellStyle name="40% - Accent6 10 2 4 3" xfId="16937"/>
    <cellStyle name="40% - Accent6 10 2 4 3 2" xfId="16938"/>
    <cellStyle name="40% - Accent6 10 2 4 4" xfId="16939"/>
    <cellStyle name="40% - Accent6 10 2 4 4 2" xfId="16940"/>
    <cellStyle name="40% - Accent6 10 2 4 5" xfId="16941"/>
    <cellStyle name="40% - Accent6 10 2 5" xfId="16942"/>
    <cellStyle name="40% - Accent6 10 2 5 2" xfId="16943"/>
    <cellStyle name="40% - Accent6 10 2 5 2 2" xfId="16944"/>
    <cellStyle name="40% - Accent6 10 2 5 3" xfId="16945"/>
    <cellStyle name="40% - Accent6 10 2 5 3 2" xfId="16946"/>
    <cellStyle name="40% - Accent6 10 2 5 4" xfId="16947"/>
    <cellStyle name="40% - Accent6 10 2 6" xfId="16948"/>
    <cellStyle name="40% - Accent6 10 2 6 2" xfId="16949"/>
    <cellStyle name="40% - Accent6 10 2 7" xfId="16950"/>
    <cellStyle name="40% - Accent6 10 2 7 2" xfId="16951"/>
    <cellStyle name="40% - Accent6 10 2 8" xfId="16952"/>
    <cellStyle name="40% - Accent6 10 3" xfId="16953"/>
    <cellStyle name="40% - Accent6 10 3 2" xfId="16954"/>
    <cellStyle name="40% - Accent6 10 3 2 2" xfId="16955"/>
    <cellStyle name="40% - Accent6 10 3 2 2 2" xfId="16956"/>
    <cellStyle name="40% - Accent6 10 3 2 2 2 2" xfId="16957"/>
    <cellStyle name="40% - Accent6 10 3 2 2 3" xfId="16958"/>
    <cellStyle name="40% - Accent6 10 3 2 2 3 2" xfId="16959"/>
    <cellStyle name="40% - Accent6 10 3 2 2 4" xfId="16960"/>
    <cellStyle name="40% - Accent6 10 3 2 3" xfId="16961"/>
    <cellStyle name="40% - Accent6 10 3 2 3 2" xfId="16962"/>
    <cellStyle name="40% - Accent6 10 3 2 4" xfId="16963"/>
    <cellStyle name="40% - Accent6 10 3 2 4 2" xfId="16964"/>
    <cellStyle name="40% - Accent6 10 3 2 5" xfId="16965"/>
    <cellStyle name="40% - Accent6 10 3 3" xfId="16966"/>
    <cellStyle name="40% - Accent6 10 3 3 2" xfId="16967"/>
    <cellStyle name="40% - Accent6 10 3 3 2 2" xfId="16968"/>
    <cellStyle name="40% - Accent6 10 3 3 3" xfId="16969"/>
    <cellStyle name="40% - Accent6 10 3 3 3 2" xfId="16970"/>
    <cellStyle name="40% - Accent6 10 3 3 4" xfId="16971"/>
    <cellStyle name="40% - Accent6 10 3 4" xfId="16972"/>
    <cellStyle name="40% - Accent6 10 3 4 2" xfId="16973"/>
    <cellStyle name="40% - Accent6 10 3 5" xfId="16974"/>
    <cellStyle name="40% - Accent6 10 3 5 2" xfId="16975"/>
    <cellStyle name="40% - Accent6 10 3 6" xfId="16976"/>
    <cellStyle name="40% - Accent6 10 4" xfId="16977"/>
    <cellStyle name="40% - Accent6 10 4 2" xfId="16978"/>
    <cellStyle name="40% - Accent6 10 4 2 2" xfId="16979"/>
    <cellStyle name="40% - Accent6 10 4 2 2 2" xfId="16980"/>
    <cellStyle name="40% - Accent6 10 4 2 2 2 2" xfId="16981"/>
    <cellStyle name="40% - Accent6 10 4 2 2 3" xfId="16982"/>
    <cellStyle name="40% - Accent6 10 4 2 2 3 2" xfId="16983"/>
    <cellStyle name="40% - Accent6 10 4 2 2 4" xfId="16984"/>
    <cellStyle name="40% - Accent6 10 4 2 3" xfId="16985"/>
    <cellStyle name="40% - Accent6 10 4 2 3 2" xfId="16986"/>
    <cellStyle name="40% - Accent6 10 4 2 4" xfId="16987"/>
    <cellStyle name="40% - Accent6 10 4 2 4 2" xfId="16988"/>
    <cellStyle name="40% - Accent6 10 4 2 5" xfId="16989"/>
    <cellStyle name="40% - Accent6 10 4 3" xfId="16990"/>
    <cellStyle name="40% - Accent6 10 4 3 2" xfId="16991"/>
    <cellStyle name="40% - Accent6 10 4 3 2 2" xfId="16992"/>
    <cellStyle name="40% - Accent6 10 4 3 3" xfId="16993"/>
    <cellStyle name="40% - Accent6 10 4 3 3 2" xfId="16994"/>
    <cellStyle name="40% - Accent6 10 4 3 4" xfId="16995"/>
    <cellStyle name="40% - Accent6 10 4 4" xfId="16996"/>
    <cellStyle name="40% - Accent6 10 4 4 2" xfId="16997"/>
    <cellStyle name="40% - Accent6 10 4 5" xfId="16998"/>
    <cellStyle name="40% - Accent6 10 4 5 2" xfId="16999"/>
    <cellStyle name="40% - Accent6 10 4 6" xfId="17000"/>
    <cellStyle name="40% - Accent6 10 5" xfId="17001"/>
    <cellStyle name="40% - Accent6 10 5 2" xfId="17002"/>
    <cellStyle name="40% - Accent6 10 5 2 2" xfId="17003"/>
    <cellStyle name="40% - Accent6 10 5 2 2 2" xfId="17004"/>
    <cellStyle name="40% - Accent6 10 5 2 3" xfId="17005"/>
    <cellStyle name="40% - Accent6 10 5 2 3 2" xfId="17006"/>
    <cellStyle name="40% - Accent6 10 5 2 4" xfId="17007"/>
    <cellStyle name="40% - Accent6 10 5 3" xfId="17008"/>
    <cellStyle name="40% - Accent6 10 5 3 2" xfId="17009"/>
    <cellStyle name="40% - Accent6 10 5 4" xfId="17010"/>
    <cellStyle name="40% - Accent6 10 5 4 2" xfId="17011"/>
    <cellStyle name="40% - Accent6 10 5 5" xfId="17012"/>
    <cellStyle name="40% - Accent6 10 6" xfId="17013"/>
    <cellStyle name="40% - Accent6 10 6 2" xfId="17014"/>
    <cellStyle name="40% - Accent6 10 6 2 2" xfId="17015"/>
    <cellStyle name="40% - Accent6 10 6 3" xfId="17016"/>
    <cellStyle name="40% - Accent6 10 6 3 2" xfId="17017"/>
    <cellStyle name="40% - Accent6 10 6 4" xfId="17018"/>
    <cellStyle name="40% - Accent6 10 7" xfId="17019"/>
    <cellStyle name="40% - Accent6 10 7 2" xfId="17020"/>
    <cellStyle name="40% - Accent6 10 8" xfId="17021"/>
    <cellStyle name="40% - Accent6 10 8 2" xfId="17022"/>
    <cellStyle name="40% - Accent6 10 9" xfId="17023"/>
    <cellStyle name="40% - Accent6 11" xfId="17024"/>
    <cellStyle name="40% - Accent6 11 2" xfId="17025"/>
    <cellStyle name="40% - Accent6 11 2 2" xfId="17026"/>
    <cellStyle name="40% - Accent6 11 2 2 2" xfId="17027"/>
    <cellStyle name="40% - Accent6 11 2 2 2 2" xfId="17028"/>
    <cellStyle name="40% - Accent6 11 2 2 2 2 2" xfId="17029"/>
    <cellStyle name="40% - Accent6 11 2 2 2 3" xfId="17030"/>
    <cellStyle name="40% - Accent6 11 2 2 2 3 2" xfId="17031"/>
    <cellStyle name="40% - Accent6 11 2 2 2 4" xfId="17032"/>
    <cellStyle name="40% - Accent6 11 2 2 3" xfId="17033"/>
    <cellStyle name="40% - Accent6 11 2 2 3 2" xfId="17034"/>
    <cellStyle name="40% - Accent6 11 2 2 4" xfId="17035"/>
    <cellStyle name="40% - Accent6 11 2 2 4 2" xfId="17036"/>
    <cellStyle name="40% - Accent6 11 2 2 5" xfId="17037"/>
    <cellStyle name="40% - Accent6 11 2 3" xfId="17038"/>
    <cellStyle name="40% - Accent6 11 2 3 2" xfId="17039"/>
    <cellStyle name="40% - Accent6 11 2 3 2 2" xfId="17040"/>
    <cellStyle name="40% - Accent6 11 2 3 3" xfId="17041"/>
    <cellStyle name="40% - Accent6 11 2 3 3 2" xfId="17042"/>
    <cellStyle name="40% - Accent6 11 2 3 4" xfId="17043"/>
    <cellStyle name="40% - Accent6 11 2 4" xfId="17044"/>
    <cellStyle name="40% - Accent6 11 2 4 2" xfId="17045"/>
    <cellStyle name="40% - Accent6 11 2 5" xfId="17046"/>
    <cellStyle name="40% - Accent6 11 2 5 2" xfId="17047"/>
    <cellStyle name="40% - Accent6 11 2 6" xfId="17048"/>
    <cellStyle name="40% - Accent6 11 3" xfId="17049"/>
    <cellStyle name="40% - Accent6 11 3 2" xfId="17050"/>
    <cellStyle name="40% - Accent6 11 3 2 2" xfId="17051"/>
    <cellStyle name="40% - Accent6 11 3 2 2 2" xfId="17052"/>
    <cellStyle name="40% - Accent6 11 3 2 2 2 2" xfId="17053"/>
    <cellStyle name="40% - Accent6 11 3 2 2 3" xfId="17054"/>
    <cellStyle name="40% - Accent6 11 3 2 2 3 2" xfId="17055"/>
    <cellStyle name="40% - Accent6 11 3 2 2 4" xfId="17056"/>
    <cellStyle name="40% - Accent6 11 3 2 3" xfId="17057"/>
    <cellStyle name="40% - Accent6 11 3 2 3 2" xfId="17058"/>
    <cellStyle name="40% - Accent6 11 3 2 4" xfId="17059"/>
    <cellStyle name="40% - Accent6 11 3 2 4 2" xfId="17060"/>
    <cellStyle name="40% - Accent6 11 3 2 5" xfId="17061"/>
    <cellStyle name="40% - Accent6 11 3 3" xfId="17062"/>
    <cellStyle name="40% - Accent6 11 3 3 2" xfId="17063"/>
    <cellStyle name="40% - Accent6 11 3 3 2 2" xfId="17064"/>
    <cellStyle name="40% - Accent6 11 3 3 3" xfId="17065"/>
    <cellStyle name="40% - Accent6 11 3 3 3 2" xfId="17066"/>
    <cellStyle name="40% - Accent6 11 3 3 4" xfId="17067"/>
    <cellStyle name="40% - Accent6 11 3 4" xfId="17068"/>
    <cellStyle name="40% - Accent6 11 3 4 2" xfId="17069"/>
    <cellStyle name="40% - Accent6 11 3 5" xfId="17070"/>
    <cellStyle name="40% - Accent6 11 3 5 2" xfId="17071"/>
    <cellStyle name="40% - Accent6 11 3 6" xfId="17072"/>
    <cellStyle name="40% - Accent6 11 4" xfId="17073"/>
    <cellStyle name="40% - Accent6 11 4 2" xfId="17074"/>
    <cellStyle name="40% - Accent6 11 4 2 2" xfId="17075"/>
    <cellStyle name="40% - Accent6 11 4 2 2 2" xfId="17076"/>
    <cellStyle name="40% - Accent6 11 4 2 3" xfId="17077"/>
    <cellStyle name="40% - Accent6 11 4 2 3 2" xfId="17078"/>
    <cellStyle name="40% - Accent6 11 4 2 4" xfId="17079"/>
    <cellStyle name="40% - Accent6 11 4 3" xfId="17080"/>
    <cellStyle name="40% - Accent6 11 4 3 2" xfId="17081"/>
    <cellStyle name="40% - Accent6 11 4 4" xfId="17082"/>
    <cellStyle name="40% - Accent6 11 4 4 2" xfId="17083"/>
    <cellStyle name="40% - Accent6 11 4 5" xfId="17084"/>
    <cellStyle name="40% - Accent6 11 5" xfId="17085"/>
    <cellStyle name="40% - Accent6 11 5 2" xfId="17086"/>
    <cellStyle name="40% - Accent6 11 5 2 2" xfId="17087"/>
    <cellStyle name="40% - Accent6 11 5 3" xfId="17088"/>
    <cellStyle name="40% - Accent6 11 5 3 2" xfId="17089"/>
    <cellStyle name="40% - Accent6 11 5 4" xfId="17090"/>
    <cellStyle name="40% - Accent6 11 6" xfId="17091"/>
    <cellStyle name="40% - Accent6 11 6 2" xfId="17092"/>
    <cellStyle name="40% - Accent6 11 7" xfId="17093"/>
    <cellStyle name="40% - Accent6 11 7 2" xfId="17094"/>
    <cellStyle name="40% - Accent6 11 8" xfId="17095"/>
    <cellStyle name="40% - Accent6 12" xfId="17096"/>
    <cellStyle name="40% - Accent6 12 2" xfId="17097"/>
    <cellStyle name="40% - Accent6 12 2 2" xfId="17098"/>
    <cellStyle name="40% - Accent6 12 2 2 2" xfId="17099"/>
    <cellStyle name="40% - Accent6 12 2 2 2 2" xfId="17100"/>
    <cellStyle name="40% - Accent6 12 2 2 3" xfId="17101"/>
    <cellStyle name="40% - Accent6 12 2 2 3 2" xfId="17102"/>
    <cellStyle name="40% - Accent6 12 2 2 4" xfId="17103"/>
    <cellStyle name="40% - Accent6 12 2 3" xfId="17104"/>
    <cellStyle name="40% - Accent6 12 2 3 2" xfId="17105"/>
    <cellStyle name="40% - Accent6 12 2 4" xfId="17106"/>
    <cellStyle name="40% - Accent6 12 2 4 2" xfId="17107"/>
    <cellStyle name="40% - Accent6 12 2 5" xfId="17108"/>
    <cellStyle name="40% - Accent6 12 3" xfId="17109"/>
    <cellStyle name="40% - Accent6 12 3 2" xfId="17110"/>
    <cellStyle name="40% - Accent6 12 3 2 2" xfId="17111"/>
    <cellStyle name="40% - Accent6 12 3 3" xfId="17112"/>
    <cellStyle name="40% - Accent6 12 3 3 2" xfId="17113"/>
    <cellStyle name="40% - Accent6 12 3 4" xfId="17114"/>
    <cellStyle name="40% - Accent6 12 4" xfId="17115"/>
    <cellStyle name="40% - Accent6 12 4 2" xfId="17116"/>
    <cellStyle name="40% - Accent6 12 5" xfId="17117"/>
    <cellStyle name="40% - Accent6 12 5 2" xfId="17118"/>
    <cellStyle name="40% - Accent6 12 6" xfId="17119"/>
    <cellStyle name="40% - Accent6 13" xfId="17120"/>
    <cellStyle name="40% - Accent6 14" xfId="17121"/>
    <cellStyle name="40% - Accent6 14 2" xfId="17122"/>
    <cellStyle name="40% - Accent6 14 2 2" xfId="17123"/>
    <cellStyle name="40% - Accent6 14 2 2 2" xfId="17124"/>
    <cellStyle name="40% - Accent6 14 2 2 2 2" xfId="17125"/>
    <cellStyle name="40% - Accent6 14 2 2 3" xfId="17126"/>
    <cellStyle name="40% - Accent6 14 2 2 3 2" xfId="17127"/>
    <cellStyle name="40% - Accent6 14 2 2 4" xfId="17128"/>
    <cellStyle name="40% - Accent6 14 2 3" xfId="17129"/>
    <cellStyle name="40% - Accent6 14 2 3 2" xfId="17130"/>
    <cellStyle name="40% - Accent6 14 2 4" xfId="17131"/>
    <cellStyle name="40% - Accent6 14 2 4 2" xfId="17132"/>
    <cellStyle name="40% - Accent6 14 2 5" xfId="17133"/>
    <cellStyle name="40% - Accent6 14 3" xfId="17134"/>
    <cellStyle name="40% - Accent6 14 3 2" xfId="17135"/>
    <cellStyle name="40% - Accent6 14 3 2 2" xfId="17136"/>
    <cellStyle name="40% - Accent6 14 3 3" xfId="17137"/>
    <cellStyle name="40% - Accent6 14 3 3 2" xfId="17138"/>
    <cellStyle name="40% - Accent6 14 3 4" xfId="17139"/>
    <cellStyle name="40% - Accent6 14 4" xfId="17140"/>
    <cellStyle name="40% - Accent6 14 4 2" xfId="17141"/>
    <cellStyle name="40% - Accent6 14 5" xfId="17142"/>
    <cellStyle name="40% - Accent6 14 5 2" xfId="17143"/>
    <cellStyle name="40% - Accent6 14 6" xfId="17144"/>
    <cellStyle name="40% - Accent6 15" xfId="17145"/>
    <cellStyle name="40% - Accent6 15 2" xfId="17146"/>
    <cellStyle name="40% - Accent6 15 2 2" xfId="17147"/>
    <cellStyle name="40% - Accent6 15 2 2 2" xfId="17148"/>
    <cellStyle name="40% - Accent6 15 2 3" xfId="17149"/>
    <cellStyle name="40% - Accent6 15 2 3 2" xfId="17150"/>
    <cellStyle name="40% - Accent6 15 2 4" xfId="17151"/>
    <cellStyle name="40% - Accent6 15 3" xfId="17152"/>
    <cellStyle name="40% - Accent6 15 3 2" xfId="17153"/>
    <cellStyle name="40% - Accent6 15 4" xfId="17154"/>
    <cellStyle name="40% - Accent6 15 4 2" xfId="17155"/>
    <cellStyle name="40% - Accent6 15 5" xfId="17156"/>
    <cellStyle name="40% - Accent6 16" xfId="17157"/>
    <cellStyle name="40% - Accent6 16 2" xfId="17158"/>
    <cellStyle name="40% - Accent6 16 2 2" xfId="17159"/>
    <cellStyle name="40% - Accent6 16 3" xfId="17160"/>
    <cellStyle name="40% - Accent6 16 3 2" xfId="17161"/>
    <cellStyle name="40% - Accent6 16 4" xfId="17162"/>
    <cellStyle name="40% - Accent6 17" xfId="17163"/>
    <cellStyle name="40% - Accent6 17 2" xfId="17164"/>
    <cellStyle name="40% - Accent6 18" xfId="17165"/>
    <cellStyle name="40% - Accent6 18 2" xfId="17166"/>
    <cellStyle name="40% - Accent6 2" xfId="17167"/>
    <cellStyle name="40% - Accent6 2 2" xfId="17168"/>
    <cellStyle name="40% - Accent6 2 3" xfId="17169"/>
    <cellStyle name="40% - Accent6 2 3 2" xfId="17170"/>
    <cellStyle name="40% - Accent6 2 3 2 10" xfId="17171"/>
    <cellStyle name="40% - Accent6 2 3 2 10 2" xfId="17172"/>
    <cellStyle name="40% - Accent6 2 3 2 11" xfId="17173"/>
    <cellStyle name="40% - Accent6 2 3 2 2" xfId="17174"/>
    <cellStyle name="40% - Accent6 2 3 2 2 10" xfId="17175"/>
    <cellStyle name="40% - Accent6 2 3 2 2 2" xfId="17176"/>
    <cellStyle name="40% - Accent6 2 3 2 2 2 2" xfId="17177"/>
    <cellStyle name="40% - Accent6 2 3 2 2 2 2 2" xfId="17178"/>
    <cellStyle name="40% - Accent6 2 3 2 2 2 2 2 2" xfId="17179"/>
    <cellStyle name="40% - Accent6 2 3 2 2 2 2 2 2 2" xfId="17180"/>
    <cellStyle name="40% - Accent6 2 3 2 2 2 2 2 3" xfId="17181"/>
    <cellStyle name="40% - Accent6 2 3 2 2 2 2 2 3 2" xfId="17182"/>
    <cellStyle name="40% - Accent6 2 3 2 2 2 2 2 4" xfId="17183"/>
    <cellStyle name="40% - Accent6 2 3 2 2 2 2 3" xfId="17184"/>
    <cellStyle name="40% - Accent6 2 3 2 2 2 2 3 2" xfId="17185"/>
    <cellStyle name="40% - Accent6 2 3 2 2 2 2 4" xfId="17186"/>
    <cellStyle name="40% - Accent6 2 3 2 2 2 2 4 2" xfId="17187"/>
    <cellStyle name="40% - Accent6 2 3 2 2 2 2 5" xfId="17188"/>
    <cellStyle name="40% - Accent6 2 3 2 2 2 3" xfId="17189"/>
    <cellStyle name="40% - Accent6 2 3 2 2 2 3 2" xfId="17190"/>
    <cellStyle name="40% - Accent6 2 3 2 2 2 3 2 2" xfId="17191"/>
    <cellStyle name="40% - Accent6 2 3 2 2 2 3 3" xfId="17192"/>
    <cellStyle name="40% - Accent6 2 3 2 2 2 3 3 2" xfId="17193"/>
    <cellStyle name="40% - Accent6 2 3 2 2 2 3 4" xfId="17194"/>
    <cellStyle name="40% - Accent6 2 3 2 2 2 4" xfId="17195"/>
    <cellStyle name="40% - Accent6 2 3 2 2 2 4 2" xfId="17196"/>
    <cellStyle name="40% - Accent6 2 3 2 2 2 5" xfId="17197"/>
    <cellStyle name="40% - Accent6 2 3 2 2 2 5 2" xfId="17198"/>
    <cellStyle name="40% - Accent6 2 3 2 2 2 6" xfId="17199"/>
    <cellStyle name="40% - Accent6 2 3 2 2 3" xfId="17200"/>
    <cellStyle name="40% - Accent6 2 3 2 2 3 2" xfId="17201"/>
    <cellStyle name="40% - Accent6 2 3 2 2 3 2 2" xfId="17202"/>
    <cellStyle name="40% - Accent6 2 3 2 2 3 2 2 2" xfId="17203"/>
    <cellStyle name="40% - Accent6 2 3 2 2 3 2 2 2 2" xfId="17204"/>
    <cellStyle name="40% - Accent6 2 3 2 2 3 2 2 3" xfId="17205"/>
    <cellStyle name="40% - Accent6 2 3 2 2 3 2 2 3 2" xfId="17206"/>
    <cellStyle name="40% - Accent6 2 3 2 2 3 2 2 4" xfId="17207"/>
    <cellStyle name="40% - Accent6 2 3 2 2 3 2 3" xfId="17208"/>
    <cellStyle name="40% - Accent6 2 3 2 2 3 2 3 2" xfId="17209"/>
    <cellStyle name="40% - Accent6 2 3 2 2 3 2 4" xfId="17210"/>
    <cellStyle name="40% - Accent6 2 3 2 2 3 2 4 2" xfId="17211"/>
    <cellStyle name="40% - Accent6 2 3 2 2 3 2 5" xfId="17212"/>
    <cellStyle name="40% - Accent6 2 3 2 2 3 3" xfId="17213"/>
    <cellStyle name="40% - Accent6 2 3 2 2 3 3 2" xfId="17214"/>
    <cellStyle name="40% - Accent6 2 3 2 2 3 3 2 2" xfId="17215"/>
    <cellStyle name="40% - Accent6 2 3 2 2 3 3 3" xfId="17216"/>
    <cellStyle name="40% - Accent6 2 3 2 2 3 3 3 2" xfId="17217"/>
    <cellStyle name="40% - Accent6 2 3 2 2 3 3 4" xfId="17218"/>
    <cellStyle name="40% - Accent6 2 3 2 2 3 4" xfId="17219"/>
    <cellStyle name="40% - Accent6 2 3 2 2 3 4 2" xfId="17220"/>
    <cellStyle name="40% - Accent6 2 3 2 2 3 5" xfId="17221"/>
    <cellStyle name="40% - Accent6 2 3 2 2 3 5 2" xfId="17222"/>
    <cellStyle name="40% - Accent6 2 3 2 2 3 6" xfId="17223"/>
    <cellStyle name="40% - Accent6 2 3 2 2 4" xfId="17224"/>
    <cellStyle name="40% - Accent6 2 3 2 2 4 2" xfId="17225"/>
    <cellStyle name="40% - Accent6 2 3 2 2 4 2 2" xfId="17226"/>
    <cellStyle name="40% - Accent6 2 3 2 2 4 2 2 2" xfId="17227"/>
    <cellStyle name="40% - Accent6 2 3 2 2 4 2 2 2 2" xfId="17228"/>
    <cellStyle name="40% - Accent6 2 3 2 2 4 2 2 3" xfId="17229"/>
    <cellStyle name="40% - Accent6 2 3 2 2 4 2 2 3 2" xfId="17230"/>
    <cellStyle name="40% - Accent6 2 3 2 2 4 2 2 4" xfId="17231"/>
    <cellStyle name="40% - Accent6 2 3 2 2 4 2 3" xfId="17232"/>
    <cellStyle name="40% - Accent6 2 3 2 2 4 2 3 2" xfId="17233"/>
    <cellStyle name="40% - Accent6 2 3 2 2 4 2 4" xfId="17234"/>
    <cellStyle name="40% - Accent6 2 3 2 2 4 2 4 2" xfId="17235"/>
    <cellStyle name="40% - Accent6 2 3 2 2 4 2 5" xfId="17236"/>
    <cellStyle name="40% - Accent6 2 3 2 2 4 3" xfId="17237"/>
    <cellStyle name="40% - Accent6 2 3 2 2 4 3 2" xfId="17238"/>
    <cellStyle name="40% - Accent6 2 3 2 2 4 3 2 2" xfId="17239"/>
    <cellStyle name="40% - Accent6 2 3 2 2 4 3 3" xfId="17240"/>
    <cellStyle name="40% - Accent6 2 3 2 2 4 3 3 2" xfId="17241"/>
    <cellStyle name="40% - Accent6 2 3 2 2 4 3 4" xfId="17242"/>
    <cellStyle name="40% - Accent6 2 3 2 2 4 4" xfId="17243"/>
    <cellStyle name="40% - Accent6 2 3 2 2 4 4 2" xfId="17244"/>
    <cellStyle name="40% - Accent6 2 3 2 2 4 5" xfId="17245"/>
    <cellStyle name="40% - Accent6 2 3 2 2 4 5 2" xfId="17246"/>
    <cellStyle name="40% - Accent6 2 3 2 2 4 6" xfId="17247"/>
    <cellStyle name="40% - Accent6 2 3 2 2 5" xfId="17248"/>
    <cellStyle name="40% - Accent6 2 3 2 2 5 2" xfId="17249"/>
    <cellStyle name="40% - Accent6 2 3 2 2 5 2 2" xfId="17250"/>
    <cellStyle name="40% - Accent6 2 3 2 2 5 2 2 2" xfId="17251"/>
    <cellStyle name="40% - Accent6 2 3 2 2 5 2 2 2 2" xfId="17252"/>
    <cellStyle name="40% - Accent6 2 3 2 2 5 2 2 3" xfId="17253"/>
    <cellStyle name="40% - Accent6 2 3 2 2 5 2 2 3 2" xfId="17254"/>
    <cellStyle name="40% - Accent6 2 3 2 2 5 2 2 4" xfId="17255"/>
    <cellStyle name="40% - Accent6 2 3 2 2 5 2 3" xfId="17256"/>
    <cellStyle name="40% - Accent6 2 3 2 2 5 2 3 2" xfId="17257"/>
    <cellStyle name="40% - Accent6 2 3 2 2 5 2 4" xfId="17258"/>
    <cellStyle name="40% - Accent6 2 3 2 2 5 2 4 2" xfId="17259"/>
    <cellStyle name="40% - Accent6 2 3 2 2 5 2 5" xfId="17260"/>
    <cellStyle name="40% - Accent6 2 3 2 2 5 3" xfId="17261"/>
    <cellStyle name="40% - Accent6 2 3 2 2 5 3 2" xfId="17262"/>
    <cellStyle name="40% - Accent6 2 3 2 2 5 3 2 2" xfId="17263"/>
    <cellStyle name="40% - Accent6 2 3 2 2 5 3 3" xfId="17264"/>
    <cellStyle name="40% - Accent6 2 3 2 2 5 3 3 2" xfId="17265"/>
    <cellStyle name="40% - Accent6 2 3 2 2 5 3 4" xfId="17266"/>
    <cellStyle name="40% - Accent6 2 3 2 2 5 4" xfId="17267"/>
    <cellStyle name="40% - Accent6 2 3 2 2 5 4 2" xfId="17268"/>
    <cellStyle name="40% - Accent6 2 3 2 2 5 5" xfId="17269"/>
    <cellStyle name="40% - Accent6 2 3 2 2 5 5 2" xfId="17270"/>
    <cellStyle name="40% - Accent6 2 3 2 2 5 6" xfId="17271"/>
    <cellStyle name="40% - Accent6 2 3 2 2 6" xfId="17272"/>
    <cellStyle name="40% - Accent6 2 3 2 2 6 2" xfId="17273"/>
    <cellStyle name="40% - Accent6 2 3 2 2 6 2 2" xfId="17274"/>
    <cellStyle name="40% - Accent6 2 3 2 2 6 2 2 2" xfId="17275"/>
    <cellStyle name="40% - Accent6 2 3 2 2 6 2 3" xfId="17276"/>
    <cellStyle name="40% - Accent6 2 3 2 2 6 2 3 2" xfId="17277"/>
    <cellStyle name="40% - Accent6 2 3 2 2 6 2 4" xfId="17278"/>
    <cellStyle name="40% - Accent6 2 3 2 2 6 3" xfId="17279"/>
    <cellStyle name="40% - Accent6 2 3 2 2 6 3 2" xfId="17280"/>
    <cellStyle name="40% - Accent6 2 3 2 2 6 4" xfId="17281"/>
    <cellStyle name="40% - Accent6 2 3 2 2 6 4 2" xfId="17282"/>
    <cellStyle name="40% - Accent6 2 3 2 2 6 5" xfId="17283"/>
    <cellStyle name="40% - Accent6 2 3 2 2 7" xfId="17284"/>
    <cellStyle name="40% - Accent6 2 3 2 2 7 2" xfId="17285"/>
    <cellStyle name="40% - Accent6 2 3 2 2 7 2 2" xfId="17286"/>
    <cellStyle name="40% - Accent6 2 3 2 2 7 3" xfId="17287"/>
    <cellStyle name="40% - Accent6 2 3 2 2 7 3 2" xfId="17288"/>
    <cellStyle name="40% - Accent6 2 3 2 2 7 4" xfId="17289"/>
    <cellStyle name="40% - Accent6 2 3 2 2 8" xfId="17290"/>
    <cellStyle name="40% - Accent6 2 3 2 2 8 2" xfId="17291"/>
    <cellStyle name="40% - Accent6 2 3 2 2 9" xfId="17292"/>
    <cellStyle name="40% - Accent6 2 3 2 2 9 2" xfId="17293"/>
    <cellStyle name="40% - Accent6 2 3 2 3" xfId="17294"/>
    <cellStyle name="40% - Accent6 2 3 2 3 2" xfId="17295"/>
    <cellStyle name="40% - Accent6 2 3 2 3 2 2" xfId="17296"/>
    <cellStyle name="40% - Accent6 2 3 2 3 2 2 2" xfId="17297"/>
    <cellStyle name="40% - Accent6 2 3 2 3 2 2 2 2" xfId="17298"/>
    <cellStyle name="40% - Accent6 2 3 2 3 2 2 3" xfId="17299"/>
    <cellStyle name="40% - Accent6 2 3 2 3 2 2 3 2" xfId="17300"/>
    <cellStyle name="40% - Accent6 2 3 2 3 2 2 4" xfId="17301"/>
    <cellStyle name="40% - Accent6 2 3 2 3 2 3" xfId="17302"/>
    <cellStyle name="40% - Accent6 2 3 2 3 2 3 2" xfId="17303"/>
    <cellStyle name="40% - Accent6 2 3 2 3 2 4" xfId="17304"/>
    <cellStyle name="40% - Accent6 2 3 2 3 2 4 2" xfId="17305"/>
    <cellStyle name="40% - Accent6 2 3 2 3 2 5" xfId="17306"/>
    <cellStyle name="40% - Accent6 2 3 2 3 3" xfId="17307"/>
    <cellStyle name="40% - Accent6 2 3 2 3 3 2" xfId="17308"/>
    <cellStyle name="40% - Accent6 2 3 2 3 3 2 2" xfId="17309"/>
    <cellStyle name="40% - Accent6 2 3 2 3 3 3" xfId="17310"/>
    <cellStyle name="40% - Accent6 2 3 2 3 3 3 2" xfId="17311"/>
    <cellStyle name="40% - Accent6 2 3 2 3 3 4" xfId="17312"/>
    <cellStyle name="40% - Accent6 2 3 2 3 4" xfId="17313"/>
    <cellStyle name="40% - Accent6 2 3 2 3 4 2" xfId="17314"/>
    <cellStyle name="40% - Accent6 2 3 2 3 5" xfId="17315"/>
    <cellStyle name="40% - Accent6 2 3 2 3 5 2" xfId="17316"/>
    <cellStyle name="40% - Accent6 2 3 2 3 6" xfId="17317"/>
    <cellStyle name="40% - Accent6 2 3 2 4" xfId="17318"/>
    <cellStyle name="40% - Accent6 2 3 2 4 2" xfId="17319"/>
    <cellStyle name="40% - Accent6 2 3 2 4 2 2" xfId="17320"/>
    <cellStyle name="40% - Accent6 2 3 2 4 2 2 2" xfId="17321"/>
    <cellStyle name="40% - Accent6 2 3 2 4 2 2 2 2" xfId="17322"/>
    <cellStyle name="40% - Accent6 2 3 2 4 2 2 3" xfId="17323"/>
    <cellStyle name="40% - Accent6 2 3 2 4 2 2 3 2" xfId="17324"/>
    <cellStyle name="40% - Accent6 2 3 2 4 2 2 4" xfId="17325"/>
    <cellStyle name="40% - Accent6 2 3 2 4 2 3" xfId="17326"/>
    <cellStyle name="40% - Accent6 2 3 2 4 2 3 2" xfId="17327"/>
    <cellStyle name="40% - Accent6 2 3 2 4 2 4" xfId="17328"/>
    <cellStyle name="40% - Accent6 2 3 2 4 2 4 2" xfId="17329"/>
    <cellStyle name="40% - Accent6 2 3 2 4 2 5" xfId="17330"/>
    <cellStyle name="40% - Accent6 2 3 2 4 3" xfId="17331"/>
    <cellStyle name="40% - Accent6 2 3 2 4 3 2" xfId="17332"/>
    <cellStyle name="40% - Accent6 2 3 2 4 3 2 2" xfId="17333"/>
    <cellStyle name="40% - Accent6 2 3 2 4 3 3" xfId="17334"/>
    <cellStyle name="40% - Accent6 2 3 2 4 3 3 2" xfId="17335"/>
    <cellStyle name="40% - Accent6 2 3 2 4 3 4" xfId="17336"/>
    <cellStyle name="40% - Accent6 2 3 2 4 4" xfId="17337"/>
    <cellStyle name="40% - Accent6 2 3 2 4 4 2" xfId="17338"/>
    <cellStyle name="40% - Accent6 2 3 2 4 5" xfId="17339"/>
    <cellStyle name="40% - Accent6 2 3 2 4 5 2" xfId="17340"/>
    <cellStyle name="40% - Accent6 2 3 2 4 6" xfId="17341"/>
    <cellStyle name="40% - Accent6 2 3 2 5" xfId="17342"/>
    <cellStyle name="40% - Accent6 2 3 2 5 2" xfId="17343"/>
    <cellStyle name="40% - Accent6 2 3 2 5 2 2" xfId="17344"/>
    <cellStyle name="40% - Accent6 2 3 2 5 2 2 2" xfId="17345"/>
    <cellStyle name="40% - Accent6 2 3 2 5 2 2 2 2" xfId="17346"/>
    <cellStyle name="40% - Accent6 2 3 2 5 2 2 3" xfId="17347"/>
    <cellStyle name="40% - Accent6 2 3 2 5 2 2 3 2" xfId="17348"/>
    <cellStyle name="40% - Accent6 2 3 2 5 2 2 4" xfId="17349"/>
    <cellStyle name="40% - Accent6 2 3 2 5 2 3" xfId="17350"/>
    <cellStyle name="40% - Accent6 2 3 2 5 2 3 2" xfId="17351"/>
    <cellStyle name="40% - Accent6 2 3 2 5 2 4" xfId="17352"/>
    <cellStyle name="40% - Accent6 2 3 2 5 2 4 2" xfId="17353"/>
    <cellStyle name="40% - Accent6 2 3 2 5 2 5" xfId="17354"/>
    <cellStyle name="40% - Accent6 2 3 2 5 3" xfId="17355"/>
    <cellStyle name="40% - Accent6 2 3 2 5 3 2" xfId="17356"/>
    <cellStyle name="40% - Accent6 2 3 2 5 3 2 2" xfId="17357"/>
    <cellStyle name="40% - Accent6 2 3 2 5 3 3" xfId="17358"/>
    <cellStyle name="40% - Accent6 2 3 2 5 3 3 2" xfId="17359"/>
    <cellStyle name="40% - Accent6 2 3 2 5 3 4" xfId="17360"/>
    <cellStyle name="40% - Accent6 2 3 2 5 4" xfId="17361"/>
    <cellStyle name="40% - Accent6 2 3 2 5 4 2" xfId="17362"/>
    <cellStyle name="40% - Accent6 2 3 2 5 5" xfId="17363"/>
    <cellStyle name="40% - Accent6 2 3 2 5 5 2" xfId="17364"/>
    <cellStyle name="40% - Accent6 2 3 2 5 6" xfId="17365"/>
    <cellStyle name="40% - Accent6 2 3 2 6" xfId="17366"/>
    <cellStyle name="40% - Accent6 2 3 2 6 2" xfId="17367"/>
    <cellStyle name="40% - Accent6 2 3 2 6 2 2" xfId="17368"/>
    <cellStyle name="40% - Accent6 2 3 2 6 2 2 2" xfId="17369"/>
    <cellStyle name="40% - Accent6 2 3 2 6 2 2 2 2" xfId="17370"/>
    <cellStyle name="40% - Accent6 2 3 2 6 2 2 3" xfId="17371"/>
    <cellStyle name="40% - Accent6 2 3 2 6 2 2 3 2" xfId="17372"/>
    <cellStyle name="40% - Accent6 2 3 2 6 2 2 4" xfId="17373"/>
    <cellStyle name="40% - Accent6 2 3 2 6 2 3" xfId="17374"/>
    <cellStyle name="40% - Accent6 2 3 2 6 2 3 2" xfId="17375"/>
    <cellStyle name="40% - Accent6 2 3 2 6 2 4" xfId="17376"/>
    <cellStyle name="40% - Accent6 2 3 2 6 2 4 2" xfId="17377"/>
    <cellStyle name="40% - Accent6 2 3 2 6 2 5" xfId="17378"/>
    <cellStyle name="40% - Accent6 2 3 2 6 3" xfId="17379"/>
    <cellStyle name="40% - Accent6 2 3 2 6 3 2" xfId="17380"/>
    <cellStyle name="40% - Accent6 2 3 2 6 3 2 2" xfId="17381"/>
    <cellStyle name="40% - Accent6 2 3 2 6 3 3" xfId="17382"/>
    <cellStyle name="40% - Accent6 2 3 2 6 3 3 2" xfId="17383"/>
    <cellStyle name="40% - Accent6 2 3 2 6 3 4" xfId="17384"/>
    <cellStyle name="40% - Accent6 2 3 2 6 4" xfId="17385"/>
    <cellStyle name="40% - Accent6 2 3 2 6 4 2" xfId="17386"/>
    <cellStyle name="40% - Accent6 2 3 2 6 5" xfId="17387"/>
    <cellStyle name="40% - Accent6 2 3 2 6 5 2" xfId="17388"/>
    <cellStyle name="40% - Accent6 2 3 2 6 6" xfId="17389"/>
    <cellStyle name="40% - Accent6 2 3 2 7" xfId="17390"/>
    <cellStyle name="40% - Accent6 2 3 2 7 2" xfId="17391"/>
    <cellStyle name="40% - Accent6 2 3 2 7 2 2" xfId="17392"/>
    <cellStyle name="40% - Accent6 2 3 2 7 2 2 2" xfId="17393"/>
    <cellStyle name="40% - Accent6 2 3 2 7 2 3" xfId="17394"/>
    <cellStyle name="40% - Accent6 2 3 2 7 2 3 2" xfId="17395"/>
    <cellStyle name="40% - Accent6 2 3 2 7 2 4" xfId="17396"/>
    <cellStyle name="40% - Accent6 2 3 2 7 3" xfId="17397"/>
    <cellStyle name="40% - Accent6 2 3 2 7 3 2" xfId="17398"/>
    <cellStyle name="40% - Accent6 2 3 2 7 4" xfId="17399"/>
    <cellStyle name="40% - Accent6 2 3 2 7 4 2" xfId="17400"/>
    <cellStyle name="40% - Accent6 2 3 2 7 5" xfId="17401"/>
    <cellStyle name="40% - Accent6 2 3 2 8" xfId="17402"/>
    <cellStyle name="40% - Accent6 2 3 2 8 2" xfId="17403"/>
    <cellStyle name="40% - Accent6 2 3 2 8 2 2" xfId="17404"/>
    <cellStyle name="40% - Accent6 2 3 2 8 3" xfId="17405"/>
    <cellStyle name="40% - Accent6 2 3 2 8 3 2" xfId="17406"/>
    <cellStyle name="40% - Accent6 2 3 2 8 4" xfId="17407"/>
    <cellStyle name="40% - Accent6 2 3 2 9" xfId="17408"/>
    <cellStyle name="40% - Accent6 2 3 2 9 2" xfId="17409"/>
    <cellStyle name="40% - Accent6 2 3 3" xfId="17410"/>
    <cellStyle name="40% - Accent6 2 3 3 10" xfId="17411"/>
    <cellStyle name="40% - Accent6 2 3 3 10 2" xfId="17412"/>
    <cellStyle name="40% - Accent6 2 3 3 11" xfId="17413"/>
    <cellStyle name="40% - Accent6 2 3 3 2" xfId="17414"/>
    <cellStyle name="40% - Accent6 2 3 3 2 10" xfId="17415"/>
    <cellStyle name="40% - Accent6 2 3 3 2 2" xfId="17416"/>
    <cellStyle name="40% - Accent6 2 3 3 2 2 2" xfId="17417"/>
    <cellStyle name="40% - Accent6 2 3 3 2 2 2 2" xfId="17418"/>
    <cellStyle name="40% - Accent6 2 3 3 2 2 2 2 2" xfId="17419"/>
    <cellStyle name="40% - Accent6 2 3 3 2 2 2 2 2 2" xfId="17420"/>
    <cellStyle name="40% - Accent6 2 3 3 2 2 2 2 3" xfId="17421"/>
    <cellStyle name="40% - Accent6 2 3 3 2 2 2 2 3 2" xfId="17422"/>
    <cellStyle name="40% - Accent6 2 3 3 2 2 2 2 4" xfId="17423"/>
    <cellStyle name="40% - Accent6 2 3 3 2 2 2 3" xfId="17424"/>
    <cellStyle name="40% - Accent6 2 3 3 2 2 2 3 2" xfId="17425"/>
    <cellStyle name="40% - Accent6 2 3 3 2 2 2 4" xfId="17426"/>
    <cellStyle name="40% - Accent6 2 3 3 2 2 2 4 2" xfId="17427"/>
    <cellStyle name="40% - Accent6 2 3 3 2 2 2 5" xfId="17428"/>
    <cellStyle name="40% - Accent6 2 3 3 2 2 3" xfId="17429"/>
    <cellStyle name="40% - Accent6 2 3 3 2 2 3 2" xfId="17430"/>
    <cellStyle name="40% - Accent6 2 3 3 2 2 3 2 2" xfId="17431"/>
    <cellStyle name="40% - Accent6 2 3 3 2 2 3 3" xfId="17432"/>
    <cellStyle name="40% - Accent6 2 3 3 2 2 3 3 2" xfId="17433"/>
    <cellStyle name="40% - Accent6 2 3 3 2 2 3 4" xfId="17434"/>
    <cellStyle name="40% - Accent6 2 3 3 2 2 4" xfId="17435"/>
    <cellStyle name="40% - Accent6 2 3 3 2 2 4 2" xfId="17436"/>
    <cellStyle name="40% - Accent6 2 3 3 2 2 5" xfId="17437"/>
    <cellStyle name="40% - Accent6 2 3 3 2 2 5 2" xfId="17438"/>
    <cellStyle name="40% - Accent6 2 3 3 2 2 6" xfId="17439"/>
    <cellStyle name="40% - Accent6 2 3 3 2 3" xfId="17440"/>
    <cellStyle name="40% - Accent6 2 3 3 2 3 2" xfId="17441"/>
    <cellStyle name="40% - Accent6 2 3 3 2 3 2 2" xfId="17442"/>
    <cellStyle name="40% - Accent6 2 3 3 2 3 2 2 2" xfId="17443"/>
    <cellStyle name="40% - Accent6 2 3 3 2 3 2 2 2 2" xfId="17444"/>
    <cellStyle name="40% - Accent6 2 3 3 2 3 2 2 3" xfId="17445"/>
    <cellStyle name="40% - Accent6 2 3 3 2 3 2 2 3 2" xfId="17446"/>
    <cellStyle name="40% - Accent6 2 3 3 2 3 2 2 4" xfId="17447"/>
    <cellStyle name="40% - Accent6 2 3 3 2 3 2 3" xfId="17448"/>
    <cellStyle name="40% - Accent6 2 3 3 2 3 2 3 2" xfId="17449"/>
    <cellStyle name="40% - Accent6 2 3 3 2 3 2 4" xfId="17450"/>
    <cellStyle name="40% - Accent6 2 3 3 2 3 2 4 2" xfId="17451"/>
    <cellStyle name="40% - Accent6 2 3 3 2 3 2 5" xfId="17452"/>
    <cellStyle name="40% - Accent6 2 3 3 2 3 3" xfId="17453"/>
    <cellStyle name="40% - Accent6 2 3 3 2 3 3 2" xfId="17454"/>
    <cellStyle name="40% - Accent6 2 3 3 2 3 3 2 2" xfId="17455"/>
    <cellStyle name="40% - Accent6 2 3 3 2 3 3 3" xfId="17456"/>
    <cellStyle name="40% - Accent6 2 3 3 2 3 3 3 2" xfId="17457"/>
    <cellStyle name="40% - Accent6 2 3 3 2 3 3 4" xfId="17458"/>
    <cellStyle name="40% - Accent6 2 3 3 2 3 4" xfId="17459"/>
    <cellStyle name="40% - Accent6 2 3 3 2 3 4 2" xfId="17460"/>
    <cellStyle name="40% - Accent6 2 3 3 2 3 5" xfId="17461"/>
    <cellStyle name="40% - Accent6 2 3 3 2 3 5 2" xfId="17462"/>
    <cellStyle name="40% - Accent6 2 3 3 2 3 6" xfId="17463"/>
    <cellStyle name="40% - Accent6 2 3 3 2 4" xfId="17464"/>
    <cellStyle name="40% - Accent6 2 3 3 2 4 2" xfId="17465"/>
    <cellStyle name="40% - Accent6 2 3 3 2 4 2 2" xfId="17466"/>
    <cellStyle name="40% - Accent6 2 3 3 2 4 2 2 2" xfId="17467"/>
    <cellStyle name="40% - Accent6 2 3 3 2 4 2 2 2 2" xfId="17468"/>
    <cellStyle name="40% - Accent6 2 3 3 2 4 2 2 3" xfId="17469"/>
    <cellStyle name="40% - Accent6 2 3 3 2 4 2 2 3 2" xfId="17470"/>
    <cellStyle name="40% - Accent6 2 3 3 2 4 2 2 4" xfId="17471"/>
    <cellStyle name="40% - Accent6 2 3 3 2 4 2 3" xfId="17472"/>
    <cellStyle name="40% - Accent6 2 3 3 2 4 2 3 2" xfId="17473"/>
    <cellStyle name="40% - Accent6 2 3 3 2 4 2 4" xfId="17474"/>
    <cellStyle name="40% - Accent6 2 3 3 2 4 2 4 2" xfId="17475"/>
    <cellStyle name="40% - Accent6 2 3 3 2 4 2 5" xfId="17476"/>
    <cellStyle name="40% - Accent6 2 3 3 2 4 3" xfId="17477"/>
    <cellStyle name="40% - Accent6 2 3 3 2 4 3 2" xfId="17478"/>
    <cellStyle name="40% - Accent6 2 3 3 2 4 3 2 2" xfId="17479"/>
    <cellStyle name="40% - Accent6 2 3 3 2 4 3 3" xfId="17480"/>
    <cellStyle name="40% - Accent6 2 3 3 2 4 3 3 2" xfId="17481"/>
    <cellStyle name="40% - Accent6 2 3 3 2 4 3 4" xfId="17482"/>
    <cellStyle name="40% - Accent6 2 3 3 2 4 4" xfId="17483"/>
    <cellStyle name="40% - Accent6 2 3 3 2 4 4 2" xfId="17484"/>
    <cellStyle name="40% - Accent6 2 3 3 2 4 5" xfId="17485"/>
    <cellStyle name="40% - Accent6 2 3 3 2 4 5 2" xfId="17486"/>
    <cellStyle name="40% - Accent6 2 3 3 2 4 6" xfId="17487"/>
    <cellStyle name="40% - Accent6 2 3 3 2 5" xfId="17488"/>
    <cellStyle name="40% - Accent6 2 3 3 2 5 2" xfId="17489"/>
    <cellStyle name="40% - Accent6 2 3 3 2 5 2 2" xfId="17490"/>
    <cellStyle name="40% - Accent6 2 3 3 2 5 2 2 2" xfId="17491"/>
    <cellStyle name="40% - Accent6 2 3 3 2 5 2 2 2 2" xfId="17492"/>
    <cellStyle name="40% - Accent6 2 3 3 2 5 2 2 3" xfId="17493"/>
    <cellStyle name="40% - Accent6 2 3 3 2 5 2 2 3 2" xfId="17494"/>
    <cellStyle name="40% - Accent6 2 3 3 2 5 2 2 4" xfId="17495"/>
    <cellStyle name="40% - Accent6 2 3 3 2 5 2 3" xfId="17496"/>
    <cellStyle name="40% - Accent6 2 3 3 2 5 2 3 2" xfId="17497"/>
    <cellStyle name="40% - Accent6 2 3 3 2 5 2 4" xfId="17498"/>
    <cellStyle name="40% - Accent6 2 3 3 2 5 2 4 2" xfId="17499"/>
    <cellStyle name="40% - Accent6 2 3 3 2 5 2 5" xfId="17500"/>
    <cellStyle name="40% - Accent6 2 3 3 2 5 3" xfId="17501"/>
    <cellStyle name="40% - Accent6 2 3 3 2 5 3 2" xfId="17502"/>
    <cellStyle name="40% - Accent6 2 3 3 2 5 3 2 2" xfId="17503"/>
    <cellStyle name="40% - Accent6 2 3 3 2 5 3 3" xfId="17504"/>
    <cellStyle name="40% - Accent6 2 3 3 2 5 3 3 2" xfId="17505"/>
    <cellStyle name="40% - Accent6 2 3 3 2 5 3 4" xfId="17506"/>
    <cellStyle name="40% - Accent6 2 3 3 2 5 4" xfId="17507"/>
    <cellStyle name="40% - Accent6 2 3 3 2 5 4 2" xfId="17508"/>
    <cellStyle name="40% - Accent6 2 3 3 2 5 5" xfId="17509"/>
    <cellStyle name="40% - Accent6 2 3 3 2 5 5 2" xfId="17510"/>
    <cellStyle name="40% - Accent6 2 3 3 2 5 6" xfId="17511"/>
    <cellStyle name="40% - Accent6 2 3 3 2 6" xfId="17512"/>
    <cellStyle name="40% - Accent6 2 3 3 2 6 2" xfId="17513"/>
    <cellStyle name="40% - Accent6 2 3 3 2 6 2 2" xfId="17514"/>
    <cellStyle name="40% - Accent6 2 3 3 2 6 2 2 2" xfId="17515"/>
    <cellStyle name="40% - Accent6 2 3 3 2 6 2 3" xfId="17516"/>
    <cellStyle name="40% - Accent6 2 3 3 2 6 2 3 2" xfId="17517"/>
    <cellStyle name="40% - Accent6 2 3 3 2 6 2 4" xfId="17518"/>
    <cellStyle name="40% - Accent6 2 3 3 2 6 3" xfId="17519"/>
    <cellStyle name="40% - Accent6 2 3 3 2 6 3 2" xfId="17520"/>
    <cellStyle name="40% - Accent6 2 3 3 2 6 4" xfId="17521"/>
    <cellStyle name="40% - Accent6 2 3 3 2 6 4 2" xfId="17522"/>
    <cellStyle name="40% - Accent6 2 3 3 2 6 5" xfId="17523"/>
    <cellStyle name="40% - Accent6 2 3 3 2 7" xfId="17524"/>
    <cellStyle name="40% - Accent6 2 3 3 2 7 2" xfId="17525"/>
    <cellStyle name="40% - Accent6 2 3 3 2 7 2 2" xfId="17526"/>
    <cellStyle name="40% - Accent6 2 3 3 2 7 3" xfId="17527"/>
    <cellStyle name="40% - Accent6 2 3 3 2 7 3 2" xfId="17528"/>
    <cellStyle name="40% - Accent6 2 3 3 2 7 4" xfId="17529"/>
    <cellStyle name="40% - Accent6 2 3 3 2 8" xfId="17530"/>
    <cellStyle name="40% - Accent6 2 3 3 2 8 2" xfId="17531"/>
    <cellStyle name="40% - Accent6 2 3 3 2 9" xfId="17532"/>
    <cellStyle name="40% - Accent6 2 3 3 2 9 2" xfId="17533"/>
    <cellStyle name="40% - Accent6 2 3 3 3" xfId="17534"/>
    <cellStyle name="40% - Accent6 2 3 3 3 2" xfId="17535"/>
    <cellStyle name="40% - Accent6 2 3 3 3 2 2" xfId="17536"/>
    <cellStyle name="40% - Accent6 2 3 3 3 2 2 2" xfId="17537"/>
    <cellStyle name="40% - Accent6 2 3 3 3 2 2 2 2" xfId="17538"/>
    <cellStyle name="40% - Accent6 2 3 3 3 2 2 3" xfId="17539"/>
    <cellStyle name="40% - Accent6 2 3 3 3 2 2 3 2" xfId="17540"/>
    <cellStyle name="40% - Accent6 2 3 3 3 2 2 4" xfId="17541"/>
    <cellStyle name="40% - Accent6 2 3 3 3 2 3" xfId="17542"/>
    <cellStyle name="40% - Accent6 2 3 3 3 2 3 2" xfId="17543"/>
    <cellStyle name="40% - Accent6 2 3 3 3 2 4" xfId="17544"/>
    <cellStyle name="40% - Accent6 2 3 3 3 2 4 2" xfId="17545"/>
    <cellStyle name="40% - Accent6 2 3 3 3 2 5" xfId="17546"/>
    <cellStyle name="40% - Accent6 2 3 3 3 3" xfId="17547"/>
    <cellStyle name="40% - Accent6 2 3 3 3 3 2" xfId="17548"/>
    <cellStyle name="40% - Accent6 2 3 3 3 3 2 2" xfId="17549"/>
    <cellStyle name="40% - Accent6 2 3 3 3 3 3" xfId="17550"/>
    <cellStyle name="40% - Accent6 2 3 3 3 3 3 2" xfId="17551"/>
    <cellStyle name="40% - Accent6 2 3 3 3 3 4" xfId="17552"/>
    <cellStyle name="40% - Accent6 2 3 3 3 4" xfId="17553"/>
    <cellStyle name="40% - Accent6 2 3 3 3 4 2" xfId="17554"/>
    <cellStyle name="40% - Accent6 2 3 3 3 5" xfId="17555"/>
    <cellStyle name="40% - Accent6 2 3 3 3 5 2" xfId="17556"/>
    <cellStyle name="40% - Accent6 2 3 3 3 6" xfId="17557"/>
    <cellStyle name="40% - Accent6 2 3 3 4" xfId="17558"/>
    <cellStyle name="40% - Accent6 2 3 3 4 2" xfId="17559"/>
    <cellStyle name="40% - Accent6 2 3 3 4 2 2" xfId="17560"/>
    <cellStyle name="40% - Accent6 2 3 3 4 2 2 2" xfId="17561"/>
    <cellStyle name="40% - Accent6 2 3 3 4 2 2 2 2" xfId="17562"/>
    <cellStyle name="40% - Accent6 2 3 3 4 2 2 3" xfId="17563"/>
    <cellStyle name="40% - Accent6 2 3 3 4 2 2 3 2" xfId="17564"/>
    <cellStyle name="40% - Accent6 2 3 3 4 2 2 4" xfId="17565"/>
    <cellStyle name="40% - Accent6 2 3 3 4 2 3" xfId="17566"/>
    <cellStyle name="40% - Accent6 2 3 3 4 2 3 2" xfId="17567"/>
    <cellStyle name="40% - Accent6 2 3 3 4 2 4" xfId="17568"/>
    <cellStyle name="40% - Accent6 2 3 3 4 2 4 2" xfId="17569"/>
    <cellStyle name="40% - Accent6 2 3 3 4 2 5" xfId="17570"/>
    <cellStyle name="40% - Accent6 2 3 3 4 3" xfId="17571"/>
    <cellStyle name="40% - Accent6 2 3 3 4 3 2" xfId="17572"/>
    <cellStyle name="40% - Accent6 2 3 3 4 3 2 2" xfId="17573"/>
    <cellStyle name="40% - Accent6 2 3 3 4 3 3" xfId="17574"/>
    <cellStyle name="40% - Accent6 2 3 3 4 3 3 2" xfId="17575"/>
    <cellStyle name="40% - Accent6 2 3 3 4 3 4" xfId="17576"/>
    <cellStyle name="40% - Accent6 2 3 3 4 4" xfId="17577"/>
    <cellStyle name="40% - Accent6 2 3 3 4 4 2" xfId="17578"/>
    <cellStyle name="40% - Accent6 2 3 3 4 5" xfId="17579"/>
    <cellStyle name="40% - Accent6 2 3 3 4 5 2" xfId="17580"/>
    <cellStyle name="40% - Accent6 2 3 3 4 6" xfId="17581"/>
    <cellStyle name="40% - Accent6 2 3 3 5" xfId="17582"/>
    <cellStyle name="40% - Accent6 2 3 3 5 2" xfId="17583"/>
    <cellStyle name="40% - Accent6 2 3 3 5 2 2" xfId="17584"/>
    <cellStyle name="40% - Accent6 2 3 3 5 2 2 2" xfId="17585"/>
    <cellStyle name="40% - Accent6 2 3 3 5 2 2 2 2" xfId="17586"/>
    <cellStyle name="40% - Accent6 2 3 3 5 2 2 3" xfId="17587"/>
    <cellStyle name="40% - Accent6 2 3 3 5 2 2 3 2" xfId="17588"/>
    <cellStyle name="40% - Accent6 2 3 3 5 2 2 4" xfId="17589"/>
    <cellStyle name="40% - Accent6 2 3 3 5 2 3" xfId="17590"/>
    <cellStyle name="40% - Accent6 2 3 3 5 2 3 2" xfId="17591"/>
    <cellStyle name="40% - Accent6 2 3 3 5 2 4" xfId="17592"/>
    <cellStyle name="40% - Accent6 2 3 3 5 2 4 2" xfId="17593"/>
    <cellStyle name="40% - Accent6 2 3 3 5 2 5" xfId="17594"/>
    <cellStyle name="40% - Accent6 2 3 3 5 3" xfId="17595"/>
    <cellStyle name="40% - Accent6 2 3 3 5 3 2" xfId="17596"/>
    <cellStyle name="40% - Accent6 2 3 3 5 3 2 2" xfId="17597"/>
    <cellStyle name="40% - Accent6 2 3 3 5 3 3" xfId="17598"/>
    <cellStyle name="40% - Accent6 2 3 3 5 3 3 2" xfId="17599"/>
    <cellStyle name="40% - Accent6 2 3 3 5 3 4" xfId="17600"/>
    <cellStyle name="40% - Accent6 2 3 3 5 4" xfId="17601"/>
    <cellStyle name="40% - Accent6 2 3 3 5 4 2" xfId="17602"/>
    <cellStyle name="40% - Accent6 2 3 3 5 5" xfId="17603"/>
    <cellStyle name="40% - Accent6 2 3 3 5 5 2" xfId="17604"/>
    <cellStyle name="40% - Accent6 2 3 3 5 6" xfId="17605"/>
    <cellStyle name="40% - Accent6 2 3 3 6" xfId="17606"/>
    <cellStyle name="40% - Accent6 2 3 3 6 2" xfId="17607"/>
    <cellStyle name="40% - Accent6 2 3 3 6 2 2" xfId="17608"/>
    <cellStyle name="40% - Accent6 2 3 3 6 2 2 2" xfId="17609"/>
    <cellStyle name="40% - Accent6 2 3 3 6 2 2 2 2" xfId="17610"/>
    <cellStyle name="40% - Accent6 2 3 3 6 2 2 3" xfId="17611"/>
    <cellStyle name="40% - Accent6 2 3 3 6 2 2 3 2" xfId="17612"/>
    <cellStyle name="40% - Accent6 2 3 3 6 2 2 4" xfId="17613"/>
    <cellStyle name="40% - Accent6 2 3 3 6 2 3" xfId="17614"/>
    <cellStyle name="40% - Accent6 2 3 3 6 2 3 2" xfId="17615"/>
    <cellStyle name="40% - Accent6 2 3 3 6 2 4" xfId="17616"/>
    <cellStyle name="40% - Accent6 2 3 3 6 2 4 2" xfId="17617"/>
    <cellStyle name="40% - Accent6 2 3 3 6 2 5" xfId="17618"/>
    <cellStyle name="40% - Accent6 2 3 3 6 3" xfId="17619"/>
    <cellStyle name="40% - Accent6 2 3 3 6 3 2" xfId="17620"/>
    <cellStyle name="40% - Accent6 2 3 3 6 3 2 2" xfId="17621"/>
    <cellStyle name="40% - Accent6 2 3 3 6 3 3" xfId="17622"/>
    <cellStyle name="40% - Accent6 2 3 3 6 3 3 2" xfId="17623"/>
    <cellStyle name="40% - Accent6 2 3 3 6 3 4" xfId="17624"/>
    <cellStyle name="40% - Accent6 2 3 3 6 4" xfId="17625"/>
    <cellStyle name="40% - Accent6 2 3 3 6 4 2" xfId="17626"/>
    <cellStyle name="40% - Accent6 2 3 3 6 5" xfId="17627"/>
    <cellStyle name="40% - Accent6 2 3 3 6 5 2" xfId="17628"/>
    <cellStyle name="40% - Accent6 2 3 3 6 6" xfId="17629"/>
    <cellStyle name="40% - Accent6 2 3 3 7" xfId="17630"/>
    <cellStyle name="40% - Accent6 2 3 3 7 2" xfId="17631"/>
    <cellStyle name="40% - Accent6 2 3 3 7 2 2" xfId="17632"/>
    <cellStyle name="40% - Accent6 2 3 3 7 2 2 2" xfId="17633"/>
    <cellStyle name="40% - Accent6 2 3 3 7 2 3" xfId="17634"/>
    <cellStyle name="40% - Accent6 2 3 3 7 2 3 2" xfId="17635"/>
    <cellStyle name="40% - Accent6 2 3 3 7 2 4" xfId="17636"/>
    <cellStyle name="40% - Accent6 2 3 3 7 3" xfId="17637"/>
    <cellStyle name="40% - Accent6 2 3 3 7 3 2" xfId="17638"/>
    <cellStyle name="40% - Accent6 2 3 3 7 4" xfId="17639"/>
    <cellStyle name="40% - Accent6 2 3 3 7 4 2" xfId="17640"/>
    <cellStyle name="40% - Accent6 2 3 3 7 5" xfId="17641"/>
    <cellStyle name="40% - Accent6 2 3 3 8" xfId="17642"/>
    <cellStyle name="40% - Accent6 2 3 3 8 2" xfId="17643"/>
    <cellStyle name="40% - Accent6 2 3 3 8 2 2" xfId="17644"/>
    <cellStyle name="40% - Accent6 2 3 3 8 3" xfId="17645"/>
    <cellStyle name="40% - Accent6 2 3 3 8 3 2" xfId="17646"/>
    <cellStyle name="40% - Accent6 2 3 3 8 4" xfId="17647"/>
    <cellStyle name="40% - Accent6 2 3 3 9" xfId="17648"/>
    <cellStyle name="40% - Accent6 2 3 3 9 2" xfId="17649"/>
    <cellStyle name="40% - Accent6 2 4" xfId="17650"/>
    <cellStyle name="40% - Accent6 3" xfId="17651"/>
    <cellStyle name="40% - Accent6 3 2" xfId="17652"/>
    <cellStyle name="40% - Accent6 3 2 2" xfId="17653"/>
    <cellStyle name="40% - Accent6 3 2 2 2" xfId="17654"/>
    <cellStyle name="40% - Accent6 3 2 2 2 2" xfId="17655"/>
    <cellStyle name="40% - Accent6 3 2 2 2 2 2" xfId="17656"/>
    <cellStyle name="40% - Accent6 3 2 2 2 2 2 2" xfId="17657"/>
    <cellStyle name="40% - Accent6 3 2 2 2 2 3" xfId="17658"/>
    <cellStyle name="40% - Accent6 3 2 2 2 2 3 2" xfId="17659"/>
    <cellStyle name="40% - Accent6 3 2 2 2 2 4" xfId="17660"/>
    <cellStyle name="40% - Accent6 3 2 2 2 3" xfId="17661"/>
    <cellStyle name="40% - Accent6 3 2 2 2 3 2" xfId="17662"/>
    <cellStyle name="40% - Accent6 3 2 2 2 4" xfId="17663"/>
    <cellStyle name="40% - Accent6 3 2 2 2 4 2" xfId="17664"/>
    <cellStyle name="40% - Accent6 3 2 2 2 5" xfId="17665"/>
    <cellStyle name="40% - Accent6 3 2 2 3" xfId="17666"/>
    <cellStyle name="40% - Accent6 3 2 2 3 2" xfId="17667"/>
    <cellStyle name="40% - Accent6 3 2 2 3 2 2" xfId="17668"/>
    <cellStyle name="40% - Accent6 3 2 2 3 3" xfId="17669"/>
    <cellStyle name="40% - Accent6 3 2 2 3 3 2" xfId="17670"/>
    <cellStyle name="40% - Accent6 3 2 2 3 4" xfId="17671"/>
    <cellStyle name="40% - Accent6 3 2 2 4" xfId="17672"/>
    <cellStyle name="40% - Accent6 3 2 2 4 2" xfId="17673"/>
    <cellStyle name="40% - Accent6 3 2 2 5" xfId="17674"/>
    <cellStyle name="40% - Accent6 3 2 2 5 2" xfId="17675"/>
    <cellStyle name="40% - Accent6 3 2 2 6" xfId="17676"/>
    <cellStyle name="40% - Accent6 3 2 3" xfId="17677"/>
    <cellStyle name="40% - Accent6 3 2 3 2" xfId="17678"/>
    <cellStyle name="40% - Accent6 3 2 3 2 2" xfId="17679"/>
    <cellStyle name="40% - Accent6 3 2 3 2 2 2" xfId="17680"/>
    <cellStyle name="40% - Accent6 3 2 3 2 2 2 2" xfId="17681"/>
    <cellStyle name="40% - Accent6 3 2 3 2 2 3" xfId="17682"/>
    <cellStyle name="40% - Accent6 3 2 3 2 2 3 2" xfId="17683"/>
    <cellStyle name="40% - Accent6 3 2 3 2 2 4" xfId="17684"/>
    <cellStyle name="40% - Accent6 3 2 3 2 3" xfId="17685"/>
    <cellStyle name="40% - Accent6 3 2 3 2 3 2" xfId="17686"/>
    <cellStyle name="40% - Accent6 3 2 3 2 4" xfId="17687"/>
    <cellStyle name="40% - Accent6 3 2 3 2 4 2" xfId="17688"/>
    <cellStyle name="40% - Accent6 3 2 3 2 5" xfId="17689"/>
    <cellStyle name="40% - Accent6 3 2 3 3" xfId="17690"/>
    <cellStyle name="40% - Accent6 3 2 3 3 2" xfId="17691"/>
    <cellStyle name="40% - Accent6 3 2 3 3 2 2" xfId="17692"/>
    <cellStyle name="40% - Accent6 3 2 3 3 3" xfId="17693"/>
    <cellStyle name="40% - Accent6 3 2 3 3 3 2" xfId="17694"/>
    <cellStyle name="40% - Accent6 3 2 3 3 4" xfId="17695"/>
    <cellStyle name="40% - Accent6 3 2 3 4" xfId="17696"/>
    <cellStyle name="40% - Accent6 3 2 3 4 2" xfId="17697"/>
    <cellStyle name="40% - Accent6 3 2 3 5" xfId="17698"/>
    <cellStyle name="40% - Accent6 3 2 3 5 2" xfId="17699"/>
    <cellStyle name="40% - Accent6 3 2 3 6" xfId="17700"/>
    <cellStyle name="40% - Accent6 3 3" xfId="17701"/>
    <cellStyle name="40% - Accent6 3 3 2" xfId="17702"/>
    <cellStyle name="40% - Accent6 3 3 2 2" xfId="17703"/>
    <cellStyle name="40% - Accent6 3 3 2 2 2" xfId="17704"/>
    <cellStyle name="40% - Accent6 3 3 2 2 2 2" xfId="17705"/>
    <cellStyle name="40% - Accent6 3 3 2 2 2 2 2" xfId="17706"/>
    <cellStyle name="40% - Accent6 3 3 2 2 2 3" xfId="17707"/>
    <cellStyle name="40% - Accent6 3 3 2 2 2 3 2" xfId="17708"/>
    <cellStyle name="40% - Accent6 3 3 2 2 2 4" xfId="17709"/>
    <cellStyle name="40% - Accent6 3 3 2 2 3" xfId="17710"/>
    <cellStyle name="40% - Accent6 3 3 2 2 3 2" xfId="17711"/>
    <cellStyle name="40% - Accent6 3 3 2 2 4" xfId="17712"/>
    <cellStyle name="40% - Accent6 3 3 2 2 4 2" xfId="17713"/>
    <cellStyle name="40% - Accent6 3 3 2 2 5" xfId="17714"/>
    <cellStyle name="40% - Accent6 3 3 2 3" xfId="17715"/>
    <cellStyle name="40% - Accent6 3 3 2 3 2" xfId="17716"/>
    <cellStyle name="40% - Accent6 3 3 2 3 2 2" xfId="17717"/>
    <cellStyle name="40% - Accent6 3 3 2 3 3" xfId="17718"/>
    <cellStyle name="40% - Accent6 3 3 2 3 3 2" xfId="17719"/>
    <cellStyle name="40% - Accent6 3 3 2 3 4" xfId="17720"/>
    <cellStyle name="40% - Accent6 3 3 2 4" xfId="17721"/>
    <cellStyle name="40% - Accent6 3 3 2 4 2" xfId="17722"/>
    <cellStyle name="40% - Accent6 3 3 2 5" xfId="17723"/>
    <cellStyle name="40% - Accent6 3 3 2 5 2" xfId="17724"/>
    <cellStyle name="40% - Accent6 3 3 2 6" xfId="17725"/>
    <cellStyle name="40% - Accent6 3 3 3" xfId="17726"/>
    <cellStyle name="40% - Accent6 3 3 3 2" xfId="17727"/>
    <cellStyle name="40% - Accent6 3 3 3 2 2" xfId="17728"/>
    <cellStyle name="40% - Accent6 3 3 3 2 2 2" xfId="17729"/>
    <cellStyle name="40% - Accent6 3 3 3 2 3" xfId="17730"/>
    <cellStyle name="40% - Accent6 3 3 3 2 3 2" xfId="17731"/>
    <cellStyle name="40% - Accent6 3 3 3 2 4" xfId="17732"/>
    <cellStyle name="40% - Accent6 3 3 3 3" xfId="17733"/>
    <cellStyle name="40% - Accent6 3 3 3 3 2" xfId="17734"/>
    <cellStyle name="40% - Accent6 3 3 3 4" xfId="17735"/>
    <cellStyle name="40% - Accent6 3 3 3 4 2" xfId="17736"/>
    <cellStyle name="40% - Accent6 3 3 3 5" xfId="17737"/>
    <cellStyle name="40% - Accent6 3 3 4" xfId="17738"/>
    <cellStyle name="40% - Accent6 3 3 4 2" xfId="17739"/>
    <cellStyle name="40% - Accent6 3 3 4 2 2" xfId="17740"/>
    <cellStyle name="40% - Accent6 3 3 4 3" xfId="17741"/>
    <cellStyle name="40% - Accent6 3 3 4 3 2" xfId="17742"/>
    <cellStyle name="40% - Accent6 3 3 4 4" xfId="17743"/>
    <cellStyle name="40% - Accent6 3 3 5" xfId="17744"/>
    <cellStyle name="40% - Accent6 3 3 5 2" xfId="17745"/>
    <cellStyle name="40% - Accent6 3 3 6" xfId="17746"/>
    <cellStyle name="40% - Accent6 3 3 6 2" xfId="17747"/>
    <cellStyle name="40% - Accent6 3 3 7" xfId="17748"/>
    <cellStyle name="40% - Accent6 3 4" xfId="17749"/>
    <cellStyle name="40% - Accent6 3 4 2" xfId="17750"/>
    <cellStyle name="40% - Accent6 3 4 2 2" xfId="17751"/>
    <cellStyle name="40% - Accent6 3 4 2 2 2" xfId="17752"/>
    <cellStyle name="40% - Accent6 3 4 2 2 2 2" xfId="17753"/>
    <cellStyle name="40% - Accent6 3 4 2 2 3" xfId="17754"/>
    <cellStyle name="40% - Accent6 3 4 2 2 3 2" xfId="17755"/>
    <cellStyle name="40% - Accent6 3 4 2 2 4" xfId="17756"/>
    <cellStyle name="40% - Accent6 3 4 2 3" xfId="17757"/>
    <cellStyle name="40% - Accent6 3 4 2 3 2" xfId="17758"/>
    <cellStyle name="40% - Accent6 3 4 2 4" xfId="17759"/>
    <cellStyle name="40% - Accent6 3 4 2 4 2" xfId="17760"/>
    <cellStyle name="40% - Accent6 3 4 2 5" xfId="17761"/>
    <cellStyle name="40% - Accent6 3 4 3" xfId="17762"/>
    <cellStyle name="40% - Accent6 3 4 3 2" xfId="17763"/>
    <cellStyle name="40% - Accent6 3 4 3 2 2" xfId="17764"/>
    <cellStyle name="40% - Accent6 3 4 3 3" xfId="17765"/>
    <cellStyle name="40% - Accent6 3 4 3 3 2" xfId="17766"/>
    <cellStyle name="40% - Accent6 3 4 3 4" xfId="17767"/>
    <cellStyle name="40% - Accent6 3 4 4" xfId="17768"/>
    <cellStyle name="40% - Accent6 3 4 4 2" xfId="17769"/>
    <cellStyle name="40% - Accent6 3 4 5" xfId="17770"/>
    <cellStyle name="40% - Accent6 3 4 5 2" xfId="17771"/>
    <cellStyle name="40% - Accent6 3 4 6" xfId="17772"/>
    <cellStyle name="40% - Accent6 3 5" xfId="17773"/>
    <cellStyle name="40% - Accent6 3 5 2" xfId="17774"/>
    <cellStyle name="40% - Accent6 3 5 2 2" xfId="17775"/>
    <cellStyle name="40% - Accent6 3 5 2 2 2" xfId="17776"/>
    <cellStyle name="40% - Accent6 3 5 2 2 2 2" xfId="17777"/>
    <cellStyle name="40% - Accent6 3 5 2 2 3" xfId="17778"/>
    <cellStyle name="40% - Accent6 3 5 2 2 3 2" xfId="17779"/>
    <cellStyle name="40% - Accent6 3 5 2 2 4" xfId="17780"/>
    <cellStyle name="40% - Accent6 3 5 2 3" xfId="17781"/>
    <cellStyle name="40% - Accent6 3 5 2 3 2" xfId="17782"/>
    <cellStyle name="40% - Accent6 3 5 2 4" xfId="17783"/>
    <cellStyle name="40% - Accent6 3 5 2 4 2" xfId="17784"/>
    <cellStyle name="40% - Accent6 3 5 2 5" xfId="17785"/>
    <cellStyle name="40% - Accent6 3 5 3" xfId="17786"/>
    <cellStyle name="40% - Accent6 3 5 3 2" xfId="17787"/>
    <cellStyle name="40% - Accent6 3 5 3 2 2" xfId="17788"/>
    <cellStyle name="40% - Accent6 3 5 3 3" xfId="17789"/>
    <cellStyle name="40% - Accent6 3 5 3 3 2" xfId="17790"/>
    <cellStyle name="40% - Accent6 3 5 3 4" xfId="17791"/>
    <cellStyle name="40% - Accent6 3 5 4" xfId="17792"/>
    <cellStyle name="40% - Accent6 3 5 4 2" xfId="17793"/>
    <cellStyle name="40% - Accent6 3 5 5" xfId="17794"/>
    <cellStyle name="40% - Accent6 3 5 5 2" xfId="17795"/>
    <cellStyle name="40% - Accent6 3 5 6" xfId="17796"/>
    <cellStyle name="40% - Accent6 3 6" xfId="17797"/>
    <cellStyle name="40% - Accent6 3 6 2" xfId="17798"/>
    <cellStyle name="40% - Accent6 3 6 2 2" xfId="17799"/>
    <cellStyle name="40% - Accent6 3 6 2 2 2" xfId="17800"/>
    <cellStyle name="40% - Accent6 3 6 2 2 2 2" xfId="17801"/>
    <cellStyle name="40% - Accent6 3 6 2 2 3" xfId="17802"/>
    <cellStyle name="40% - Accent6 3 6 2 2 3 2" xfId="17803"/>
    <cellStyle name="40% - Accent6 3 6 2 2 4" xfId="17804"/>
    <cellStyle name="40% - Accent6 3 6 2 3" xfId="17805"/>
    <cellStyle name="40% - Accent6 3 6 2 3 2" xfId="17806"/>
    <cellStyle name="40% - Accent6 3 6 2 4" xfId="17807"/>
    <cellStyle name="40% - Accent6 3 6 2 4 2" xfId="17808"/>
    <cellStyle name="40% - Accent6 3 6 2 5" xfId="17809"/>
    <cellStyle name="40% - Accent6 3 6 3" xfId="17810"/>
    <cellStyle name="40% - Accent6 3 6 3 2" xfId="17811"/>
    <cellStyle name="40% - Accent6 3 6 3 2 2" xfId="17812"/>
    <cellStyle name="40% - Accent6 3 6 3 3" xfId="17813"/>
    <cellStyle name="40% - Accent6 3 6 3 3 2" xfId="17814"/>
    <cellStyle name="40% - Accent6 3 6 3 4" xfId="17815"/>
    <cellStyle name="40% - Accent6 3 6 4" xfId="17816"/>
    <cellStyle name="40% - Accent6 3 6 4 2" xfId="17817"/>
    <cellStyle name="40% - Accent6 3 6 5" xfId="17818"/>
    <cellStyle name="40% - Accent6 3 6 5 2" xfId="17819"/>
    <cellStyle name="40% - Accent6 3 6 6" xfId="17820"/>
    <cellStyle name="40% - Accent6 4" xfId="17821"/>
    <cellStyle name="40% - Accent6 5" xfId="17822"/>
    <cellStyle name="40% - Accent6 6" xfId="17823"/>
    <cellStyle name="40% - Accent6 7" xfId="17824"/>
    <cellStyle name="40% - Accent6 8" xfId="17825"/>
    <cellStyle name="40% - Accent6 8 10" xfId="17826"/>
    <cellStyle name="40% - Accent6 8 2" xfId="17827"/>
    <cellStyle name="40% - Accent6 8 2 2" xfId="17828"/>
    <cellStyle name="40% - Accent6 8 2 2 2" xfId="17829"/>
    <cellStyle name="40% - Accent6 8 2 2 2 2" xfId="17830"/>
    <cellStyle name="40% - Accent6 8 2 2 2 2 2" xfId="17831"/>
    <cellStyle name="40% - Accent6 8 2 2 2 2 2 2" xfId="17832"/>
    <cellStyle name="40% - Accent6 8 2 2 2 2 2 2 2" xfId="17833"/>
    <cellStyle name="40% - Accent6 8 2 2 2 2 2 3" xfId="17834"/>
    <cellStyle name="40% - Accent6 8 2 2 2 2 2 3 2" xfId="17835"/>
    <cellStyle name="40% - Accent6 8 2 2 2 2 2 4" xfId="17836"/>
    <cellStyle name="40% - Accent6 8 2 2 2 2 3" xfId="17837"/>
    <cellStyle name="40% - Accent6 8 2 2 2 2 3 2" xfId="17838"/>
    <cellStyle name="40% - Accent6 8 2 2 2 2 4" xfId="17839"/>
    <cellStyle name="40% - Accent6 8 2 2 2 2 4 2" xfId="17840"/>
    <cellStyle name="40% - Accent6 8 2 2 2 2 5" xfId="17841"/>
    <cellStyle name="40% - Accent6 8 2 2 2 3" xfId="17842"/>
    <cellStyle name="40% - Accent6 8 2 2 2 3 2" xfId="17843"/>
    <cellStyle name="40% - Accent6 8 2 2 2 3 2 2" xfId="17844"/>
    <cellStyle name="40% - Accent6 8 2 2 2 3 3" xfId="17845"/>
    <cellStyle name="40% - Accent6 8 2 2 2 3 3 2" xfId="17846"/>
    <cellStyle name="40% - Accent6 8 2 2 2 3 4" xfId="17847"/>
    <cellStyle name="40% - Accent6 8 2 2 2 4" xfId="17848"/>
    <cellStyle name="40% - Accent6 8 2 2 2 4 2" xfId="17849"/>
    <cellStyle name="40% - Accent6 8 2 2 2 5" xfId="17850"/>
    <cellStyle name="40% - Accent6 8 2 2 2 5 2" xfId="17851"/>
    <cellStyle name="40% - Accent6 8 2 2 2 6" xfId="17852"/>
    <cellStyle name="40% - Accent6 8 2 2 3" xfId="17853"/>
    <cellStyle name="40% - Accent6 8 2 2 3 2" xfId="17854"/>
    <cellStyle name="40% - Accent6 8 2 2 3 2 2" xfId="17855"/>
    <cellStyle name="40% - Accent6 8 2 2 3 2 2 2" xfId="17856"/>
    <cellStyle name="40% - Accent6 8 2 2 3 2 2 2 2" xfId="17857"/>
    <cellStyle name="40% - Accent6 8 2 2 3 2 2 3" xfId="17858"/>
    <cellStyle name="40% - Accent6 8 2 2 3 2 2 3 2" xfId="17859"/>
    <cellStyle name="40% - Accent6 8 2 2 3 2 2 4" xfId="17860"/>
    <cellStyle name="40% - Accent6 8 2 2 3 2 3" xfId="17861"/>
    <cellStyle name="40% - Accent6 8 2 2 3 2 3 2" xfId="17862"/>
    <cellStyle name="40% - Accent6 8 2 2 3 2 4" xfId="17863"/>
    <cellStyle name="40% - Accent6 8 2 2 3 2 4 2" xfId="17864"/>
    <cellStyle name="40% - Accent6 8 2 2 3 2 5" xfId="17865"/>
    <cellStyle name="40% - Accent6 8 2 2 3 3" xfId="17866"/>
    <cellStyle name="40% - Accent6 8 2 2 3 3 2" xfId="17867"/>
    <cellStyle name="40% - Accent6 8 2 2 3 3 2 2" xfId="17868"/>
    <cellStyle name="40% - Accent6 8 2 2 3 3 3" xfId="17869"/>
    <cellStyle name="40% - Accent6 8 2 2 3 3 3 2" xfId="17870"/>
    <cellStyle name="40% - Accent6 8 2 2 3 3 4" xfId="17871"/>
    <cellStyle name="40% - Accent6 8 2 2 3 4" xfId="17872"/>
    <cellStyle name="40% - Accent6 8 2 2 3 4 2" xfId="17873"/>
    <cellStyle name="40% - Accent6 8 2 2 3 5" xfId="17874"/>
    <cellStyle name="40% - Accent6 8 2 2 3 5 2" xfId="17875"/>
    <cellStyle name="40% - Accent6 8 2 2 3 6" xfId="17876"/>
    <cellStyle name="40% - Accent6 8 2 2 4" xfId="17877"/>
    <cellStyle name="40% - Accent6 8 2 2 4 2" xfId="17878"/>
    <cellStyle name="40% - Accent6 8 2 2 4 2 2" xfId="17879"/>
    <cellStyle name="40% - Accent6 8 2 2 4 2 2 2" xfId="17880"/>
    <cellStyle name="40% - Accent6 8 2 2 4 2 3" xfId="17881"/>
    <cellStyle name="40% - Accent6 8 2 2 4 2 3 2" xfId="17882"/>
    <cellStyle name="40% - Accent6 8 2 2 4 2 4" xfId="17883"/>
    <cellStyle name="40% - Accent6 8 2 2 4 3" xfId="17884"/>
    <cellStyle name="40% - Accent6 8 2 2 4 3 2" xfId="17885"/>
    <cellStyle name="40% - Accent6 8 2 2 4 4" xfId="17886"/>
    <cellStyle name="40% - Accent6 8 2 2 4 4 2" xfId="17887"/>
    <cellStyle name="40% - Accent6 8 2 2 4 5" xfId="17888"/>
    <cellStyle name="40% - Accent6 8 2 2 5" xfId="17889"/>
    <cellStyle name="40% - Accent6 8 2 2 5 2" xfId="17890"/>
    <cellStyle name="40% - Accent6 8 2 2 5 2 2" xfId="17891"/>
    <cellStyle name="40% - Accent6 8 2 2 5 3" xfId="17892"/>
    <cellStyle name="40% - Accent6 8 2 2 5 3 2" xfId="17893"/>
    <cellStyle name="40% - Accent6 8 2 2 5 4" xfId="17894"/>
    <cellStyle name="40% - Accent6 8 2 2 6" xfId="17895"/>
    <cellStyle name="40% - Accent6 8 2 2 6 2" xfId="17896"/>
    <cellStyle name="40% - Accent6 8 2 2 7" xfId="17897"/>
    <cellStyle name="40% - Accent6 8 2 2 7 2" xfId="17898"/>
    <cellStyle name="40% - Accent6 8 2 2 8" xfId="17899"/>
    <cellStyle name="40% - Accent6 8 2 3" xfId="17900"/>
    <cellStyle name="40% - Accent6 8 2 3 2" xfId="17901"/>
    <cellStyle name="40% - Accent6 8 2 3 2 2" xfId="17902"/>
    <cellStyle name="40% - Accent6 8 2 3 2 2 2" xfId="17903"/>
    <cellStyle name="40% - Accent6 8 2 3 2 2 2 2" xfId="17904"/>
    <cellStyle name="40% - Accent6 8 2 3 2 2 3" xfId="17905"/>
    <cellStyle name="40% - Accent6 8 2 3 2 2 3 2" xfId="17906"/>
    <cellStyle name="40% - Accent6 8 2 3 2 2 4" xfId="17907"/>
    <cellStyle name="40% - Accent6 8 2 3 2 3" xfId="17908"/>
    <cellStyle name="40% - Accent6 8 2 3 2 3 2" xfId="17909"/>
    <cellStyle name="40% - Accent6 8 2 3 2 4" xfId="17910"/>
    <cellStyle name="40% - Accent6 8 2 3 2 4 2" xfId="17911"/>
    <cellStyle name="40% - Accent6 8 2 3 2 5" xfId="17912"/>
    <cellStyle name="40% - Accent6 8 2 3 3" xfId="17913"/>
    <cellStyle name="40% - Accent6 8 2 3 3 2" xfId="17914"/>
    <cellStyle name="40% - Accent6 8 2 3 3 2 2" xfId="17915"/>
    <cellStyle name="40% - Accent6 8 2 3 3 3" xfId="17916"/>
    <cellStyle name="40% - Accent6 8 2 3 3 3 2" xfId="17917"/>
    <cellStyle name="40% - Accent6 8 2 3 3 4" xfId="17918"/>
    <cellStyle name="40% - Accent6 8 2 3 4" xfId="17919"/>
    <cellStyle name="40% - Accent6 8 2 3 4 2" xfId="17920"/>
    <cellStyle name="40% - Accent6 8 2 3 5" xfId="17921"/>
    <cellStyle name="40% - Accent6 8 2 3 5 2" xfId="17922"/>
    <cellStyle name="40% - Accent6 8 2 3 6" xfId="17923"/>
    <cellStyle name="40% - Accent6 8 2 4" xfId="17924"/>
    <cellStyle name="40% - Accent6 8 2 4 2" xfId="17925"/>
    <cellStyle name="40% - Accent6 8 2 4 2 2" xfId="17926"/>
    <cellStyle name="40% - Accent6 8 2 4 2 2 2" xfId="17927"/>
    <cellStyle name="40% - Accent6 8 2 4 2 2 2 2" xfId="17928"/>
    <cellStyle name="40% - Accent6 8 2 4 2 2 3" xfId="17929"/>
    <cellStyle name="40% - Accent6 8 2 4 2 2 3 2" xfId="17930"/>
    <cellStyle name="40% - Accent6 8 2 4 2 2 4" xfId="17931"/>
    <cellStyle name="40% - Accent6 8 2 4 2 3" xfId="17932"/>
    <cellStyle name="40% - Accent6 8 2 4 2 3 2" xfId="17933"/>
    <cellStyle name="40% - Accent6 8 2 4 2 4" xfId="17934"/>
    <cellStyle name="40% - Accent6 8 2 4 2 4 2" xfId="17935"/>
    <cellStyle name="40% - Accent6 8 2 4 2 5" xfId="17936"/>
    <cellStyle name="40% - Accent6 8 2 4 3" xfId="17937"/>
    <cellStyle name="40% - Accent6 8 2 4 3 2" xfId="17938"/>
    <cellStyle name="40% - Accent6 8 2 4 3 2 2" xfId="17939"/>
    <cellStyle name="40% - Accent6 8 2 4 3 3" xfId="17940"/>
    <cellStyle name="40% - Accent6 8 2 4 3 3 2" xfId="17941"/>
    <cellStyle name="40% - Accent6 8 2 4 3 4" xfId="17942"/>
    <cellStyle name="40% - Accent6 8 2 4 4" xfId="17943"/>
    <cellStyle name="40% - Accent6 8 2 4 4 2" xfId="17944"/>
    <cellStyle name="40% - Accent6 8 2 4 5" xfId="17945"/>
    <cellStyle name="40% - Accent6 8 2 4 5 2" xfId="17946"/>
    <cellStyle name="40% - Accent6 8 2 4 6" xfId="17947"/>
    <cellStyle name="40% - Accent6 8 2 5" xfId="17948"/>
    <cellStyle name="40% - Accent6 8 2 5 2" xfId="17949"/>
    <cellStyle name="40% - Accent6 8 2 5 2 2" xfId="17950"/>
    <cellStyle name="40% - Accent6 8 2 5 2 2 2" xfId="17951"/>
    <cellStyle name="40% - Accent6 8 2 5 2 3" xfId="17952"/>
    <cellStyle name="40% - Accent6 8 2 5 2 3 2" xfId="17953"/>
    <cellStyle name="40% - Accent6 8 2 5 2 4" xfId="17954"/>
    <cellStyle name="40% - Accent6 8 2 5 3" xfId="17955"/>
    <cellStyle name="40% - Accent6 8 2 5 3 2" xfId="17956"/>
    <cellStyle name="40% - Accent6 8 2 5 4" xfId="17957"/>
    <cellStyle name="40% - Accent6 8 2 5 4 2" xfId="17958"/>
    <cellStyle name="40% - Accent6 8 2 5 5" xfId="17959"/>
    <cellStyle name="40% - Accent6 8 2 6" xfId="17960"/>
    <cellStyle name="40% - Accent6 8 2 6 2" xfId="17961"/>
    <cellStyle name="40% - Accent6 8 2 6 2 2" xfId="17962"/>
    <cellStyle name="40% - Accent6 8 2 6 3" xfId="17963"/>
    <cellStyle name="40% - Accent6 8 2 6 3 2" xfId="17964"/>
    <cellStyle name="40% - Accent6 8 2 6 4" xfId="17965"/>
    <cellStyle name="40% - Accent6 8 2 7" xfId="17966"/>
    <cellStyle name="40% - Accent6 8 2 7 2" xfId="17967"/>
    <cellStyle name="40% - Accent6 8 2 8" xfId="17968"/>
    <cellStyle name="40% - Accent6 8 2 8 2" xfId="17969"/>
    <cellStyle name="40% - Accent6 8 2 9" xfId="17970"/>
    <cellStyle name="40% - Accent6 8 3" xfId="17971"/>
    <cellStyle name="40% - Accent6 8 3 2" xfId="17972"/>
    <cellStyle name="40% - Accent6 8 3 2 2" xfId="17973"/>
    <cellStyle name="40% - Accent6 8 3 2 2 2" xfId="17974"/>
    <cellStyle name="40% - Accent6 8 3 2 2 2 2" xfId="17975"/>
    <cellStyle name="40% - Accent6 8 3 2 2 2 2 2" xfId="17976"/>
    <cellStyle name="40% - Accent6 8 3 2 2 2 3" xfId="17977"/>
    <cellStyle name="40% - Accent6 8 3 2 2 2 3 2" xfId="17978"/>
    <cellStyle name="40% - Accent6 8 3 2 2 2 4" xfId="17979"/>
    <cellStyle name="40% - Accent6 8 3 2 2 3" xfId="17980"/>
    <cellStyle name="40% - Accent6 8 3 2 2 3 2" xfId="17981"/>
    <cellStyle name="40% - Accent6 8 3 2 2 4" xfId="17982"/>
    <cellStyle name="40% - Accent6 8 3 2 2 4 2" xfId="17983"/>
    <cellStyle name="40% - Accent6 8 3 2 2 5" xfId="17984"/>
    <cellStyle name="40% - Accent6 8 3 2 3" xfId="17985"/>
    <cellStyle name="40% - Accent6 8 3 2 3 2" xfId="17986"/>
    <cellStyle name="40% - Accent6 8 3 2 3 2 2" xfId="17987"/>
    <cellStyle name="40% - Accent6 8 3 2 3 3" xfId="17988"/>
    <cellStyle name="40% - Accent6 8 3 2 3 3 2" xfId="17989"/>
    <cellStyle name="40% - Accent6 8 3 2 3 4" xfId="17990"/>
    <cellStyle name="40% - Accent6 8 3 2 4" xfId="17991"/>
    <cellStyle name="40% - Accent6 8 3 2 4 2" xfId="17992"/>
    <cellStyle name="40% - Accent6 8 3 2 5" xfId="17993"/>
    <cellStyle name="40% - Accent6 8 3 2 5 2" xfId="17994"/>
    <cellStyle name="40% - Accent6 8 3 2 6" xfId="17995"/>
    <cellStyle name="40% - Accent6 8 3 3" xfId="17996"/>
    <cellStyle name="40% - Accent6 8 3 3 2" xfId="17997"/>
    <cellStyle name="40% - Accent6 8 3 3 2 2" xfId="17998"/>
    <cellStyle name="40% - Accent6 8 3 3 2 2 2" xfId="17999"/>
    <cellStyle name="40% - Accent6 8 3 3 2 2 2 2" xfId="18000"/>
    <cellStyle name="40% - Accent6 8 3 3 2 2 3" xfId="18001"/>
    <cellStyle name="40% - Accent6 8 3 3 2 2 3 2" xfId="18002"/>
    <cellStyle name="40% - Accent6 8 3 3 2 2 4" xfId="18003"/>
    <cellStyle name="40% - Accent6 8 3 3 2 3" xfId="18004"/>
    <cellStyle name="40% - Accent6 8 3 3 2 3 2" xfId="18005"/>
    <cellStyle name="40% - Accent6 8 3 3 2 4" xfId="18006"/>
    <cellStyle name="40% - Accent6 8 3 3 2 4 2" xfId="18007"/>
    <cellStyle name="40% - Accent6 8 3 3 2 5" xfId="18008"/>
    <cellStyle name="40% - Accent6 8 3 3 3" xfId="18009"/>
    <cellStyle name="40% - Accent6 8 3 3 3 2" xfId="18010"/>
    <cellStyle name="40% - Accent6 8 3 3 3 2 2" xfId="18011"/>
    <cellStyle name="40% - Accent6 8 3 3 3 3" xfId="18012"/>
    <cellStyle name="40% - Accent6 8 3 3 3 3 2" xfId="18013"/>
    <cellStyle name="40% - Accent6 8 3 3 3 4" xfId="18014"/>
    <cellStyle name="40% - Accent6 8 3 3 4" xfId="18015"/>
    <cellStyle name="40% - Accent6 8 3 3 4 2" xfId="18016"/>
    <cellStyle name="40% - Accent6 8 3 3 5" xfId="18017"/>
    <cellStyle name="40% - Accent6 8 3 3 5 2" xfId="18018"/>
    <cellStyle name="40% - Accent6 8 3 3 6" xfId="18019"/>
    <cellStyle name="40% - Accent6 8 3 4" xfId="18020"/>
    <cellStyle name="40% - Accent6 8 3 4 2" xfId="18021"/>
    <cellStyle name="40% - Accent6 8 3 4 2 2" xfId="18022"/>
    <cellStyle name="40% - Accent6 8 3 4 2 2 2" xfId="18023"/>
    <cellStyle name="40% - Accent6 8 3 4 2 3" xfId="18024"/>
    <cellStyle name="40% - Accent6 8 3 4 2 3 2" xfId="18025"/>
    <cellStyle name="40% - Accent6 8 3 4 2 4" xfId="18026"/>
    <cellStyle name="40% - Accent6 8 3 4 3" xfId="18027"/>
    <cellStyle name="40% - Accent6 8 3 4 3 2" xfId="18028"/>
    <cellStyle name="40% - Accent6 8 3 4 4" xfId="18029"/>
    <cellStyle name="40% - Accent6 8 3 4 4 2" xfId="18030"/>
    <cellStyle name="40% - Accent6 8 3 4 5" xfId="18031"/>
    <cellStyle name="40% - Accent6 8 3 5" xfId="18032"/>
    <cellStyle name="40% - Accent6 8 3 5 2" xfId="18033"/>
    <cellStyle name="40% - Accent6 8 3 5 2 2" xfId="18034"/>
    <cellStyle name="40% - Accent6 8 3 5 3" xfId="18035"/>
    <cellStyle name="40% - Accent6 8 3 5 3 2" xfId="18036"/>
    <cellStyle name="40% - Accent6 8 3 5 4" xfId="18037"/>
    <cellStyle name="40% - Accent6 8 3 6" xfId="18038"/>
    <cellStyle name="40% - Accent6 8 3 6 2" xfId="18039"/>
    <cellStyle name="40% - Accent6 8 3 7" xfId="18040"/>
    <cellStyle name="40% - Accent6 8 3 7 2" xfId="18041"/>
    <cellStyle name="40% - Accent6 8 3 8" xfId="18042"/>
    <cellStyle name="40% - Accent6 8 4" xfId="18043"/>
    <cellStyle name="40% - Accent6 8 4 2" xfId="18044"/>
    <cellStyle name="40% - Accent6 8 4 2 2" xfId="18045"/>
    <cellStyle name="40% - Accent6 8 4 2 2 2" xfId="18046"/>
    <cellStyle name="40% - Accent6 8 4 2 2 2 2" xfId="18047"/>
    <cellStyle name="40% - Accent6 8 4 2 2 3" xfId="18048"/>
    <cellStyle name="40% - Accent6 8 4 2 2 3 2" xfId="18049"/>
    <cellStyle name="40% - Accent6 8 4 2 2 4" xfId="18050"/>
    <cellStyle name="40% - Accent6 8 4 2 3" xfId="18051"/>
    <cellStyle name="40% - Accent6 8 4 2 3 2" xfId="18052"/>
    <cellStyle name="40% - Accent6 8 4 2 4" xfId="18053"/>
    <cellStyle name="40% - Accent6 8 4 2 4 2" xfId="18054"/>
    <cellStyle name="40% - Accent6 8 4 2 5" xfId="18055"/>
    <cellStyle name="40% - Accent6 8 4 3" xfId="18056"/>
    <cellStyle name="40% - Accent6 8 4 3 2" xfId="18057"/>
    <cellStyle name="40% - Accent6 8 4 3 2 2" xfId="18058"/>
    <cellStyle name="40% - Accent6 8 4 3 3" xfId="18059"/>
    <cellStyle name="40% - Accent6 8 4 3 3 2" xfId="18060"/>
    <cellStyle name="40% - Accent6 8 4 3 4" xfId="18061"/>
    <cellStyle name="40% - Accent6 8 4 4" xfId="18062"/>
    <cellStyle name="40% - Accent6 8 4 4 2" xfId="18063"/>
    <cellStyle name="40% - Accent6 8 4 5" xfId="18064"/>
    <cellStyle name="40% - Accent6 8 4 5 2" xfId="18065"/>
    <cellStyle name="40% - Accent6 8 4 6" xfId="18066"/>
    <cellStyle name="40% - Accent6 8 5" xfId="18067"/>
    <cellStyle name="40% - Accent6 8 5 2" xfId="18068"/>
    <cellStyle name="40% - Accent6 8 5 2 2" xfId="18069"/>
    <cellStyle name="40% - Accent6 8 5 2 2 2" xfId="18070"/>
    <cellStyle name="40% - Accent6 8 5 2 2 2 2" xfId="18071"/>
    <cellStyle name="40% - Accent6 8 5 2 2 3" xfId="18072"/>
    <cellStyle name="40% - Accent6 8 5 2 2 3 2" xfId="18073"/>
    <cellStyle name="40% - Accent6 8 5 2 2 4" xfId="18074"/>
    <cellStyle name="40% - Accent6 8 5 2 3" xfId="18075"/>
    <cellStyle name="40% - Accent6 8 5 2 3 2" xfId="18076"/>
    <cellStyle name="40% - Accent6 8 5 2 4" xfId="18077"/>
    <cellStyle name="40% - Accent6 8 5 2 4 2" xfId="18078"/>
    <cellStyle name="40% - Accent6 8 5 2 5" xfId="18079"/>
    <cellStyle name="40% - Accent6 8 5 3" xfId="18080"/>
    <cellStyle name="40% - Accent6 8 5 3 2" xfId="18081"/>
    <cellStyle name="40% - Accent6 8 5 3 2 2" xfId="18082"/>
    <cellStyle name="40% - Accent6 8 5 3 3" xfId="18083"/>
    <cellStyle name="40% - Accent6 8 5 3 3 2" xfId="18084"/>
    <cellStyle name="40% - Accent6 8 5 3 4" xfId="18085"/>
    <cellStyle name="40% - Accent6 8 5 4" xfId="18086"/>
    <cellStyle name="40% - Accent6 8 5 4 2" xfId="18087"/>
    <cellStyle name="40% - Accent6 8 5 5" xfId="18088"/>
    <cellStyle name="40% - Accent6 8 5 5 2" xfId="18089"/>
    <cellStyle name="40% - Accent6 8 5 6" xfId="18090"/>
    <cellStyle name="40% - Accent6 8 6" xfId="18091"/>
    <cellStyle name="40% - Accent6 8 6 2" xfId="18092"/>
    <cellStyle name="40% - Accent6 8 6 2 2" xfId="18093"/>
    <cellStyle name="40% - Accent6 8 6 2 2 2" xfId="18094"/>
    <cellStyle name="40% - Accent6 8 6 2 3" xfId="18095"/>
    <cellStyle name="40% - Accent6 8 6 2 3 2" xfId="18096"/>
    <cellStyle name="40% - Accent6 8 6 2 4" xfId="18097"/>
    <cellStyle name="40% - Accent6 8 6 3" xfId="18098"/>
    <cellStyle name="40% - Accent6 8 6 3 2" xfId="18099"/>
    <cellStyle name="40% - Accent6 8 6 4" xfId="18100"/>
    <cellStyle name="40% - Accent6 8 6 4 2" xfId="18101"/>
    <cellStyle name="40% - Accent6 8 6 5" xfId="18102"/>
    <cellStyle name="40% - Accent6 8 7" xfId="18103"/>
    <cellStyle name="40% - Accent6 8 7 2" xfId="18104"/>
    <cellStyle name="40% - Accent6 8 7 2 2" xfId="18105"/>
    <cellStyle name="40% - Accent6 8 7 3" xfId="18106"/>
    <cellStyle name="40% - Accent6 8 7 3 2" xfId="18107"/>
    <cellStyle name="40% - Accent6 8 7 4" xfId="18108"/>
    <cellStyle name="40% - Accent6 8 8" xfId="18109"/>
    <cellStyle name="40% - Accent6 8 8 2" xfId="18110"/>
    <cellStyle name="40% - Accent6 8 9" xfId="18111"/>
    <cellStyle name="40% - Accent6 8 9 2" xfId="18112"/>
    <cellStyle name="40% - Accent6 9" xfId="18113"/>
    <cellStyle name="40% - Accent6 9 10" xfId="18114"/>
    <cellStyle name="40% - Accent6 9 2" xfId="18115"/>
    <cellStyle name="40% - Accent6 9 2 2" xfId="18116"/>
    <cellStyle name="40% - Accent6 9 2 2 2" xfId="18117"/>
    <cellStyle name="40% - Accent6 9 2 2 2 2" xfId="18118"/>
    <cellStyle name="40% - Accent6 9 2 2 2 2 2" xfId="18119"/>
    <cellStyle name="40% - Accent6 9 2 2 2 2 2 2" xfId="18120"/>
    <cellStyle name="40% - Accent6 9 2 2 2 2 2 2 2" xfId="18121"/>
    <cellStyle name="40% - Accent6 9 2 2 2 2 2 3" xfId="18122"/>
    <cellStyle name="40% - Accent6 9 2 2 2 2 2 3 2" xfId="18123"/>
    <cellStyle name="40% - Accent6 9 2 2 2 2 2 4" xfId="18124"/>
    <cellStyle name="40% - Accent6 9 2 2 2 2 3" xfId="18125"/>
    <cellStyle name="40% - Accent6 9 2 2 2 2 3 2" xfId="18126"/>
    <cellStyle name="40% - Accent6 9 2 2 2 2 4" xfId="18127"/>
    <cellStyle name="40% - Accent6 9 2 2 2 2 4 2" xfId="18128"/>
    <cellStyle name="40% - Accent6 9 2 2 2 2 5" xfId="18129"/>
    <cellStyle name="40% - Accent6 9 2 2 2 3" xfId="18130"/>
    <cellStyle name="40% - Accent6 9 2 2 2 3 2" xfId="18131"/>
    <cellStyle name="40% - Accent6 9 2 2 2 3 2 2" xfId="18132"/>
    <cellStyle name="40% - Accent6 9 2 2 2 3 3" xfId="18133"/>
    <cellStyle name="40% - Accent6 9 2 2 2 3 3 2" xfId="18134"/>
    <cellStyle name="40% - Accent6 9 2 2 2 3 4" xfId="18135"/>
    <cellStyle name="40% - Accent6 9 2 2 2 4" xfId="18136"/>
    <cellStyle name="40% - Accent6 9 2 2 2 4 2" xfId="18137"/>
    <cellStyle name="40% - Accent6 9 2 2 2 5" xfId="18138"/>
    <cellStyle name="40% - Accent6 9 2 2 2 5 2" xfId="18139"/>
    <cellStyle name="40% - Accent6 9 2 2 2 6" xfId="18140"/>
    <cellStyle name="40% - Accent6 9 2 2 3" xfId="18141"/>
    <cellStyle name="40% - Accent6 9 2 2 3 2" xfId="18142"/>
    <cellStyle name="40% - Accent6 9 2 2 3 2 2" xfId="18143"/>
    <cellStyle name="40% - Accent6 9 2 2 3 2 2 2" xfId="18144"/>
    <cellStyle name="40% - Accent6 9 2 2 3 2 2 2 2" xfId="18145"/>
    <cellStyle name="40% - Accent6 9 2 2 3 2 2 3" xfId="18146"/>
    <cellStyle name="40% - Accent6 9 2 2 3 2 2 3 2" xfId="18147"/>
    <cellStyle name="40% - Accent6 9 2 2 3 2 2 4" xfId="18148"/>
    <cellStyle name="40% - Accent6 9 2 2 3 2 3" xfId="18149"/>
    <cellStyle name="40% - Accent6 9 2 2 3 2 3 2" xfId="18150"/>
    <cellStyle name="40% - Accent6 9 2 2 3 2 4" xfId="18151"/>
    <cellStyle name="40% - Accent6 9 2 2 3 2 4 2" xfId="18152"/>
    <cellStyle name="40% - Accent6 9 2 2 3 2 5" xfId="18153"/>
    <cellStyle name="40% - Accent6 9 2 2 3 3" xfId="18154"/>
    <cellStyle name="40% - Accent6 9 2 2 3 3 2" xfId="18155"/>
    <cellStyle name="40% - Accent6 9 2 2 3 3 2 2" xfId="18156"/>
    <cellStyle name="40% - Accent6 9 2 2 3 3 3" xfId="18157"/>
    <cellStyle name="40% - Accent6 9 2 2 3 3 3 2" xfId="18158"/>
    <cellStyle name="40% - Accent6 9 2 2 3 3 4" xfId="18159"/>
    <cellStyle name="40% - Accent6 9 2 2 3 4" xfId="18160"/>
    <cellStyle name="40% - Accent6 9 2 2 3 4 2" xfId="18161"/>
    <cellStyle name="40% - Accent6 9 2 2 3 5" xfId="18162"/>
    <cellStyle name="40% - Accent6 9 2 2 3 5 2" xfId="18163"/>
    <cellStyle name="40% - Accent6 9 2 2 3 6" xfId="18164"/>
    <cellStyle name="40% - Accent6 9 2 2 4" xfId="18165"/>
    <cellStyle name="40% - Accent6 9 2 2 4 2" xfId="18166"/>
    <cellStyle name="40% - Accent6 9 2 2 4 2 2" xfId="18167"/>
    <cellStyle name="40% - Accent6 9 2 2 4 2 2 2" xfId="18168"/>
    <cellStyle name="40% - Accent6 9 2 2 4 2 3" xfId="18169"/>
    <cellStyle name="40% - Accent6 9 2 2 4 2 3 2" xfId="18170"/>
    <cellStyle name="40% - Accent6 9 2 2 4 2 4" xfId="18171"/>
    <cellStyle name="40% - Accent6 9 2 2 4 3" xfId="18172"/>
    <cellStyle name="40% - Accent6 9 2 2 4 3 2" xfId="18173"/>
    <cellStyle name="40% - Accent6 9 2 2 4 4" xfId="18174"/>
    <cellStyle name="40% - Accent6 9 2 2 4 4 2" xfId="18175"/>
    <cellStyle name="40% - Accent6 9 2 2 4 5" xfId="18176"/>
    <cellStyle name="40% - Accent6 9 2 2 5" xfId="18177"/>
    <cellStyle name="40% - Accent6 9 2 2 5 2" xfId="18178"/>
    <cellStyle name="40% - Accent6 9 2 2 5 2 2" xfId="18179"/>
    <cellStyle name="40% - Accent6 9 2 2 5 3" xfId="18180"/>
    <cellStyle name="40% - Accent6 9 2 2 5 3 2" xfId="18181"/>
    <cellStyle name="40% - Accent6 9 2 2 5 4" xfId="18182"/>
    <cellStyle name="40% - Accent6 9 2 2 6" xfId="18183"/>
    <cellStyle name="40% - Accent6 9 2 2 6 2" xfId="18184"/>
    <cellStyle name="40% - Accent6 9 2 2 7" xfId="18185"/>
    <cellStyle name="40% - Accent6 9 2 2 7 2" xfId="18186"/>
    <cellStyle name="40% - Accent6 9 2 2 8" xfId="18187"/>
    <cellStyle name="40% - Accent6 9 2 3" xfId="18188"/>
    <cellStyle name="40% - Accent6 9 2 3 2" xfId="18189"/>
    <cellStyle name="40% - Accent6 9 2 3 2 2" xfId="18190"/>
    <cellStyle name="40% - Accent6 9 2 3 2 2 2" xfId="18191"/>
    <cellStyle name="40% - Accent6 9 2 3 2 2 2 2" xfId="18192"/>
    <cellStyle name="40% - Accent6 9 2 3 2 2 3" xfId="18193"/>
    <cellStyle name="40% - Accent6 9 2 3 2 2 3 2" xfId="18194"/>
    <cellStyle name="40% - Accent6 9 2 3 2 2 4" xfId="18195"/>
    <cellStyle name="40% - Accent6 9 2 3 2 3" xfId="18196"/>
    <cellStyle name="40% - Accent6 9 2 3 2 3 2" xfId="18197"/>
    <cellStyle name="40% - Accent6 9 2 3 2 4" xfId="18198"/>
    <cellStyle name="40% - Accent6 9 2 3 2 4 2" xfId="18199"/>
    <cellStyle name="40% - Accent6 9 2 3 2 5" xfId="18200"/>
    <cellStyle name="40% - Accent6 9 2 3 3" xfId="18201"/>
    <cellStyle name="40% - Accent6 9 2 3 3 2" xfId="18202"/>
    <cellStyle name="40% - Accent6 9 2 3 3 2 2" xfId="18203"/>
    <cellStyle name="40% - Accent6 9 2 3 3 3" xfId="18204"/>
    <cellStyle name="40% - Accent6 9 2 3 3 3 2" xfId="18205"/>
    <cellStyle name="40% - Accent6 9 2 3 3 4" xfId="18206"/>
    <cellStyle name="40% - Accent6 9 2 3 4" xfId="18207"/>
    <cellStyle name="40% - Accent6 9 2 3 4 2" xfId="18208"/>
    <cellStyle name="40% - Accent6 9 2 3 5" xfId="18209"/>
    <cellStyle name="40% - Accent6 9 2 3 5 2" xfId="18210"/>
    <cellStyle name="40% - Accent6 9 2 3 6" xfId="18211"/>
    <cellStyle name="40% - Accent6 9 2 4" xfId="18212"/>
    <cellStyle name="40% - Accent6 9 2 4 2" xfId="18213"/>
    <cellStyle name="40% - Accent6 9 2 4 2 2" xfId="18214"/>
    <cellStyle name="40% - Accent6 9 2 4 2 2 2" xfId="18215"/>
    <cellStyle name="40% - Accent6 9 2 4 2 2 2 2" xfId="18216"/>
    <cellStyle name="40% - Accent6 9 2 4 2 2 3" xfId="18217"/>
    <cellStyle name="40% - Accent6 9 2 4 2 2 3 2" xfId="18218"/>
    <cellStyle name="40% - Accent6 9 2 4 2 2 4" xfId="18219"/>
    <cellStyle name="40% - Accent6 9 2 4 2 3" xfId="18220"/>
    <cellStyle name="40% - Accent6 9 2 4 2 3 2" xfId="18221"/>
    <cellStyle name="40% - Accent6 9 2 4 2 4" xfId="18222"/>
    <cellStyle name="40% - Accent6 9 2 4 2 4 2" xfId="18223"/>
    <cellStyle name="40% - Accent6 9 2 4 2 5" xfId="18224"/>
    <cellStyle name="40% - Accent6 9 2 4 3" xfId="18225"/>
    <cellStyle name="40% - Accent6 9 2 4 3 2" xfId="18226"/>
    <cellStyle name="40% - Accent6 9 2 4 3 2 2" xfId="18227"/>
    <cellStyle name="40% - Accent6 9 2 4 3 3" xfId="18228"/>
    <cellStyle name="40% - Accent6 9 2 4 3 3 2" xfId="18229"/>
    <cellStyle name="40% - Accent6 9 2 4 3 4" xfId="18230"/>
    <cellStyle name="40% - Accent6 9 2 4 4" xfId="18231"/>
    <cellStyle name="40% - Accent6 9 2 4 4 2" xfId="18232"/>
    <cellStyle name="40% - Accent6 9 2 4 5" xfId="18233"/>
    <cellStyle name="40% - Accent6 9 2 4 5 2" xfId="18234"/>
    <cellStyle name="40% - Accent6 9 2 4 6" xfId="18235"/>
    <cellStyle name="40% - Accent6 9 2 5" xfId="18236"/>
    <cellStyle name="40% - Accent6 9 2 5 2" xfId="18237"/>
    <cellStyle name="40% - Accent6 9 2 5 2 2" xfId="18238"/>
    <cellStyle name="40% - Accent6 9 2 5 2 2 2" xfId="18239"/>
    <cellStyle name="40% - Accent6 9 2 5 2 3" xfId="18240"/>
    <cellStyle name="40% - Accent6 9 2 5 2 3 2" xfId="18241"/>
    <cellStyle name="40% - Accent6 9 2 5 2 4" xfId="18242"/>
    <cellStyle name="40% - Accent6 9 2 5 3" xfId="18243"/>
    <cellStyle name="40% - Accent6 9 2 5 3 2" xfId="18244"/>
    <cellStyle name="40% - Accent6 9 2 5 4" xfId="18245"/>
    <cellStyle name="40% - Accent6 9 2 5 4 2" xfId="18246"/>
    <cellStyle name="40% - Accent6 9 2 5 5" xfId="18247"/>
    <cellStyle name="40% - Accent6 9 2 6" xfId="18248"/>
    <cellStyle name="40% - Accent6 9 2 6 2" xfId="18249"/>
    <cellStyle name="40% - Accent6 9 2 6 2 2" xfId="18250"/>
    <cellStyle name="40% - Accent6 9 2 6 3" xfId="18251"/>
    <cellStyle name="40% - Accent6 9 2 6 3 2" xfId="18252"/>
    <cellStyle name="40% - Accent6 9 2 6 4" xfId="18253"/>
    <cellStyle name="40% - Accent6 9 2 7" xfId="18254"/>
    <cellStyle name="40% - Accent6 9 2 7 2" xfId="18255"/>
    <cellStyle name="40% - Accent6 9 2 8" xfId="18256"/>
    <cellStyle name="40% - Accent6 9 2 8 2" xfId="18257"/>
    <cellStyle name="40% - Accent6 9 2 9" xfId="18258"/>
    <cellStyle name="40% - Accent6 9 3" xfId="18259"/>
    <cellStyle name="40% - Accent6 9 3 2" xfId="18260"/>
    <cellStyle name="40% - Accent6 9 3 2 2" xfId="18261"/>
    <cellStyle name="40% - Accent6 9 3 2 2 2" xfId="18262"/>
    <cellStyle name="40% - Accent6 9 3 2 2 2 2" xfId="18263"/>
    <cellStyle name="40% - Accent6 9 3 2 2 2 2 2" xfId="18264"/>
    <cellStyle name="40% - Accent6 9 3 2 2 2 3" xfId="18265"/>
    <cellStyle name="40% - Accent6 9 3 2 2 2 3 2" xfId="18266"/>
    <cellStyle name="40% - Accent6 9 3 2 2 2 4" xfId="18267"/>
    <cellStyle name="40% - Accent6 9 3 2 2 3" xfId="18268"/>
    <cellStyle name="40% - Accent6 9 3 2 2 3 2" xfId="18269"/>
    <cellStyle name="40% - Accent6 9 3 2 2 4" xfId="18270"/>
    <cellStyle name="40% - Accent6 9 3 2 2 4 2" xfId="18271"/>
    <cellStyle name="40% - Accent6 9 3 2 2 5" xfId="18272"/>
    <cellStyle name="40% - Accent6 9 3 2 3" xfId="18273"/>
    <cellStyle name="40% - Accent6 9 3 2 3 2" xfId="18274"/>
    <cellStyle name="40% - Accent6 9 3 2 3 2 2" xfId="18275"/>
    <cellStyle name="40% - Accent6 9 3 2 3 3" xfId="18276"/>
    <cellStyle name="40% - Accent6 9 3 2 3 3 2" xfId="18277"/>
    <cellStyle name="40% - Accent6 9 3 2 3 4" xfId="18278"/>
    <cellStyle name="40% - Accent6 9 3 2 4" xfId="18279"/>
    <cellStyle name="40% - Accent6 9 3 2 4 2" xfId="18280"/>
    <cellStyle name="40% - Accent6 9 3 2 5" xfId="18281"/>
    <cellStyle name="40% - Accent6 9 3 2 5 2" xfId="18282"/>
    <cellStyle name="40% - Accent6 9 3 2 6" xfId="18283"/>
    <cellStyle name="40% - Accent6 9 3 3" xfId="18284"/>
    <cellStyle name="40% - Accent6 9 3 3 2" xfId="18285"/>
    <cellStyle name="40% - Accent6 9 3 3 2 2" xfId="18286"/>
    <cellStyle name="40% - Accent6 9 3 3 2 2 2" xfId="18287"/>
    <cellStyle name="40% - Accent6 9 3 3 2 2 2 2" xfId="18288"/>
    <cellStyle name="40% - Accent6 9 3 3 2 2 3" xfId="18289"/>
    <cellStyle name="40% - Accent6 9 3 3 2 2 3 2" xfId="18290"/>
    <cellStyle name="40% - Accent6 9 3 3 2 2 4" xfId="18291"/>
    <cellStyle name="40% - Accent6 9 3 3 2 3" xfId="18292"/>
    <cellStyle name="40% - Accent6 9 3 3 2 3 2" xfId="18293"/>
    <cellStyle name="40% - Accent6 9 3 3 2 4" xfId="18294"/>
    <cellStyle name="40% - Accent6 9 3 3 2 4 2" xfId="18295"/>
    <cellStyle name="40% - Accent6 9 3 3 2 5" xfId="18296"/>
    <cellStyle name="40% - Accent6 9 3 3 3" xfId="18297"/>
    <cellStyle name="40% - Accent6 9 3 3 3 2" xfId="18298"/>
    <cellStyle name="40% - Accent6 9 3 3 3 2 2" xfId="18299"/>
    <cellStyle name="40% - Accent6 9 3 3 3 3" xfId="18300"/>
    <cellStyle name="40% - Accent6 9 3 3 3 3 2" xfId="18301"/>
    <cellStyle name="40% - Accent6 9 3 3 3 4" xfId="18302"/>
    <cellStyle name="40% - Accent6 9 3 3 4" xfId="18303"/>
    <cellStyle name="40% - Accent6 9 3 3 4 2" xfId="18304"/>
    <cellStyle name="40% - Accent6 9 3 3 5" xfId="18305"/>
    <cellStyle name="40% - Accent6 9 3 3 5 2" xfId="18306"/>
    <cellStyle name="40% - Accent6 9 3 3 6" xfId="18307"/>
    <cellStyle name="40% - Accent6 9 3 4" xfId="18308"/>
    <cellStyle name="40% - Accent6 9 3 4 2" xfId="18309"/>
    <cellStyle name="40% - Accent6 9 3 4 2 2" xfId="18310"/>
    <cellStyle name="40% - Accent6 9 3 4 2 2 2" xfId="18311"/>
    <cellStyle name="40% - Accent6 9 3 4 2 3" xfId="18312"/>
    <cellStyle name="40% - Accent6 9 3 4 2 3 2" xfId="18313"/>
    <cellStyle name="40% - Accent6 9 3 4 2 4" xfId="18314"/>
    <cellStyle name="40% - Accent6 9 3 4 3" xfId="18315"/>
    <cellStyle name="40% - Accent6 9 3 4 3 2" xfId="18316"/>
    <cellStyle name="40% - Accent6 9 3 4 4" xfId="18317"/>
    <cellStyle name="40% - Accent6 9 3 4 4 2" xfId="18318"/>
    <cellStyle name="40% - Accent6 9 3 4 5" xfId="18319"/>
    <cellStyle name="40% - Accent6 9 3 5" xfId="18320"/>
    <cellStyle name="40% - Accent6 9 3 5 2" xfId="18321"/>
    <cellStyle name="40% - Accent6 9 3 5 2 2" xfId="18322"/>
    <cellStyle name="40% - Accent6 9 3 5 3" xfId="18323"/>
    <cellStyle name="40% - Accent6 9 3 5 3 2" xfId="18324"/>
    <cellStyle name="40% - Accent6 9 3 5 4" xfId="18325"/>
    <cellStyle name="40% - Accent6 9 3 6" xfId="18326"/>
    <cellStyle name="40% - Accent6 9 3 6 2" xfId="18327"/>
    <cellStyle name="40% - Accent6 9 3 7" xfId="18328"/>
    <cellStyle name="40% - Accent6 9 3 7 2" xfId="18329"/>
    <cellStyle name="40% - Accent6 9 3 8" xfId="18330"/>
    <cellStyle name="40% - Accent6 9 4" xfId="18331"/>
    <cellStyle name="40% - Accent6 9 4 2" xfId="18332"/>
    <cellStyle name="40% - Accent6 9 4 2 2" xfId="18333"/>
    <cellStyle name="40% - Accent6 9 4 2 2 2" xfId="18334"/>
    <cellStyle name="40% - Accent6 9 4 2 2 2 2" xfId="18335"/>
    <cellStyle name="40% - Accent6 9 4 2 2 3" xfId="18336"/>
    <cellStyle name="40% - Accent6 9 4 2 2 3 2" xfId="18337"/>
    <cellStyle name="40% - Accent6 9 4 2 2 4" xfId="18338"/>
    <cellStyle name="40% - Accent6 9 4 2 3" xfId="18339"/>
    <cellStyle name="40% - Accent6 9 4 2 3 2" xfId="18340"/>
    <cellStyle name="40% - Accent6 9 4 2 4" xfId="18341"/>
    <cellStyle name="40% - Accent6 9 4 2 4 2" xfId="18342"/>
    <cellStyle name="40% - Accent6 9 4 2 5" xfId="18343"/>
    <cellStyle name="40% - Accent6 9 4 3" xfId="18344"/>
    <cellStyle name="40% - Accent6 9 4 3 2" xfId="18345"/>
    <cellStyle name="40% - Accent6 9 4 3 2 2" xfId="18346"/>
    <cellStyle name="40% - Accent6 9 4 3 3" xfId="18347"/>
    <cellStyle name="40% - Accent6 9 4 3 3 2" xfId="18348"/>
    <cellStyle name="40% - Accent6 9 4 3 4" xfId="18349"/>
    <cellStyle name="40% - Accent6 9 4 4" xfId="18350"/>
    <cellStyle name="40% - Accent6 9 4 4 2" xfId="18351"/>
    <cellStyle name="40% - Accent6 9 4 5" xfId="18352"/>
    <cellStyle name="40% - Accent6 9 4 5 2" xfId="18353"/>
    <cellStyle name="40% - Accent6 9 4 6" xfId="18354"/>
    <cellStyle name="40% - Accent6 9 5" xfId="18355"/>
    <cellStyle name="40% - Accent6 9 5 2" xfId="18356"/>
    <cellStyle name="40% - Accent6 9 5 2 2" xfId="18357"/>
    <cellStyle name="40% - Accent6 9 5 2 2 2" xfId="18358"/>
    <cellStyle name="40% - Accent6 9 5 2 2 2 2" xfId="18359"/>
    <cellStyle name="40% - Accent6 9 5 2 2 3" xfId="18360"/>
    <cellStyle name="40% - Accent6 9 5 2 2 3 2" xfId="18361"/>
    <cellStyle name="40% - Accent6 9 5 2 2 4" xfId="18362"/>
    <cellStyle name="40% - Accent6 9 5 2 3" xfId="18363"/>
    <cellStyle name="40% - Accent6 9 5 2 3 2" xfId="18364"/>
    <cellStyle name="40% - Accent6 9 5 2 4" xfId="18365"/>
    <cellStyle name="40% - Accent6 9 5 2 4 2" xfId="18366"/>
    <cellStyle name="40% - Accent6 9 5 2 5" xfId="18367"/>
    <cellStyle name="40% - Accent6 9 5 3" xfId="18368"/>
    <cellStyle name="40% - Accent6 9 5 3 2" xfId="18369"/>
    <cellStyle name="40% - Accent6 9 5 3 2 2" xfId="18370"/>
    <cellStyle name="40% - Accent6 9 5 3 3" xfId="18371"/>
    <cellStyle name="40% - Accent6 9 5 3 3 2" xfId="18372"/>
    <cellStyle name="40% - Accent6 9 5 3 4" xfId="18373"/>
    <cellStyle name="40% - Accent6 9 5 4" xfId="18374"/>
    <cellStyle name="40% - Accent6 9 5 4 2" xfId="18375"/>
    <cellStyle name="40% - Accent6 9 5 5" xfId="18376"/>
    <cellStyle name="40% - Accent6 9 5 5 2" xfId="18377"/>
    <cellStyle name="40% - Accent6 9 5 6" xfId="18378"/>
    <cellStyle name="40% - Accent6 9 6" xfId="18379"/>
    <cellStyle name="40% - Accent6 9 6 2" xfId="18380"/>
    <cellStyle name="40% - Accent6 9 6 2 2" xfId="18381"/>
    <cellStyle name="40% - Accent6 9 6 2 2 2" xfId="18382"/>
    <cellStyle name="40% - Accent6 9 6 2 3" xfId="18383"/>
    <cellStyle name="40% - Accent6 9 6 2 3 2" xfId="18384"/>
    <cellStyle name="40% - Accent6 9 6 2 4" xfId="18385"/>
    <cellStyle name="40% - Accent6 9 6 3" xfId="18386"/>
    <cellStyle name="40% - Accent6 9 6 3 2" xfId="18387"/>
    <cellStyle name="40% - Accent6 9 6 4" xfId="18388"/>
    <cellStyle name="40% - Accent6 9 6 4 2" xfId="18389"/>
    <cellStyle name="40% - Accent6 9 6 5" xfId="18390"/>
    <cellStyle name="40% - Accent6 9 7" xfId="18391"/>
    <cellStyle name="40% - Accent6 9 7 2" xfId="18392"/>
    <cellStyle name="40% - Accent6 9 7 2 2" xfId="18393"/>
    <cellStyle name="40% - Accent6 9 7 3" xfId="18394"/>
    <cellStyle name="40% - Accent6 9 7 3 2" xfId="18395"/>
    <cellStyle name="40% - Accent6 9 7 4" xfId="18396"/>
    <cellStyle name="40% - Accent6 9 8" xfId="18397"/>
    <cellStyle name="40% - Accent6 9 8 2" xfId="18398"/>
    <cellStyle name="40% - Accent6 9 9" xfId="18399"/>
    <cellStyle name="40% - Accent6 9 9 2" xfId="18400"/>
    <cellStyle name="60% - Accent1 2" xfId="18401"/>
    <cellStyle name="60% - Accent1 2 2" xfId="18402"/>
    <cellStyle name="60% - Accent1 2 3" xfId="18403"/>
    <cellStyle name="60% - Accent1 2 3 2" xfId="18404"/>
    <cellStyle name="60% - Accent1 2 4" xfId="18405"/>
    <cellStyle name="60% - Accent1 3" xfId="18406"/>
    <cellStyle name="60% - Accent1 3 2" xfId="18407"/>
    <cellStyle name="60% - Accent1 3 3" xfId="18408"/>
    <cellStyle name="60% - Accent1 4" xfId="18409"/>
    <cellStyle name="60% - Accent1 5" xfId="18410"/>
    <cellStyle name="60% - Accent1 6" xfId="18411"/>
    <cellStyle name="60% - Accent1 7" xfId="18412"/>
    <cellStyle name="60% - Accent1 8" xfId="18413"/>
    <cellStyle name="60% - Accent2 2" xfId="18414"/>
    <cellStyle name="60% - Accent2 2 2" xfId="18415"/>
    <cellStyle name="60% - Accent2 2 3" xfId="18416"/>
    <cellStyle name="60% - Accent2 2 3 2" xfId="18417"/>
    <cellStyle name="60% - Accent2 2 4" xfId="18418"/>
    <cellStyle name="60% - Accent2 3" xfId="18419"/>
    <cellStyle name="60% - Accent2 3 2" xfId="18420"/>
    <cellStyle name="60% - Accent2 3 3" xfId="18421"/>
    <cellStyle name="60% - Accent2 4" xfId="18422"/>
    <cellStyle name="60% - Accent2 5" xfId="18423"/>
    <cellStyle name="60% - Accent2 6" xfId="18424"/>
    <cellStyle name="60% - Accent2 7" xfId="18425"/>
    <cellStyle name="60% - Accent3 2" xfId="18426"/>
    <cellStyle name="60% - Accent3 2 2" xfId="18427"/>
    <cellStyle name="60% - Accent3 2 3" xfId="18428"/>
    <cellStyle name="60% - Accent3 2 3 2" xfId="18429"/>
    <cellStyle name="60% - Accent3 2 4" xfId="18430"/>
    <cellStyle name="60% - Accent3 3" xfId="18431"/>
    <cellStyle name="60% - Accent3 3 2" xfId="18432"/>
    <cellStyle name="60% - Accent3 3 3" xfId="18433"/>
    <cellStyle name="60% - Accent3 4" xfId="18434"/>
    <cellStyle name="60% - Accent3 5" xfId="18435"/>
    <cellStyle name="60% - Accent3 6" xfId="18436"/>
    <cellStyle name="60% - Accent3 7" xfId="18437"/>
    <cellStyle name="60% - Accent3 8" xfId="18438"/>
    <cellStyle name="60% - Accent4 2" xfId="18439"/>
    <cellStyle name="60% - Accent4 2 2" xfId="18440"/>
    <cellStyle name="60% - Accent4 2 3" xfId="18441"/>
    <cellStyle name="60% - Accent4 2 3 2" xfId="18442"/>
    <cellStyle name="60% - Accent4 2 4" xfId="18443"/>
    <cellStyle name="60% - Accent4 3" xfId="18444"/>
    <cellStyle name="60% - Accent4 3 2" xfId="18445"/>
    <cellStyle name="60% - Accent4 3 3" xfId="18446"/>
    <cellStyle name="60% - Accent4 4" xfId="18447"/>
    <cellStyle name="60% - Accent4 5" xfId="18448"/>
    <cellStyle name="60% - Accent4 6" xfId="18449"/>
    <cellStyle name="60% - Accent4 7" xfId="18450"/>
    <cellStyle name="60% - Accent4 8" xfId="18451"/>
    <cellStyle name="60% - Accent5 2" xfId="18452"/>
    <cellStyle name="60% - Accent5 2 2" xfId="18453"/>
    <cellStyle name="60% - Accent5 2 3" xfId="18454"/>
    <cellStyle name="60% - Accent5 2 3 2" xfId="18455"/>
    <cellStyle name="60% - Accent5 2 4" xfId="18456"/>
    <cellStyle name="60% - Accent5 3" xfId="18457"/>
    <cellStyle name="60% - Accent5 3 2" xfId="18458"/>
    <cellStyle name="60% - Accent5 3 3" xfId="18459"/>
    <cellStyle name="60% - Accent5 4" xfId="18460"/>
    <cellStyle name="60% - Accent5 5" xfId="18461"/>
    <cellStyle name="60% - Accent5 6" xfId="18462"/>
    <cellStyle name="60% - Accent5 7" xfId="18463"/>
    <cellStyle name="60% - Accent6 2" xfId="18464"/>
    <cellStyle name="60% - Accent6 2 2" xfId="18465"/>
    <cellStyle name="60% - Accent6 2 3" xfId="18466"/>
    <cellStyle name="60% - Accent6 2 3 2" xfId="18467"/>
    <cellStyle name="60% - Accent6 2 4" xfId="18468"/>
    <cellStyle name="60% - Accent6 3" xfId="18469"/>
    <cellStyle name="60% - Accent6 3 2" xfId="18470"/>
    <cellStyle name="60% - Accent6 3 3" xfId="18471"/>
    <cellStyle name="60% - Accent6 4" xfId="18472"/>
    <cellStyle name="60% - Accent6 5" xfId="18473"/>
    <cellStyle name="60% - Accent6 6" xfId="18474"/>
    <cellStyle name="60% - Accent6 7" xfId="18475"/>
    <cellStyle name="60% - Accent6 8" xfId="18476"/>
    <cellStyle name="Accent1 2" xfId="18477"/>
    <cellStyle name="Accent1 2 2" xfId="18478"/>
    <cellStyle name="Accent1 2 3" xfId="18479"/>
    <cellStyle name="Accent1 2 3 2" xfId="18480"/>
    <cellStyle name="Accent1 2 4" xfId="18481"/>
    <cellStyle name="Accent1 3" xfId="18482"/>
    <cellStyle name="Accent1 3 2" xfId="18483"/>
    <cellStyle name="Accent1 3 3" xfId="18484"/>
    <cellStyle name="Accent1 4" xfId="18485"/>
    <cellStyle name="Accent1 5" xfId="18486"/>
    <cellStyle name="Accent1 6" xfId="18487"/>
    <cellStyle name="Accent1 7" xfId="18488"/>
    <cellStyle name="Accent1 8" xfId="18489"/>
    <cellStyle name="Accent2 2" xfId="18490"/>
    <cellStyle name="Accent2 2 2" xfId="18491"/>
    <cellStyle name="Accent2 2 3" xfId="18492"/>
    <cellStyle name="Accent2 2 3 2" xfId="18493"/>
    <cellStyle name="Accent2 2 4" xfId="18494"/>
    <cellStyle name="Accent2 3" xfId="18495"/>
    <cellStyle name="Accent2 3 2" xfId="18496"/>
    <cellStyle name="Accent2 3 3" xfId="18497"/>
    <cellStyle name="Accent2 4" xfId="18498"/>
    <cellStyle name="Accent2 5" xfId="18499"/>
    <cellStyle name="Accent2 6" xfId="18500"/>
    <cellStyle name="Accent2 7" xfId="18501"/>
    <cellStyle name="Accent3 2" xfId="18502"/>
    <cellStyle name="Accent3 2 2" xfId="18503"/>
    <cellStyle name="Accent3 2 3" xfId="18504"/>
    <cellStyle name="Accent3 2 3 2" xfId="18505"/>
    <cellStyle name="Accent3 2 4" xfId="18506"/>
    <cellStyle name="Accent3 3" xfId="18507"/>
    <cellStyle name="Accent3 3 2" xfId="18508"/>
    <cellStyle name="Accent3 3 3" xfId="18509"/>
    <cellStyle name="Accent3 4" xfId="18510"/>
    <cellStyle name="Accent3 5" xfId="18511"/>
    <cellStyle name="Accent3 6" xfId="18512"/>
    <cellStyle name="Accent3 7" xfId="18513"/>
    <cellStyle name="Accent3 8" xfId="18514"/>
    <cellStyle name="Accent4 2" xfId="18515"/>
    <cellStyle name="Accent4 2 2" xfId="18516"/>
    <cellStyle name="Accent4 2 3" xfId="18517"/>
    <cellStyle name="Accent4 2 3 2" xfId="18518"/>
    <cellStyle name="Accent4 2 4" xfId="18519"/>
    <cellStyle name="Accent4 3" xfId="18520"/>
    <cellStyle name="Accent4 3 2" xfId="18521"/>
    <cellStyle name="Accent4 3 3" xfId="18522"/>
    <cellStyle name="Accent4 4" xfId="18523"/>
    <cellStyle name="Accent4 5" xfId="18524"/>
    <cellStyle name="Accent4 6" xfId="18525"/>
    <cellStyle name="Accent4 7" xfId="18526"/>
    <cellStyle name="Accent4 8" xfId="18527"/>
    <cellStyle name="Accent5 2" xfId="18528"/>
    <cellStyle name="Accent5 2 2" xfId="18529"/>
    <cellStyle name="Accent5 2 3" xfId="18530"/>
    <cellStyle name="Accent5 2 3 2" xfId="18531"/>
    <cellStyle name="Accent5 2 4" xfId="18532"/>
    <cellStyle name="Accent5 3" xfId="18533"/>
    <cellStyle name="Accent5 3 2" xfId="18534"/>
    <cellStyle name="Accent5 3 3" xfId="18535"/>
    <cellStyle name="Accent5 4" xfId="18536"/>
    <cellStyle name="Accent5 5" xfId="18537"/>
    <cellStyle name="Accent5 6" xfId="18538"/>
    <cellStyle name="Accent5 7" xfId="18539"/>
    <cellStyle name="Accent6 2" xfId="18540"/>
    <cellStyle name="Accent6 2 2" xfId="18541"/>
    <cellStyle name="Accent6 2 3" xfId="18542"/>
    <cellStyle name="Accent6 2 3 2" xfId="18543"/>
    <cellStyle name="Accent6 2 4" xfId="18544"/>
    <cellStyle name="Accent6 3" xfId="18545"/>
    <cellStyle name="Accent6 3 2" xfId="18546"/>
    <cellStyle name="Accent6 3 3" xfId="18547"/>
    <cellStyle name="Accent6 4" xfId="18548"/>
    <cellStyle name="Accent6 5" xfId="18549"/>
    <cellStyle name="Accent6 6" xfId="18550"/>
    <cellStyle name="Accent6 7" xfId="18551"/>
    <cellStyle name="AIHWnumber" xfId="18552"/>
    <cellStyle name="AIHWnumber 2" xfId="18553"/>
    <cellStyle name="AIHWnumber*" xfId="18554"/>
    <cellStyle name="AIHWnumber* 2" xfId="18555"/>
    <cellStyle name="AIHWnumber*_2010-11_PH_SOMIH_PI_7_NAHA_20111107" xfId="18556"/>
    <cellStyle name="AIHWnumber_2010-11_PH_SOMIH_PI_7_NAHA_20111107" xfId="18557"/>
    <cellStyle name="AIHWtable" xfId="18558"/>
    <cellStyle name="AIHWtable 2" xfId="18559"/>
    <cellStyle name="AIHWtable_2010-11_PH_SOMIH_PI_7_NAHA_20111107" xfId="18560"/>
    <cellStyle name="Bad 2" xfId="18561"/>
    <cellStyle name="Bad 2 2" xfId="18562"/>
    <cellStyle name="Bad 2 3" xfId="18563"/>
    <cellStyle name="Bad 2 3 2" xfId="18564"/>
    <cellStyle name="Bad 2 4" xfId="18565"/>
    <cellStyle name="Bad 3" xfId="18566"/>
    <cellStyle name="Bad 3 2" xfId="18567"/>
    <cellStyle name="Bad 3 3" xfId="18568"/>
    <cellStyle name="Bad 4" xfId="18569"/>
    <cellStyle name="Bad 5" xfId="18570"/>
    <cellStyle name="Bad 6" xfId="18571"/>
    <cellStyle name="Bad 7" xfId="18572"/>
    <cellStyle name="Bad 8" xfId="18573"/>
    <cellStyle name="bin" xfId="18574"/>
    <cellStyle name="bin 2" xfId="18575"/>
    <cellStyle name="Calculation 2" xfId="18576"/>
    <cellStyle name="Calculation 2 2" xfId="18577"/>
    <cellStyle name="Calculation 2 2 2" xfId="18578"/>
    <cellStyle name="Calculation 2 2 2 2" xfId="18579"/>
    <cellStyle name="Calculation 2 3" xfId="18580"/>
    <cellStyle name="Calculation 2 3 2" xfId="18581"/>
    <cellStyle name="Calculation 2 3 3" xfId="18582"/>
    <cellStyle name="Calculation 2 3 3 2" xfId="18583"/>
    <cellStyle name="Calculation 2 4" xfId="18584"/>
    <cellStyle name="Calculation 3" xfId="18585"/>
    <cellStyle name="Calculation 3 2" xfId="18586"/>
    <cellStyle name="Calculation 3 3" xfId="18587"/>
    <cellStyle name="Calculation 3 4" xfId="18588"/>
    <cellStyle name="Calculation 3 4 2" xfId="18589"/>
    <cellStyle name="Calculation 3 5" xfId="18590"/>
    <cellStyle name="Calculation 4" xfId="18591"/>
    <cellStyle name="Calculation 4 2" xfId="18592"/>
    <cellStyle name="Calculation 5" xfId="18593"/>
    <cellStyle name="Calculation 5 2" xfId="18594"/>
    <cellStyle name="Calculation 6" xfId="18595"/>
    <cellStyle name="Calculation 6 2" xfId="18596"/>
    <cellStyle name="Calculation 7" xfId="18597"/>
    <cellStyle name="Calculation 7 2" xfId="18598"/>
    <cellStyle name="Calculation 8" xfId="18599"/>
    <cellStyle name="Calculation 9" xfId="18600"/>
    <cellStyle name="Calculation 9 2" xfId="18601"/>
    <cellStyle name="cell" xfId="18602"/>
    <cellStyle name="cell 2" xfId="18603"/>
    <cellStyle name="cells" xfId="18604"/>
    <cellStyle name="Check Cell 2" xfId="18605"/>
    <cellStyle name="Check Cell 2 2" xfId="18606"/>
    <cellStyle name="Check Cell 2 3" xfId="18607"/>
    <cellStyle name="Check Cell 2 3 2" xfId="18608"/>
    <cellStyle name="Check Cell 2 4" xfId="18609"/>
    <cellStyle name="Check Cell 3" xfId="18610"/>
    <cellStyle name="Check Cell 3 2" xfId="18611"/>
    <cellStyle name="Check Cell 3 3" xfId="18612"/>
    <cellStyle name="Check Cell 4" xfId="18613"/>
    <cellStyle name="Check Cell 5" xfId="18614"/>
    <cellStyle name="Check Cell 6" xfId="18615"/>
    <cellStyle name="Check Cell 7" xfId="18616"/>
    <cellStyle name="Col&amp;RowHeadings" xfId="18617"/>
    <cellStyle name="ColCodes" xfId="18618"/>
    <cellStyle name="ColStubs" xfId="18619"/>
    <cellStyle name="ColStubs 2" xfId="18620"/>
    <cellStyle name="ColStubs 3" xfId="18621"/>
    <cellStyle name="ColStubs 3 2" xfId="18622"/>
    <cellStyle name="ColStubs 3 3" xfId="18623"/>
    <cellStyle name="ColStubsLine" xfId="18624"/>
    <cellStyle name="ColStubsLine 2" xfId="18625"/>
    <cellStyle name="ColStubsLine 3" xfId="18626"/>
    <cellStyle name="ColStubsLine 3 2" xfId="18627"/>
    <cellStyle name="ColStubsLine 3 3" xfId="18628"/>
    <cellStyle name="ColStubsLine2" xfId="18629"/>
    <cellStyle name="ColStubsLine2 2" xfId="18630"/>
    <cellStyle name="ColStubsLine2 3" xfId="18631"/>
    <cellStyle name="ColStubsLine2 3 2" xfId="18632"/>
    <cellStyle name="ColStubsLine2 3 3" xfId="18633"/>
    <cellStyle name="ColTitles" xfId="18634"/>
    <cellStyle name="column" xfId="18635"/>
    <cellStyle name="column field" xfId="18636"/>
    <cellStyle name="Column subhead" xfId="122"/>
    <cellStyle name="Comma 2" xfId="2"/>
    <cellStyle name="Comma 2 2" xfId="18637"/>
    <cellStyle name="Comma 2 2 2" xfId="18638"/>
    <cellStyle name="Comma 2 2 2 2" xfId="18639"/>
    <cellStyle name="Comma 2 2 3" xfId="18640"/>
    <cellStyle name="Comma 2 2 3 2" xfId="18641"/>
    <cellStyle name="Comma 2 2 4" xfId="18642"/>
    <cellStyle name="Comma 2 3" xfId="18643"/>
    <cellStyle name="Comma 2 4" xfId="18644"/>
    <cellStyle name="Comma 3" xfId="18645"/>
    <cellStyle name="Comma 3 2" xfId="18646"/>
    <cellStyle name="Comma 3 2 2" xfId="18647"/>
    <cellStyle name="Comma 3 2 2 2" xfId="18648"/>
    <cellStyle name="Comma 3 2 3" xfId="18649"/>
    <cellStyle name="Comma 3 3" xfId="18650"/>
    <cellStyle name="Comma 3 3 2" xfId="18651"/>
    <cellStyle name="Comma 3 4" xfId="18652"/>
    <cellStyle name="Comma 3 4 2" xfId="18653"/>
    <cellStyle name="Comma 3 5" xfId="18654"/>
    <cellStyle name="Comma 3 5 2" xfId="18655"/>
    <cellStyle name="Comma 4" xfId="18656"/>
    <cellStyle name="Comma 4 2" xfId="18657"/>
    <cellStyle name="Comma 4 2 2" xfId="18658"/>
    <cellStyle name="Comma 4 3" xfId="18659"/>
    <cellStyle name="Comma 4 3 2" xfId="18660"/>
    <cellStyle name="Comma 4 4" xfId="18661"/>
    <cellStyle name="Comma 5" xfId="18662"/>
    <cellStyle name="Comma 5 2" xfId="18663"/>
    <cellStyle name="Comma 5 2 2" xfId="18664"/>
    <cellStyle name="Comma 5 2 2 2" xfId="18665"/>
    <cellStyle name="Comma 5 2 2 2 2" xfId="18666"/>
    <cellStyle name="Comma 5 2 2 3" xfId="18667"/>
    <cellStyle name="Comma 5 2 3" xfId="18668"/>
    <cellStyle name="Comma 5 3" xfId="18669"/>
    <cellStyle name="Comma 5 3 2" xfId="18670"/>
    <cellStyle name="Comma 5 3 2 2" xfId="18671"/>
    <cellStyle name="Comma 5 3 3" xfId="18672"/>
    <cellStyle name="Comma 5 4" xfId="18673"/>
    <cellStyle name="Comma 5 4 2" xfId="18674"/>
    <cellStyle name="Comma 5 5" xfId="18675"/>
    <cellStyle name="Comma 6" xfId="18676"/>
    <cellStyle name="Comma 6 2" xfId="18677"/>
    <cellStyle name="Comma 6 2 2" xfId="18678"/>
    <cellStyle name="Comma 6 2 2 2" xfId="18679"/>
    <cellStyle name="Comma 6 2 3" xfId="18680"/>
    <cellStyle name="Comma 6 3" xfId="18681"/>
    <cellStyle name="Comma 6 3 2" xfId="18682"/>
    <cellStyle name="Comma 6 4" xfId="18683"/>
    <cellStyle name="Comma 7" xfId="18684"/>
    <cellStyle name="Comma 7 2" xfId="18685"/>
    <cellStyle name="Comma 7 2 2" xfId="18686"/>
    <cellStyle name="Comma 7 3" xfId="18687"/>
    <cellStyle name="Comma 8" xfId="18688"/>
    <cellStyle name="Comma 8 2" xfId="18689"/>
    <cellStyle name="Currency 2" xfId="18690"/>
    <cellStyle name="Currency 2 2" xfId="18691"/>
    <cellStyle name="Data" xfId="123"/>
    <cellStyle name="Data _prev" xfId="124"/>
    <cellStyle name="data 10" xfId="18692"/>
    <cellStyle name="data 11" xfId="18693"/>
    <cellStyle name="data 12" xfId="18694"/>
    <cellStyle name="data 13" xfId="18695"/>
    <cellStyle name="data 14" xfId="18696"/>
    <cellStyle name="data 15" xfId="18697"/>
    <cellStyle name="data 16" xfId="18698"/>
    <cellStyle name="data 17" xfId="18699"/>
    <cellStyle name="data 18" xfId="18700"/>
    <cellStyle name="data 19" xfId="18701"/>
    <cellStyle name="Data 2" xfId="18702"/>
    <cellStyle name="data 2 2" xfId="18703"/>
    <cellStyle name="data 20" xfId="18704"/>
    <cellStyle name="data 21" xfId="18705"/>
    <cellStyle name="data 22" xfId="18706"/>
    <cellStyle name="data 23" xfId="18707"/>
    <cellStyle name="data 24" xfId="18708"/>
    <cellStyle name="data 25" xfId="18709"/>
    <cellStyle name="data 26" xfId="18710"/>
    <cellStyle name="data 27" xfId="18711"/>
    <cellStyle name="data 28" xfId="18712"/>
    <cellStyle name="data 29" xfId="18713"/>
    <cellStyle name="data 3" xfId="18714"/>
    <cellStyle name="data 30" xfId="18715"/>
    <cellStyle name="data 31" xfId="18716"/>
    <cellStyle name="data 32" xfId="18717"/>
    <cellStyle name="data 33" xfId="18718"/>
    <cellStyle name="data 34" xfId="18719"/>
    <cellStyle name="data 35" xfId="18720"/>
    <cellStyle name="data 36" xfId="18721"/>
    <cellStyle name="data 37" xfId="18722"/>
    <cellStyle name="data 38" xfId="18723"/>
    <cellStyle name="data 39" xfId="18724"/>
    <cellStyle name="data 4" xfId="18725"/>
    <cellStyle name="data 40" xfId="18726"/>
    <cellStyle name="data 41" xfId="18727"/>
    <cellStyle name="data 42" xfId="18728"/>
    <cellStyle name="data 43" xfId="18729"/>
    <cellStyle name="data 44" xfId="18730"/>
    <cellStyle name="data 45" xfId="18731"/>
    <cellStyle name="data 46" xfId="18732"/>
    <cellStyle name="data 47" xfId="18733"/>
    <cellStyle name="data 48" xfId="18734"/>
    <cellStyle name="data 49" xfId="18735"/>
    <cellStyle name="data 5" xfId="18736"/>
    <cellStyle name="data 50" xfId="18737"/>
    <cellStyle name="data 51" xfId="18738"/>
    <cellStyle name="data 52" xfId="18739"/>
    <cellStyle name="data 53" xfId="18740"/>
    <cellStyle name="data 54" xfId="18741"/>
    <cellStyle name="data 55" xfId="18742"/>
    <cellStyle name="data 56" xfId="18743"/>
    <cellStyle name="data 6" xfId="18744"/>
    <cellStyle name="data 7" xfId="18745"/>
    <cellStyle name="data 8" xfId="18746"/>
    <cellStyle name="data 9" xfId="18747"/>
    <cellStyle name="data_#67435 - Productivity Commission - Overcoming Indigenous Disadvantage Key Indicators 2009" xfId="18748"/>
    <cellStyle name="DataEntryCells" xfId="18749"/>
    <cellStyle name="DefaultBold" xfId="18750"/>
    <cellStyle name="DefaultBold 2" xfId="18751"/>
    <cellStyle name="DefaultBold 3" xfId="18752"/>
    <cellStyle name="DefaultBold 3 2" xfId="18753"/>
    <cellStyle name="DefaultBold 3 3" xfId="18754"/>
    <cellStyle name="DefaultBoldDP1" xfId="18755"/>
    <cellStyle name="DefaultBoldDP1 2" xfId="18756"/>
    <cellStyle name="DefaultBoldDP1 3" xfId="18757"/>
    <cellStyle name="DefaultBoldDP1 3 2" xfId="18758"/>
    <cellStyle name="DefaultBoldDP1 3 3" xfId="18759"/>
    <cellStyle name="DefaultBoldDP2" xfId="18760"/>
    <cellStyle name="DefaultBoldDP2 2" xfId="18761"/>
    <cellStyle name="DefaultBoldDP2 3" xfId="18762"/>
    <cellStyle name="DefaultBoldDP2 3 2" xfId="18763"/>
    <cellStyle name="DefaultBoldDP2 3 3" xfId="18764"/>
    <cellStyle name="DefaultBoldDP3" xfId="18765"/>
    <cellStyle name="DefaultBoldDP3 2" xfId="18766"/>
    <cellStyle name="DefaultBoldDP3 3" xfId="18767"/>
    <cellStyle name="DefaultBoldDP3 3 2" xfId="18768"/>
    <cellStyle name="DefaultBoldDP3 3 3" xfId="18769"/>
    <cellStyle name="DefaultBoldDP4" xfId="18770"/>
    <cellStyle name="DefaultBoldDP4 2" xfId="18771"/>
    <cellStyle name="DefaultBoldDP4 3" xfId="18772"/>
    <cellStyle name="DefaultBoldDP4 3 2" xfId="18773"/>
    <cellStyle name="DefaultBoldDP4 3 3" xfId="18774"/>
    <cellStyle name="DefaultBoldDP5" xfId="18775"/>
    <cellStyle name="DefaultBoldDP5 2" xfId="18776"/>
    <cellStyle name="DefaultBoldDP5 3" xfId="18777"/>
    <cellStyle name="DefaultBoldDP5 3 2" xfId="18778"/>
    <cellStyle name="DefaultBoldDP5 3 3" xfId="18779"/>
    <cellStyle name="DefaultDP1" xfId="18780"/>
    <cellStyle name="DefaultDP1 2" xfId="18781"/>
    <cellStyle name="DefaultDP1 3" xfId="18782"/>
    <cellStyle name="DefaultDP1 3 2" xfId="18783"/>
    <cellStyle name="DefaultDP1 3 3" xfId="18784"/>
    <cellStyle name="DefaultDP2" xfId="18785"/>
    <cellStyle name="DefaultDP2 2" xfId="18786"/>
    <cellStyle name="DefaultDP2 3" xfId="18787"/>
    <cellStyle name="DefaultDP2 3 2" xfId="18788"/>
    <cellStyle name="DefaultDP2 3 3" xfId="18789"/>
    <cellStyle name="DefaultDP3" xfId="18790"/>
    <cellStyle name="DefaultDP3 2" xfId="18791"/>
    <cellStyle name="DefaultDP3 3" xfId="18792"/>
    <cellStyle name="DefaultDP3 3 2" xfId="18793"/>
    <cellStyle name="DefaultDP3 3 3" xfId="18794"/>
    <cellStyle name="DefaultDP4" xfId="18795"/>
    <cellStyle name="DefaultDP4 2" xfId="18796"/>
    <cellStyle name="DefaultDP4 3" xfId="18797"/>
    <cellStyle name="DefaultDP4 3 2" xfId="18798"/>
    <cellStyle name="DefaultDP4 3 3" xfId="18799"/>
    <cellStyle name="DefaultDP5" xfId="18800"/>
    <cellStyle name="DefaultDP5 2" xfId="18801"/>
    <cellStyle name="DefaultDP5 3" xfId="18802"/>
    <cellStyle name="DefaultDP5 3 2" xfId="18803"/>
    <cellStyle name="DefaultDP5 3 3" xfId="18804"/>
    <cellStyle name="DefaultLeft" xfId="18805"/>
    <cellStyle name="DefaultLeft 2" xfId="18806"/>
    <cellStyle name="DefaultLeft 3" xfId="18807"/>
    <cellStyle name="DefaultLeft 3 2" xfId="18808"/>
    <cellStyle name="DefaultLeft 3 3" xfId="18809"/>
    <cellStyle name="DefaultLeftBold" xfId="18810"/>
    <cellStyle name="DefaultLeftBold 2" xfId="18811"/>
    <cellStyle name="DefaultLeftBold 3" xfId="18812"/>
    <cellStyle name="DefaultLeftBold 3 2" xfId="18813"/>
    <cellStyle name="DefaultLeftBold 3 3" xfId="18814"/>
    <cellStyle name="DISUtable" xfId="18815"/>
    <cellStyle name="DISUtable 2" xfId="18816"/>
    <cellStyle name="DISUtable_2010-11_PH_SOMIH_PI_7_NAHA_20111107" xfId="18817"/>
    <cellStyle name="DISUtableZeroDisplay" xfId="18818"/>
    <cellStyle name="DISUtableZeroDisplay 2" xfId="18819"/>
    <cellStyle name="DISUtableZeroDisplay_2010-11_PH_SOMIH_PI_7_NAHA_20111107" xfId="18820"/>
    <cellStyle name="Explanatory Text 2" xfId="18821"/>
    <cellStyle name="Explanatory Text 2 2" xfId="18822"/>
    <cellStyle name="Explanatory Text 2 3" xfId="18823"/>
    <cellStyle name="Explanatory Text 2 3 2" xfId="18824"/>
    <cellStyle name="Explanatory Text 2 4" xfId="18825"/>
    <cellStyle name="Explanatory Text 3" xfId="18826"/>
    <cellStyle name="Explanatory Text 3 2" xfId="18827"/>
    <cellStyle name="Explanatory Text 3 3" xfId="18828"/>
    <cellStyle name="Explanatory Text 4" xfId="18829"/>
    <cellStyle name="Explanatory Text 5" xfId="18830"/>
    <cellStyle name="Explanatory Text 6" xfId="18831"/>
    <cellStyle name="Explanatory Text 7" xfId="18832"/>
    <cellStyle name="field" xfId="18833"/>
    <cellStyle name="field names" xfId="18834"/>
    <cellStyle name="footer" xfId="18835"/>
    <cellStyle name="formula" xfId="18836"/>
    <cellStyle name="gap" xfId="18837"/>
    <cellStyle name="Good 2" xfId="18838"/>
    <cellStyle name="Good 2 2" xfId="18839"/>
    <cellStyle name="Good 2 3" xfId="18840"/>
    <cellStyle name="Good 2 3 2" xfId="18841"/>
    <cellStyle name="Good 2 4" xfId="18842"/>
    <cellStyle name="Good 3" xfId="18843"/>
    <cellStyle name="Good 3 2" xfId="18844"/>
    <cellStyle name="Good 3 3" xfId="18845"/>
    <cellStyle name="Good 4" xfId="18846"/>
    <cellStyle name="Good 5" xfId="18847"/>
    <cellStyle name="Good 6" xfId="18848"/>
    <cellStyle name="Good 7" xfId="18849"/>
    <cellStyle name="GreyBackground" xfId="18850"/>
    <cellStyle name="Heading" xfId="3"/>
    <cellStyle name="Heading 1 10" xfId="18851"/>
    <cellStyle name="Heading 1 2" xfId="136"/>
    <cellStyle name="Heading 1 2 2" xfId="18852"/>
    <cellStyle name="Heading 1 2 3" xfId="18853"/>
    <cellStyle name="Heading 1 2 3 2" xfId="18854"/>
    <cellStyle name="Heading 1 2 4" xfId="18855"/>
    <cellStyle name="Heading 1 3" xfId="18856"/>
    <cellStyle name="Heading 1 3 2" xfId="18857"/>
    <cellStyle name="Heading 1 4" xfId="18858"/>
    <cellStyle name="Heading 1 5" xfId="18859"/>
    <cellStyle name="Heading 1 6" xfId="18860"/>
    <cellStyle name="Heading 1 7" xfId="18861"/>
    <cellStyle name="Heading 1 8" xfId="18862"/>
    <cellStyle name="Heading 1 9" xfId="18863"/>
    <cellStyle name="heading 10" xfId="18864"/>
    <cellStyle name="heading 11" xfId="18865"/>
    <cellStyle name="heading 12" xfId="18866"/>
    <cellStyle name="heading 13" xfId="18867"/>
    <cellStyle name="heading 14" xfId="18868"/>
    <cellStyle name="heading 15" xfId="18869"/>
    <cellStyle name="heading 16" xfId="18870"/>
    <cellStyle name="heading 17" xfId="18871"/>
    <cellStyle name="heading 18" xfId="18872"/>
    <cellStyle name="heading 19" xfId="18873"/>
    <cellStyle name="Heading 2 10" xfId="18874"/>
    <cellStyle name="Heading 2 2" xfId="137"/>
    <cellStyle name="Heading 2 2 2" xfId="18875"/>
    <cellStyle name="Heading 2 2 3" xfId="18876"/>
    <cellStyle name="Heading 2 2 3 2" xfId="18877"/>
    <cellStyle name="Heading 2 2 4" xfId="18878"/>
    <cellStyle name="Heading 2 3" xfId="18879"/>
    <cellStyle name="Heading 2 3 2" xfId="18880"/>
    <cellStyle name="Heading 2 4" xfId="18881"/>
    <cellStyle name="Heading 2 5" xfId="18882"/>
    <cellStyle name="Heading 2 6" xfId="18883"/>
    <cellStyle name="Heading 2 7" xfId="18884"/>
    <cellStyle name="Heading 2 8" xfId="18885"/>
    <cellStyle name="Heading 2 9" xfId="18886"/>
    <cellStyle name="heading 20" xfId="18887"/>
    <cellStyle name="heading 21" xfId="18888"/>
    <cellStyle name="Heading 3 2" xfId="18889"/>
    <cellStyle name="Heading 3 2 2" xfId="18890"/>
    <cellStyle name="Heading 3 2 3" xfId="18891"/>
    <cellStyle name="Heading 3 2 3 2" xfId="18892"/>
    <cellStyle name="Heading 3 2 4" xfId="18893"/>
    <cellStyle name="Heading 3 3" xfId="18894"/>
    <cellStyle name="Heading 3 3 2" xfId="18895"/>
    <cellStyle name="Heading 3 3 3" xfId="18896"/>
    <cellStyle name="Heading 3 4" xfId="18897"/>
    <cellStyle name="Heading 3 5" xfId="18898"/>
    <cellStyle name="Heading 3 6" xfId="18899"/>
    <cellStyle name="Heading 3 7" xfId="18900"/>
    <cellStyle name="Heading 3 8" xfId="18901"/>
    <cellStyle name="Heading 4 2" xfId="18902"/>
    <cellStyle name="Heading 4 2 2" xfId="18903"/>
    <cellStyle name="Heading 4 2 3" xfId="18904"/>
    <cellStyle name="Heading 4 2 3 2" xfId="18905"/>
    <cellStyle name="Heading 4 2 4" xfId="18906"/>
    <cellStyle name="Heading 4 3" xfId="18907"/>
    <cellStyle name="Heading 4 3 2" xfId="18908"/>
    <cellStyle name="Heading 4 3 3" xfId="18909"/>
    <cellStyle name="Heading 4 4" xfId="18910"/>
    <cellStyle name="Heading 4 5" xfId="18911"/>
    <cellStyle name="Heading 4 6" xfId="18912"/>
    <cellStyle name="Heading 4 7" xfId="18913"/>
    <cellStyle name="Heading 4 8" xfId="18914"/>
    <cellStyle name="Heading 5" xfId="4"/>
    <cellStyle name="heading 5 2" xfId="18915"/>
    <cellStyle name="heading 6" xfId="18916"/>
    <cellStyle name="Heading 7" xfId="18917"/>
    <cellStyle name="Heading 8" xfId="18918"/>
    <cellStyle name="heading 9" xfId="18919"/>
    <cellStyle name="Heading1" xfId="5"/>
    <cellStyle name="Heading1 2" xfId="6"/>
    <cellStyle name="Heading1 2 2" xfId="18920"/>
    <cellStyle name="Heading1 3" xfId="18921"/>
    <cellStyle name="Hyperlink" xfId="121" builtinId="8"/>
    <cellStyle name="Hyperlink 10" xfId="138"/>
    <cellStyle name="Hyperlink 2" xfId="8"/>
    <cellStyle name="Hyperlink 2 2" xfId="9"/>
    <cellStyle name="Hyperlink 2 2 2" xfId="18922"/>
    <cellStyle name="Hyperlink 2 2 3" xfId="18923"/>
    <cellStyle name="Hyperlink 2 3" xfId="10"/>
    <cellStyle name="Hyperlink 2 3 2" xfId="18924"/>
    <cellStyle name="Hyperlink 2 4" xfId="18925"/>
    <cellStyle name="Hyperlink 3" xfId="11"/>
    <cellStyle name="Hyperlink 3 2" xfId="18926"/>
    <cellStyle name="Hyperlink 3 2 2" xfId="18927"/>
    <cellStyle name="Hyperlink 3 3" xfId="18928"/>
    <cellStyle name="Hyperlink 3 4" xfId="18929"/>
    <cellStyle name="Hyperlink 3 5" xfId="18930"/>
    <cellStyle name="Hyperlink 4" xfId="12"/>
    <cellStyle name="Hyperlink 4 2" xfId="18931"/>
    <cellStyle name="Hyperlink 4 3" xfId="18932"/>
    <cellStyle name="Hyperlink 4 4" xfId="18933"/>
    <cellStyle name="Hyperlink 5" xfId="13"/>
    <cellStyle name="Hyperlink 5 2" xfId="18934"/>
    <cellStyle name="Hyperlink 6" xfId="14"/>
    <cellStyle name="Hyperlink 6 2" xfId="15"/>
    <cellStyle name="Hyperlink 6 3" xfId="18935"/>
    <cellStyle name="Hyperlink 7" xfId="16"/>
    <cellStyle name="Hyperlink 7 2" xfId="17"/>
    <cellStyle name="Hyperlink 7 3" xfId="18"/>
    <cellStyle name="Hyperlink 7 4" xfId="18936"/>
    <cellStyle name="Hyperlink 8" xfId="19"/>
    <cellStyle name="Hyperlink 8 2" xfId="18937"/>
    <cellStyle name="Hyperlink 9" xfId="7"/>
    <cellStyle name="Input 2" xfId="18938"/>
    <cellStyle name="Input 2 2" xfId="18939"/>
    <cellStyle name="Input 2 2 2" xfId="18940"/>
    <cellStyle name="Input 2 2 2 2" xfId="18941"/>
    <cellStyle name="Input 2 3" xfId="18942"/>
    <cellStyle name="Input 2 3 2" xfId="18943"/>
    <cellStyle name="Input 2 3 3" xfId="18944"/>
    <cellStyle name="Input 2 3 3 2" xfId="18945"/>
    <cellStyle name="Input 2 4" xfId="18946"/>
    <cellStyle name="Input 3" xfId="18947"/>
    <cellStyle name="Input 3 2" xfId="18948"/>
    <cellStyle name="Input 3 3" xfId="18949"/>
    <cellStyle name="Input 3 4" xfId="18950"/>
    <cellStyle name="Input 3 4 2" xfId="18951"/>
    <cellStyle name="Input 3 5" xfId="18952"/>
    <cellStyle name="Input 4" xfId="18953"/>
    <cellStyle name="Input 4 2" xfId="18954"/>
    <cellStyle name="Input 5" xfId="18955"/>
    <cellStyle name="Input 5 2" xfId="18956"/>
    <cellStyle name="Input 6" xfId="18957"/>
    <cellStyle name="Input 6 2" xfId="18958"/>
    <cellStyle name="Input 7" xfId="18959"/>
    <cellStyle name="Input 7 2" xfId="18960"/>
    <cellStyle name="ISC" xfId="18961"/>
    <cellStyle name="L Cell text" xfId="125"/>
    <cellStyle name="L column heading/total" xfId="126"/>
    <cellStyle name="L column heading/total 2" xfId="18962"/>
    <cellStyle name="L column heading/total 2 2" xfId="18963"/>
    <cellStyle name="L column heading/total 2 2 2" xfId="18964"/>
    <cellStyle name="L column heading/total 2 3" xfId="18965"/>
    <cellStyle name="L column heading/total 2 3 2" xfId="18966"/>
    <cellStyle name="L column heading/total 3" xfId="18967"/>
    <cellStyle name="L column heading/total 3 2" xfId="18968"/>
    <cellStyle name="L column heading/total 4" xfId="18969"/>
    <cellStyle name="L column heading/total 4 2" xfId="18970"/>
    <cellStyle name="L column heading/total 5" xfId="18971"/>
    <cellStyle name="L Subtotal" xfId="127"/>
    <cellStyle name="level1a" xfId="18972"/>
    <cellStyle name="level2" xfId="18973"/>
    <cellStyle name="level2a" xfId="18974"/>
    <cellStyle name="level2a 2" xfId="18975"/>
    <cellStyle name="level2a 2 2" xfId="18976"/>
    <cellStyle name="level2a 2 3" xfId="18977"/>
    <cellStyle name="level2a 2 3 2" xfId="18978"/>
    <cellStyle name="level3" xfId="18979"/>
    <cellStyle name="level3 2" xfId="18980"/>
    <cellStyle name="Linked Cell 2" xfId="18981"/>
    <cellStyle name="Linked Cell 2 2" xfId="18982"/>
    <cellStyle name="Linked Cell 2 3" xfId="18983"/>
    <cellStyle name="Linked Cell 2 3 2" xfId="18984"/>
    <cellStyle name="Linked Cell 2 4" xfId="18985"/>
    <cellStyle name="Linked Cell 3" xfId="18986"/>
    <cellStyle name="Linked Cell 3 2" xfId="18987"/>
    <cellStyle name="Linked Cell 3 3" xfId="18988"/>
    <cellStyle name="Linked Cell 4" xfId="18989"/>
    <cellStyle name="Linked Cell 5" xfId="18990"/>
    <cellStyle name="Linked Cell 6" xfId="18991"/>
    <cellStyle name="Linked Cell 7" xfId="18992"/>
    <cellStyle name="Mi" xfId="18993"/>
    <cellStyle name="Mi 2" xfId="18994"/>
    <cellStyle name="Microsoft " xfId="18995"/>
    <cellStyle name="Microsoft  2" xfId="18996"/>
    <cellStyle name="Microsoft Excel found an error in the formula you entered. Do you want to accept the correction proposed below?_x000a__x000a_|_x000a__x000a_• To accept the correction, click Yes._x000a_• To close this message and correct the formula yourself, click No." xfId="144"/>
    <cellStyle name="Microsoft Excel found an error in the formula you entered. Do you want to accept the correction proposed below?_x000a__x000a_|_x000a__x000a_• To accept the correction, click Yes._x000a_• To close this message and correct the formula yourself, click No. 10" xfId="18997"/>
    <cellStyle name="Microsoft Excel found an error in the formula you entered. Do you want to accept the correction proposed below?_x000a__x000a_|_x000a__x000a_• To accept the correction, click Yes._x000a_• To close this message and correct the formula yourself, click No. 11" xfId="18998"/>
    <cellStyle name="Microsoft Excel found an error in the formula you entered. Do you want to accept the correction proposed below?_x000a__x000a_|_x000a__x000a_• To accept the correction, click Yes._x000a_• To close this message and correct the formula yourself, click No. 2" xfId="18999"/>
    <cellStyle name="Microsoft Excel found an error in the formula you entered. Do you want to accept the correction proposed below?_x000a__x000a_|_x000a__x000a_• To accept the correction, click Yes._x000a_• To close this message and correct the formula yourself, click No. 2 2" xfId="19000"/>
    <cellStyle name="Microsoft Excel found an error in the formula you entered. Do you want to accept the correction proposed below?_x000a__x000a_|_x000a__x000a_• To accept the correction, click Yes._x000a_• To close this message and correct the formula yourself, click No. 2 2 2" xfId="19001"/>
    <cellStyle name="Microsoft Excel found an error in the formula you entered. Do you want to accept the correction proposed below?_x000a__x000a_|_x000a__x000a_• To accept the correction, click Yes._x000a_• To close this message and correct the formula yourself, click No. 2 2 3" xfId="19002"/>
    <cellStyle name="Microsoft Excel found an error in the formula you entered. Do you want to accept the correction proposed below?_x000a__x000a_|_x000a__x000a_• To accept the correction, click Yes._x000a_• To close this message and correct the formula yourself, click No. 2 3" xfId="19003"/>
    <cellStyle name="Microsoft Excel found an error in the formula you entered. Do you want to accept the correction proposed below?_x000a__x000a_|_x000a__x000a_• To accept the correction, click Yes._x000a_• To close this message and correct the formula yourself, click No. 2 3 2" xfId="19004"/>
    <cellStyle name="Microsoft Excel found an error in the formula you entered. Do you want to accept the correction proposed below?_x000a__x000a_|_x000a__x000a_• To accept the correction, click Yes._x000a_• To close this message and correct the formula yourself, click No. 2 4" xfId="19005"/>
    <cellStyle name="Microsoft Excel found an error in the formula you entered. Do you want to accept the correction proposed below?_x000a__x000a_|_x000a__x000a_• To accept the correction, click Yes._x000a_• To close this message and correct the formula yourself, click No. 2 5" xfId="19006"/>
    <cellStyle name="Microsoft Excel found an error in the formula you entered. Do you want to accept the correction proposed below?_x000a__x000a_|_x000a__x000a_• To accept the correction, click Yes._x000a_• To close this message and correct the formula yourself, click No. 2_COAG Table shells - PI10" xfId="19007"/>
    <cellStyle name="Microsoft Excel found an error in the formula you entered. Do you want to accept the correction proposed below?_x000a__x000a_|_x000a__x000a_• To accept the correction, click Yes._x000a_• To close this message and correct the formula yourself, click No. 3" xfId="19008"/>
    <cellStyle name="Microsoft Excel found an error in the formula you entered. Do you want to accept the correction proposed below?_x000a__x000a_|_x000a__x000a_• To accept the correction, click Yes._x000a_• To close this message and correct the formula yourself, click No. 3 2" xfId="19009"/>
    <cellStyle name="Microsoft Excel found an error in the formula you entered. Do you want to accept the correction proposed below?_x000a__x000a_|_x000a__x000a_• To accept the correction, click Yes._x000a_• To close this message and correct the formula yourself, click No. 3 3" xfId="19010"/>
    <cellStyle name="Microsoft Excel found an error in the formula you entered. Do you want to accept the correction proposed below?_x000a__x000a_|_x000a__x000a_• To accept the correction, click Yes._x000a_• To close this message and correct the formula yourself, click No. 4" xfId="19011"/>
    <cellStyle name="Microsoft Excel found an error in the formula you entered. Do you want to accept the correction proposed below?_x000a__x000a_|_x000a__x000a_• To accept the correction, click Yes._x000a_• To close this message and correct the formula yourself, click No. 4 2" xfId="19012"/>
    <cellStyle name="Microsoft Excel found an error in the formula you entered. Do you want to accept the correction proposed below?_x000a__x000a_|_x000a__x000a_• To accept the correction, click Yes._x000a_• To close this message and correct the formula yourself, click No. 5" xfId="19013"/>
    <cellStyle name="Microsoft Excel found an error in the formula you entered. Do you want to accept the correction proposed below?_x000a__x000a_|_x000a__x000a_• To accept the correction, click Yes._x000a_• To close this message and correct the formula yourself, click No. 5 2" xfId="19014"/>
    <cellStyle name="Microsoft Excel found an error in the formula you entered. Do you want to accept the correction proposed below?_x000a__x000a_|_x000a__x000a_• To accept the correction, click Yes._x000a_• To close this message and correct the formula yourself, click No. 6" xfId="19015"/>
    <cellStyle name="Microsoft Excel found an error in the formula you entered. Do you want to accept the correction proposed below?_x000a__x000a_|_x000a__x000a_• To accept the correction, click Yes._x000a_• To close this message and correct the formula yourself, click No. 7" xfId="19016"/>
    <cellStyle name="Microsoft Excel found an error in the formula you entered. Do you want to accept the correction proposed below?_x000a__x000a_|_x000a__x000a_• To accept the correction, click Yes._x000a_• To close this message and correct the formula yourself, click No. 8" xfId="19017"/>
    <cellStyle name="Microsoft Excel found an error in the formula you entered. Do you want to accept the correction proposed below?_x000a__x000a_|_x000a__x000a_• To accept the correction, click Yes._x000a_• To close this message and correct the formula yourself, click No. 9" xfId="19018"/>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19019"/>
    <cellStyle name="Migliaia (0)_conti99" xfId="19020"/>
    <cellStyle name="Neutral 2" xfId="19021"/>
    <cellStyle name="Neutral 2 2" xfId="19022"/>
    <cellStyle name="Neutral 2 3" xfId="19023"/>
    <cellStyle name="Neutral 2 3 2" xfId="19024"/>
    <cellStyle name="Neutral 2 4" xfId="19025"/>
    <cellStyle name="Neutral 3" xfId="19026"/>
    <cellStyle name="Neutral 3 2" xfId="19027"/>
    <cellStyle name="Neutral 3 3" xfId="19028"/>
    <cellStyle name="Neutral 4" xfId="19029"/>
    <cellStyle name="Neutral 5" xfId="19030"/>
    <cellStyle name="Neutral 6" xfId="19031"/>
    <cellStyle name="Neutral 7" xfId="19032"/>
    <cellStyle name="Normal" xfId="0" builtinId="0"/>
    <cellStyle name="Normal 10" xfId="20"/>
    <cellStyle name="Normal 10 2" xfId="19033"/>
    <cellStyle name="Normal 10 2 2" xfId="19034"/>
    <cellStyle name="Normal 10 2 2 2" xfId="19035"/>
    <cellStyle name="Normal 10 2 2 2 2" xfId="19036"/>
    <cellStyle name="Normal 10 2 2 2 2 2" xfId="19037"/>
    <cellStyle name="Normal 10 2 2 2 2 2 2" xfId="19038"/>
    <cellStyle name="Normal 10 2 2 2 2 3" xfId="19039"/>
    <cellStyle name="Normal 10 2 2 2 2 3 2" xfId="19040"/>
    <cellStyle name="Normal 10 2 2 2 2 4" xfId="19041"/>
    <cellStyle name="Normal 10 2 2 2 3" xfId="19042"/>
    <cellStyle name="Normal 10 2 2 2 3 2" xfId="19043"/>
    <cellStyle name="Normal 10 2 2 2 4" xfId="19044"/>
    <cellStyle name="Normal 10 2 2 2 4 2" xfId="19045"/>
    <cellStyle name="Normal 10 2 2 2 5" xfId="19046"/>
    <cellStyle name="Normal 10 2 2 3" xfId="19047"/>
    <cellStyle name="Normal 10 2 2 3 2" xfId="19048"/>
    <cellStyle name="Normal 10 2 2 3 2 2" xfId="19049"/>
    <cellStyle name="Normal 10 2 2 3 3" xfId="19050"/>
    <cellStyle name="Normal 10 2 2 3 3 2" xfId="19051"/>
    <cellStyle name="Normal 10 2 2 3 4" xfId="19052"/>
    <cellStyle name="Normal 10 2 2 4" xfId="19053"/>
    <cellStyle name="Normal 10 2 2 4 2" xfId="19054"/>
    <cellStyle name="Normal 10 2 2 5" xfId="19055"/>
    <cellStyle name="Normal 10 2 2 5 2" xfId="19056"/>
    <cellStyle name="Normal 10 2 2 6" xfId="19057"/>
    <cellStyle name="Normal 10 2 3" xfId="19058"/>
    <cellStyle name="Normal 10 2 3 2" xfId="19059"/>
    <cellStyle name="Normal 10 2 3 2 2" xfId="19060"/>
    <cellStyle name="Normal 10 2 3 2 2 2" xfId="19061"/>
    <cellStyle name="Normal 10 2 3 2 2 2 2" xfId="19062"/>
    <cellStyle name="Normal 10 2 3 2 2 3" xfId="19063"/>
    <cellStyle name="Normal 10 2 3 2 2 3 2" xfId="19064"/>
    <cellStyle name="Normal 10 2 3 2 2 4" xfId="19065"/>
    <cellStyle name="Normal 10 2 3 2 3" xfId="19066"/>
    <cellStyle name="Normal 10 2 3 2 3 2" xfId="19067"/>
    <cellStyle name="Normal 10 2 3 2 4" xfId="19068"/>
    <cellStyle name="Normal 10 2 3 2 4 2" xfId="19069"/>
    <cellStyle name="Normal 10 2 3 2 5" xfId="19070"/>
    <cellStyle name="Normal 10 2 3 3" xfId="19071"/>
    <cellStyle name="Normal 10 2 3 3 2" xfId="19072"/>
    <cellStyle name="Normal 10 2 3 3 2 2" xfId="19073"/>
    <cellStyle name="Normal 10 2 3 3 3" xfId="19074"/>
    <cellStyle name="Normal 10 2 3 3 3 2" xfId="19075"/>
    <cellStyle name="Normal 10 2 3 3 4" xfId="19076"/>
    <cellStyle name="Normal 10 2 3 4" xfId="19077"/>
    <cellStyle name="Normal 10 2 3 4 2" xfId="19078"/>
    <cellStyle name="Normal 10 2 3 5" xfId="19079"/>
    <cellStyle name="Normal 10 2 3 5 2" xfId="19080"/>
    <cellStyle name="Normal 10 2 3 6" xfId="19081"/>
    <cellStyle name="Normal 10 3" xfId="19082"/>
    <cellStyle name="Normal 10 3 2" xfId="19083"/>
    <cellStyle name="Normal 10 3 2 2" xfId="19084"/>
    <cellStyle name="Normal 10 3 2 2 2" xfId="19085"/>
    <cellStyle name="Normal 10 3 2 2 2 2" xfId="19086"/>
    <cellStyle name="Normal 10 3 2 2 3" xfId="19087"/>
    <cellStyle name="Normal 10 3 2 2 3 2" xfId="19088"/>
    <cellStyle name="Normal 10 3 2 2 4" xfId="19089"/>
    <cellStyle name="Normal 10 3 2 3" xfId="19090"/>
    <cellStyle name="Normal 10 3 2 3 2" xfId="19091"/>
    <cellStyle name="Normal 10 3 2 4" xfId="19092"/>
    <cellStyle name="Normal 10 3 2 4 2" xfId="19093"/>
    <cellStyle name="Normal 10 3 2 5" xfId="19094"/>
    <cellStyle name="Normal 10 3 3" xfId="19095"/>
    <cellStyle name="Normal 10 3 3 2" xfId="19096"/>
    <cellStyle name="Normal 10 3 3 2 2" xfId="19097"/>
    <cellStyle name="Normal 10 3 3 3" xfId="19098"/>
    <cellStyle name="Normal 10 3 3 3 2" xfId="19099"/>
    <cellStyle name="Normal 10 3 3 4" xfId="19100"/>
    <cellStyle name="Normal 10 3 4" xfId="19101"/>
    <cellStyle name="Normal 10 3 4 2" xfId="19102"/>
    <cellStyle name="Normal 10 3 5" xfId="19103"/>
    <cellStyle name="Normal 10 3 5 2" xfId="19104"/>
    <cellStyle name="Normal 10 3 6" xfId="19105"/>
    <cellStyle name="Normal 10 4" xfId="19106"/>
    <cellStyle name="Normal 10 4 2" xfId="19107"/>
    <cellStyle name="Normal 10 4 2 2" xfId="19108"/>
    <cellStyle name="Normal 10 4 2 2 2" xfId="19109"/>
    <cellStyle name="Normal 10 4 2 2 2 2" xfId="19110"/>
    <cellStyle name="Normal 10 4 2 2 3" xfId="19111"/>
    <cellStyle name="Normal 10 4 2 2 3 2" xfId="19112"/>
    <cellStyle name="Normal 10 4 2 2 4" xfId="19113"/>
    <cellStyle name="Normal 10 4 2 3" xfId="19114"/>
    <cellStyle name="Normal 10 4 2 3 2" xfId="19115"/>
    <cellStyle name="Normal 10 4 2 4" xfId="19116"/>
    <cellStyle name="Normal 10 4 2 4 2" xfId="19117"/>
    <cellStyle name="Normal 10 4 2 5" xfId="19118"/>
    <cellStyle name="Normal 10 4 3" xfId="19119"/>
    <cellStyle name="Normal 10 4 3 2" xfId="19120"/>
    <cellStyle name="Normal 10 4 3 2 2" xfId="19121"/>
    <cellStyle name="Normal 10 4 3 3" xfId="19122"/>
    <cellStyle name="Normal 10 4 3 3 2" xfId="19123"/>
    <cellStyle name="Normal 10 4 3 4" xfId="19124"/>
    <cellStyle name="Normal 10 4 4" xfId="19125"/>
    <cellStyle name="Normal 10 4 4 2" xfId="19126"/>
    <cellStyle name="Normal 10 4 5" xfId="19127"/>
    <cellStyle name="Normal 10 4 5 2" xfId="19128"/>
    <cellStyle name="Normal 10 4 6" xfId="19129"/>
    <cellStyle name="Normal 100" xfId="19130"/>
    <cellStyle name="Normal 101" xfId="19131"/>
    <cellStyle name="Normal 102" xfId="19132"/>
    <cellStyle name="Normal 103" xfId="19133"/>
    <cellStyle name="Normal 103 10" xfId="19134"/>
    <cellStyle name="Normal 103 2" xfId="19135"/>
    <cellStyle name="Normal 103 2 2" xfId="19136"/>
    <cellStyle name="Normal 103 2 2 2" xfId="19137"/>
    <cellStyle name="Normal 103 2 2 2 2" xfId="19138"/>
    <cellStyle name="Normal 103 2 2 2 2 2" xfId="19139"/>
    <cellStyle name="Normal 103 2 2 2 2 2 2" xfId="19140"/>
    <cellStyle name="Normal 103 2 2 2 2 2 2 2" xfId="19141"/>
    <cellStyle name="Normal 103 2 2 2 2 2 3" xfId="19142"/>
    <cellStyle name="Normal 103 2 2 2 2 2 3 2" xfId="19143"/>
    <cellStyle name="Normal 103 2 2 2 2 2 4" xfId="19144"/>
    <cellStyle name="Normal 103 2 2 2 2 3" xfId="19145"/>
    <cellStyle name="Normal 103 2 2 2 2 3 2" xfId="19146"/>
    <cellStyle name="Normal 103 2 2 2 2 4" xfId="19147"/>
    <cellStyle name="Normal 103 2 2 2 2 4 2" xfId="19148"/>
    <cellStyle name="Normal 103 2 2 2 2 5" xfId="19149"/>
    <cellStyle name="Normal 103 2 2 2 3" xfId="19150"/>
    <cellStyle name="Normal 103 2 2 2 3 2" xfId="19151"/>
    <cellStyle name="Normal 103 2 2 2 3 2 2" xfId="19152"/>
    <cellStyle name="Normal 103 2 2 2 3 3" xfId="19153"/>
    <cellStyle name="Normal 103 2 2 2 3 3 2" xfId="19154"/>
    <cellStyle name="Normal 103 2 2 2 3 4" xfId="19155"/>
    <cellStyle name="Normal 103 2 2 2 4" xfId="19156"/>
    <cellStyle name="Normal 103 2 2 2 4 2" xfId="19157"/>
    <cellStyle name="Normal 103 2 2 2 5" xfId="19158"/>
    <cellStyle name="Normal 103 2 2 2 5 2" xfId="19159"/>
    <cellStyle name="Normal 103 2 2 2 6" xfId="19160"/>
    <cellStyle name="Normal 103 2 2 3" xfId="19161"/>
    <cellStyle name="Normal 103 2 2 3 2" xfId="19162"/>
    <cellStyle name="Normal 103 2 2 3 2 2" xfId="19163"/>
    <cellStyle name="Normal 103 2 2 3 2 2 2" xfId="19164"/>
    <cellStyle name="Normal 103 2 2 3 2 2 2 2" xfId="19165"/>
    <cellStyle name="Normal 103 2 2 3 2 2 3" xfId="19166"/>
    <cellStyle name="Normal 103 2 2 3 2 2 3 2" xfId="19167"/>
    <cellStyle name="Normal 103 2 2 3 2 2 4" xfId="19168"/>
    <cellStyle name="Normal 103 2 2 3 2 3" xfId="19169"/>
    <cellStyle name="Normal 103 2 2 3 2 3 2" xfId="19170"/>
    <cellStyle name="Normal 103 2 2 3 2 4" xfId="19171"/>
    <cellStyle name="Normal 103 2 2 3 2 4 2" xfId="19172"/>
    <cellStyle name="Normal 103 2 2 3 2 5" xfId="19173"/>
    <cellStyle name="Normal 103 2 2 3 3" xfId="19174"/>
    <cellStyle name="Normal 103 2 2 3 3 2" xfId="19175"/>
    <cellStyle name="Normal 103 2 2 3 3 2 2" xfId="19176"/>
    <cellStyle name="Normal 103 2 2 3 3 3" xfId="19177"/>
    <cellStyle name="Normal 103 2 2 3 3 3 2" xfId="19178"/>
    <cellStyle name="Normal 103 2 2 3 3 4" xfId="19179"/>
    <cellStyle name="Normal 103 2 2 3 4" xfId="19180"/>
    <cellStyle name="Normal 103 2 2 3 4 2" xfId="19181"/>
    <cellStyle name="Normal 103 2 2 3 5" xfId="19182"/>
    <cellStyle name="Normal 103 2 2 3 5 2" xfId="19183"/>
    <cellStyle name="Normal 103 2 2 3 6" xfId="19184"/>
    <cellStyle name="Normal 103 2 2 4" xfId="19185"/>
    <cellStyle name="Normal 103 2 2 4 2" xfId="19186"/>
    <cellStyle name="Normal 103 2 2 4 2 2" xfId="19187"/>
    <cellStyle name="Normal 103 2 2 4 2 2 2" xfId="19188"/>
    <cellStyle name="Normal 103 2 2 4 2 3" xfId="19189"/>
    <cellStyle name="Normal 103 2 2 4 2 3 2" xfId="19190"/>
    <cellStyle name="Normal 103 2 2 4 2 4" xfId="19191"/>
    <cellStyle name="Normal 103 2 2 4 3" xfId="19192"/>
    <cellStyle name="Normal 103 2 2 4 3 2" xfId="19193"/>
    <cellStyle name="Normal 103 2 2 4 4" xfId="19194"/>
    <cellStyle name="Normal 103 2 2 4 4 2" xfId="19195"/>
    <cellStyle name="Normal 103 2 2 4 5" xfId="19196"/>
    <cellStyle name="Normal 103 2 2 5" xfId="19197"/>
    <cellStyle name="Normal 103 2 2 5 2" xfId="19198"/>
    <cellStyle name="Normal 103 2 2 5 2 2" xfId="19199"/>
    <cellStyle name="Normal 103 2 2 5 3" xfId="19200"/>
    <cellStyle name="Normal 103 2 2 5 3 2" xfId="19201"/>
    <cellStyle name="Normal 103 2 2 5 4" xfId="19202"/>
    <cellStyle name="Normal 103 2 2 6" xfId="19203"/>
    <cellStyle name="Normal 103 2 2 6 2" xfId="19204"/>
    <cellStyle name="Normal 103 2 2 7" xfId="19205"/>
    <cellStyle name="Normal 103 2 2 7 2" xfId="19206"/>
    <cellStyle name="Normal 103 2 2 8" xfId="19207"/>
    <cellStyle name="Normal 103 2 3" xfId="19208"/>
    <cellStyle name="Normal 103 2 3 2" xfId="19209"/>
    <cellStyle name="Normal 103 2 3 2 2" xfId="19210"/>
    <cellStyle name="Normal 103 2 3 2 2 2" xfId="19211"/>
    <cellStyle name="Normal 103 2 3 2 2 2 2" xfId="19212"/>
    <cellStyle name="Normal 103 2 3 2 2 3" xfId="19213"/>
    <cellStyle name="Normal 103 2 3 2 2 3 2" xfId="19214"/>
    <cellStyle name="Normal 103 2 3 2 2 4" xfId="19215"/>
    <cellStyle name="Normal 103 2 3 2 3" xfId="19216"/>
    <cellStyle name="Normal 103 2 3 2 3 2" xfId="19217"/>
    <cellStyle name="Normal 103 2 3 2 4" xfId="19218"/>
    <cellStyle name="Normal 103 2 3 2 4 2" xfId="19219"/>
    <cellStyle name="Normal 103 2 3 2 5" xfId="19220"/>
    <cellStyle name="Normal 103 2 3 3" xfId="19221"/>
    <cellStyle name="Normal 103 2 3 3 2" xfId="19222"/>
    <cellStyle name="Normal 103 2 3 3 2 2" xfId="19223"/>
    <cellStyle name="Normal 103 2 3 3 3" xfId="19224"/>
    <cellStyle name="Normal 103 2 3 3 3 2" xfId="19225"/>
    <cellStyle name="Normal 103 2 3 3 4" xfId="19226"/>
    <cellStyle name="Normal 103 2 3 4" xfId="19227"/>
    <cellStyle name="Normal 103 2 3 4 2" xfId="19228"/>
    <cellStyle name="Normal 103 2 3 5" xfId="19229"/>
    <cellStyle name="Normal 103 2 3 5 2" xfId="19230"/>
    <cellStyle name="Normal 103 2 3 6" xfId="19231"/>
    <cellStyle name="Normal 103 2 4" xfId="19232"/>
    <cellStyle name="Normal 103 2 4 2" xfId="19233"/>
    <cellStyle name="Normal 103 2 4 2 2" xfId="19234"/>
    <cellStyle name="Normal 103 2 4 2 2 2" xfId="19235"/>
    <cellStyle name="Normal 103 2 4 2 2 2 2" xfId="19236"/>
    <cellStyle name="Normal 103 2 4 2 2 3" xfId="19237"/>
    <cellStyle name="Normal 103 2 4 2 2 3 2" xfId="19238"/>
    <cellStyle name="Normal 103 2 4 2 2 4" xfId="19239"/>
    <cellStyle name="Normal 103 2 4 2 3" xfId="19240"/>
    <cellStyle name="Normal 103 2 4 2 3 2" xfId="19241"/>
    <cellStyle name="Normal 103 2 4 2 4" xfId="19242"/>
    <cellStyle name="Normal 103 2 4 2 4 2" xfId="19243"/>
    <cellStyle name="Normal 103 2 4 2 5" xfId="19244"/>
    <cellStyle name="Normal 103 2 4 3" xfId="19245"/>
    <cellStyle name="Normal 103 2 4 3 2" xfId="19246"/>
    <cellStyle name="Normal 103 2 4 3 2 2" xfId="19247"/>
    <cellStyle name="Normal 103 2 4 3 3" xfId="19248"/>
    <cellStyle name="Normal 103 2 4 3 3 2" xfId="19249"/>
    <cellStyle name="Normal 103 2 4 3 4" xfId="19250"/>
    <cellStyle name="Normal 103 2 4 4" xfId="19251"/>
    <cellStyle name="Normal 103 2 4 4 2" xfId="19252"/>
    <cellStyle name="Normal 103 2 4 5" xfId="19253"/>
    <cellStyle name="Normal 103 2 4 5 2" xfId="19254"/>
    <cellStyle name="Normal 103 2 4 6" xfId="19255"/>
    <cellStyle name="Normal 103 2 5" xfId="19256"/>
    <cellStyle name="Normal 103 2 5 2" xfId="19257"/>
    <cellStyle name="Normal 103 2 5 2 2" xfId="19258"/>
    <cellStyle name="Normal 103 2 5 2 2 2" xfId="19259"/>
    <cellStyle name="Normal 103 2 5 2 3" xfId="19260"/>
    <cellStyle name="Normal 103 2 5 2 3 2" xfId="19261"/>
    <cellStyle name="Normal 103 2 5 2 4" xfId="19262"/>
    <cellStyle name="Normal 103 2 5 3" xfId="19263"/>
    <cellStyle name="Normal 103 2 5 3 2" xfId="19264"/>
    <cellStyle name="Normal 103 2 5 4" xfId="19265"/>
    <cellStyle name="Normal 103 2 5 4 2" xfId="19266"/>
    <cellStyle name="Normal 103 2 5 5" xfId="19267"/>
    <cellStyle name="Normal 103 2 6" xfId="19268"/>
    <cellStyle name="Normal 103 2 6 2" xfId="19269"/>
    <cellStyle name="Normal 103 2 6 2 2" xfId="19270"/>
    <cellStyle name="Normal 103 2 6 3" xfId="19271"/>
    <cellStyle name="Normal 103 2 6 3 2" xfId="19272"/>
    <cellStyle name="Normal 103 2 6 4" xfId="19273"/>
    <cellStyle name="Normal 103 2 7" xfId="19274"/>
    <cellStyle name="Normal 103 2 7 2" xfId="19275"/>
    <cellStyle name="Normal 103 2 8" xfId="19276"/>
    <cellStyle name="Normal 103 2 8 2" xfId="19277"/>
    <cellStyle name="Normal 103 2 9" xfId="19278"/>
    <cellStyle name="Normal 103 3" xfId="19279"/>
    <cellStyle name="Normal 103 3 2" xfId="19280"/>
    <cellStyle name="Normal 103 3 2 2" xfId="19281"/>
    <cellStyle name="Normal 103 3 2 2 2" xfId="19282"/>
    <cellStyle name="Normal 103 3 2 2 2 2" xfId="19283"/>
    <cellStyle name="Normal 103 3 2 2 2 2 2" xfId="19284"/>
    <cellStyle name="Normal 103 3 2 2 2 3" xfId="19285"/>
    <cellStyle name="Normal 103 3 2 2 2 3 2" xfId="19286"/>
    <cellStyle name="Normal 103 3 2 2 2 4" xfId="19287"/>
    <cellStyle name="Normal 103 3 2 2 3" xfId="19288"/>
    <cellStyle name="Normal 103 3 2 2 3 2" xfId="19289"/>
    <cellStyle name="Normal 103 3 2 2 4" xfId="19290"/>
    <cellStyle name="Normal 103 3 2 2 4 2" xfId="19291"/>
    <cellStyle name="Normal 103 3 2 2 5" xfId="19292"/>
    <cellStyle name="Normal 103 3 2 3" xfId="19293"/>
    <cellStyle name="Normal 103 3 2 3 2" xfId="19294"/>
    <cellStyle name="Normal 103 3 2 3 2 2" xfId="19295"/>
    <cellStyle name="Normal 103 3 2 3 3" xfId="19296"/>
    <cellStyle name="Normal 103 3 2 3 3 2" xfId="19297"/>
    <cellStyle name="Normal 103 3 2 3 4" xfId="19298"/>
    <cellStyle name="Normal 103 3 2 4" xfId="19299"/>
    <cellStyle name="Normal 103 3 2 4 2" xfId="19300"/>
    <cellStyle name="Normal 103 3 2 5" xfId="19301"/>
    <cellStyle name="Normal 103 3 2 5 2" xfId="19302"/>
    <cellStyle name="Normal 103 3 2 6" xfId="19303"/>
    <cellStyle name="Normal 103 3 3" xfId="19304"/>
    <cellStyle name="Normal 103 3 3 2" xfId="19305"/>
    <cellStyle name="Normal 103 3 3 2 2" xfId="19306"/>
    <cellStyle name="Normal 103 3 3 2 2 2" xfId="19307"/>
    <cellStyle name="Normal 103 3 3 2 2 2 2" xfId="19308"/>
    <cellStyle name="Normal 103 3 3 2 2 3" xfId="19309"/>
    <cellStyle name="Normal 103 3 3 2 2 3 2" xfId="19310"/>
    <cellStyle name="Normal 103 3 3 2 2 4" xfId="19311"/>
    <cellStyle name="Normal 103 3 3 2 3" xfId="19312"/>
    <cellStyle name="Normal 103 3 3 2 3 2" xfId="19313"/>
    <cellStyle name="Normal 103 3 3 2 4" xfId="19314"/>
    <cellStyle name="Normal 103 3 3 2 4 2" xfId="19315"/>
    <cellStyle name="Normal 103 3 3 2 5" xfId="19316"/>
    <cellStyle name="Normal 103 3 3 3" xfId="19317"/>
    <cellStyle name="Normal 103 3 3 3 2" xfId="19318"/>
    <cellStyle name="Normal 103 3 3 3 2 2" xfId="19319"/>
    <cellStyle name="Normal 103 3 3 3 3" xfId="19320"/>
    <cellStyle name="Normal 103 3 3 3 3 2" xfId="19321"/>
    <cellStyle name="Normal 103 3 3 3 4" xfId="19322"/>
    <cellStyle name="Normal 103 3 3 4" xfId="19323"/>
    <cellStyle name="Normal 103 3 3 4 2" xfId="19324"/>
    <cellStyle name="Normal 103 3 3 5" xfId="19325"/>
    <cellStyle name="Normal 103 3 3 5 2" xfId="19326"/>
    <cellStyle name="Normal 103 3 3 6" xfId="19327"/>
    <cellStyle name="Normal 103 3 4" xfId="19328"/>
    <cellStyle name="Normal 103 3 4 2" xfId="19329"/>
    <cellStyle name="Normal 103 3 4 2 2" xfId="19330"/>
    <cellStyle name="Normal 103 3 4 2 2 2" xfId="19331"/>
    <cellStyle name="Normal 103 3 4 2 3" xfId="19332"/>
    <cellStyle name="Normal 103 3 4 2 3 2" xfId="19333"/>
    <cellStyle name="Normal 103 3 4 2 4" xfId="19334"/>
    <cellStyle name="Normal 103 3 4 3" xfId="19335"/>
    <cellStyle name="Normal 103 3 4 3 2" xfId="19336"/>
    <cellStyle name="Normal 103 3 4 4" xfId="19337"/>
    <cellStyle name="Normal 103 3 4 4 2" xfId="19338"/>
    <cellStyle name="Normal 103 3 4 5" xfId="19339"/>
    <cellStyle name="Normal 103 3 5" xfId="19340"/>
    <cellStyle name="Normal 103 3 5 2" xfId="19341"/>
    <cellStyle name="Normal 103 3 5 2 2" xfId="19342"/>
    <cellStyle name="Normal 103 3 5 3" xfId="19343"/>
    <cellStyle name="Normal 103 3 5 3 2" xfId="19344"/>
    <cellStyle name="Normal 103 3 5 4" xfId="19345"/>
    <cellStyle name="Normal 103 3 6" xfId="19346"/>
    <cellStyle name="Normal 103 3 6 2" xfId="19347"/>
    <cellStyle name="Normal 103 3 7" xfId="19348"/>
    <cellStyle name="Normal 103 3 7 2" xfId="19349"/>
    <cellStyle name="Normal 103 3 8" xfId="19350"/>
    <cellStyle name="Normal 103 4" xfId="19351"/>
    <cellStyle name="Normal 103 4 2" xfId="19352"/>
    <cellStyle name="Normal 103 4 2 2" xfId="19353"/>
    <cellStyle name="Normal 103 4 2 2 2" xfId="19354"/>
    <cellStyle name="Normal 103 4 2 2 2 2" xfId="19355"/>
    <cellStyle name="Normal 103 4 2 2 3" xfId="19356"/>
    <cellStyle name="Normal 103 4 2 2 3 2" xfId="19357"/>
    <cellStyle name="Normal 103 4 2 2 4" xfId="19358"/>
    <cellStyle name="Normal 103 4 2 3" xfId="19359"/>
    <cellStyle name="Normal 103 4 2 3 2" xfId="19360"/>
    <cellStyle name="Normal 103 4 2 4" xfId="19361"/>
    <cellStyle name="Normal 103 4 2 4 2" xfId="19362"/>
    <cellStyle name="Normal 103 4 2 5" xfId="19363"/>
    <cellStyle name="Normal 103 4 3" xfId="19364"/>
    <cellStyle name="Normal 103 4 3 2" xfId="19365"/>
    <cellStyle name="Normal 103 4 3 2 2" xfId="19366"/>
    <cellStyle name="Normal 103 4 3 3" xfId="19367"/>
    <cellStyle name="Normal 103 4 3 3 2" xfId="19368"/>
    <cellStyle name="Normal 103 4 3 4" xfId="19369"/>
    <cellStyle name="Normal 103 4 4" xfId="19370"/>
    <cellStyle name="Normal 103 4 4 2" xfId="19371"/>
    <cellStyle name="Normal 103 4 5" xfId="19372"/>
    <cellStyle name="Normal 103 4 5 2" xfId="19373"/>
    <cellStyle name="Normal 103 4 6" xfId="19374"/>
    <cellStyle name="Normal 103 5" xfId="19375"/>
    <cellStyle name="Normal 103 5 2" xfId="19376"/>
    <cellStyle name="Normal 103 5 2 2" xfId="19377"/>
    <cellStyle name="Normal 103 5 2 2 2" xfId="19378"/>
    <cellStyle name="Normal 103 5 2 2 2 2" xfId="19379"/>
    <cellStyle name="Normal 103 5 2 2 3" xfId="19380"/>
    <cellStyle name="Normal 103 5 2 2 3 2" xfId="19381"/>
    <cellStyle name="Normal 103 5 2 2 4" xfId="19382"/>
    <cellStyle name="Normal 103 5 2 3" xfId="19383"/>
    <cellStyle name="Normal 103 5 2 3 2" xfId="19384"/>
    <cellStyle name="Normal 103 5 2 4" xfId="19385"/>
    <cellStyle name="Normal 103 5 2 4 2" xfId="19386"/>
    <cellStyle name="Normal 103 5 2 5" xfId="19387"/>
    <cellStyle name="Normal 103 5 3" xfId="19388"/>
    <cellStyle name="Normal 103 5 3 2" xfId="19389"/>
    <cellStyle name="Normal 103 5 3 2 2" xfId="19390"/>
    <cellStyle name="Normal 103 5 3 3" xfId="19391"/>
    <cellStyle name="Normal 103 5 3 3 2" xfId="19392"/>
    <cellStyle name="Normal 103 5 3 4" xfId="19393"/>
    <cellStyle name="Normal 103 5 4" xfId="19394"/>
    <cellStyle name="Normal 103 5 4 2" xfId="19395"/>
    <cellStyle name="Normal 103 5 5" xfId="19396"/>
    <cellStyle name="Normal 103 5 5 2" xfId="19397"/>
    <cellStyle name="Normal 103 5 6" xfId="19398"/>
    <cellStyle name="Normal 103 6" xfId="19399"/>
    <cellStyle name="Normal 103 6 2" xfId="19400"/>
    <cellStyle name="Normal 103 6 2 2" xfId="19401"/>
    <cellStyle name="Normal 103 6 2 2 2" xfId="19402"/>
    <cellStyle name="Normal 103 6 2 3" xfId="19403"/>
    <cellStyle name="Normal 103 6 2 3 2" xfId="19404"/>
    <cellStyle name="Normal 103 6 2 4" xfId="19405"/>
    <cellStyle name="Normal 103 6 3" xfId="19406"/>
    <cellStyle name="Normal 103 6 3 2" xfId="19407"/>
    <cellStyle name="Normal 103 6 4" xfId="19408"/>
    <cellStyle name="Normal 103 6 4 2" xfId="19409"/>
    <cellStyle name="Normal 103 6 5" xfId="19410"/>
    <cellStyle name="Normal 103 7" xfId="19411"/>
    <cellStyle name="Normal 103 7 2" xfId="19412"/>
    <cellStyle name="Normal 103 7 2 2" xfId="19413"/>
    <cellStyle name="Normal 103 7 3" xfId="19414"/>
    <cellStyle name="Normal 103 7 3 2" xfId="19415"/>
    <cellStyle name="Normal 103 7 4" xfId="19416"/>
    <cellStyle name="Normal 103 8" xfId="19417"/>
    <cellStyle name="Normal 103 8 2" xfId="19418"/>
    <cellStyle name="Normal 103 9" xfId="19419"/>
    <cellStyle name="Normal 103 9 2" xfId="19420"/>
    <cellStyle name="Normal 104" xfId="19421"/>
    <cellStyle name="Normal 105" xfId="19422"/>
    <cellStyle name="Normal 106" xfId="19423"/>
    <cellStyle name="Normal 106 10" xfId="19424"/>
    <cellStyle name="Normal 106 2" xfId="19425"/>
    <cellStyle name="Normal 106 2 2" xfId="19426"/>
    <cellStyle name="Normal 106 2 2 2" xfId="19427"/>
    <cellStyle name="Normal 106 2 2 2 2" xfId="19428"/>
    <cellStyle name="Normal 106 2 2 2 2 2" xfId="19429"/>
    <cellStyle name="Normal 106 2 2 2 2 2 2" xfId="19430"/>
    <cellStyle name="Normal 106 2 2 2 2 2 2 2" xfId="19431"/>
    <cellStyle name="Normal 106 2 2 2 2 2 3" xfId="19432"/>
    <cellStyle name="Normal 106 2 2 2 2 2 3 2" xfId="19433"/>
    <cellStyle name="Normal 106 2 2 2 2 2 4" xfId="19434"/>
    <cellStyle name="Normal 106 2 2 2 2 3" xfId="19435"/>
    <cellStyle name="Normal 106 2 2 2 2 3 2" xfId="19436"/>
    <cellStyle name="Normal 106 2 2 2 2 4" xfId="19437"/>
    <cellStyle name="Normal 106 2 2 2 2 4 2" xfId="19438"/>
    <cellStyle name="Normal 106 2 2 2 2 5" xfId="19439"/>
    <cellStyle name="Normal 106 2 2 2 3" xfId="19440"/>
    <cellStyle name="Normal 106 2 2 2 3 2" xfId="19441"/>
    <cellStyle name="Normal 106 2 2 2 3 2 2" xfId="19442"/>
    <cellStyle name="Normal 106 2 2 2 3 3" xfId="19443"/>
    <cellStyle name="Normal 106 2 2 2 3 3 2" xfId="19444"/>
    <cellStyle name="Normal 106 2 2 2 3 4" xfId="19445"/>
    <cellStyle name="Normal 106 2 2 2 4" xfId="19446"/>
    <cellStyle name="Normal 106 2 2 2 4 2" xfId="19447"/>
    <cellStyle name="Normal 106 2 2 2 5" xfId="19448"/>
    <cellStyle name="Normal 106 2 2 2 5 2" xfId="19449"/>
    <cellStyle name="Normal 106 2 2 2 6" xfId="19450"/>
    <cellStyle name="Normal 106 2 2 3" xfId="19451"/>
    <cellStyle name="Normal 106 2 2 3 2" xfId="19452"/>
    <cellStyle name="Normal 106 2 2 3 2 2" xfId="19453"/>
    <cellStyle name="Normal 106 2 2 3 2 2 2" xfId="19454"/>
    <cellStyle name="Normal 106 2 2 3 2 2 2 2" xfId="19455"/>
    <cellStyle name="Normal 106 2 2 3 2 2 3" xfId="19456"/>
    <cellStyle name="Normal 106 2 2 3 2 2 3 2" xfId="19457"/>
    <cellStyle name="Normal 106 2 2 3 2 2 4" xfId="19458"/>
    <cellStyle name="Normal 106 2 2 3 2 3" xfId="19459"/>
    <cellStyle name="Normal 106 2 2 3 2 3 2" xfId="19460"/>
    <cellStyle name="Normal 106 2 2 3 2 4" xfId="19461"/>
    <cellStyle name="Normal 106 2 2 3 2 4 2" xfId="19462"/>
    <cellStyle name="Normal 106 2 2 3 2 5" xfId="19463"/>
    <cellStyle name="Normal 106 2 2 3 3" xfId="19464"/>
    <cellStyle name="Normal 106 2 2 3 3 2" xfId="19465"/>
    <cellStyle name="Normal 106 2 2 3 3 2 2" xfId="19466"/>
    <cellStyle name="Normal 106 2 2 3 3 3" xfId="19467"/>
    <cellStyle name="Normal 106 2 2 3 3 3 2" xfId="19468"/>
    <cellStyle name="Normal 106 2 2 3 3 4" xfId="19469"/>
    <cellStyle name="Normal 106 2 2 3 4" xfId="19470"/>
    <cellStyle name="Normal 106 2 2 3 4 2" xfId="19471"/>
    <cellStyle name="Normal 106 2 2 3 5" xfId="19472"/>
    <cellStyle name="Normal 106 2 2 3 5 2" xfId="19473"/>
    <cellStyle name="Normal 106 2 2 3 6" xfId="19474"/>
    <cellStyle name="Normal 106 2 2 4" xfId="19475"/>
    <cellStyle name="Normal 106 2 2 4 2" xfId="19476"/>
    <cellStyle name="Normal 106 2 2 4 2 2" xfId="19477"/>
    <cellStyle name="Normal 106 2 2 4 2 2 2" xfId="19478"/>
    <cellStyle name="Normal 106 2 2 4 2 3" xfId="19479"/>
    <cellStyle name="Normal 106 2 2 4 2 3 2" xfId="19480"/>
    <cellStyle name="Normal 106 2 2 4 2 4" xfId="19481"/>
    <cellStyle name="Normal 106 2 2 4 3" xfId="19482"/>
    <cellStyle name="Normal 106 2 2 4 3 2" xfId="19483"/>
    <cellStyle name="Normal 106 2 2 4 4" xfId="19484"/>
    <cellStyle name="Normal 106 2 2 4 4 2" xfId="19485"/>
    <cellStyle name="Normal 106 2 2 4 5" xfId="19486"/>
    <cellStyle name="Normal 106 2 2 5" xfId="19487"/>
    <cellStyle name="Normal 106 2 2 5 2" xfId="19488"/>
    <cellStyle name="Normal 106 2 2 5 2 2" xfId="19489"/>
    <cellStyle name="Normal 106 2 2 5 3" xfId="19490"/>
    <cellStyle name="Normal 106 2 2 5 3 2" xfId="19491"/>
    <cellStyle name="Normal 106 2 2 5 4" xfId="19492"/>
    <cellStyle name="Normal 106 2 2 6" xfId="19493"/>
    <cellStyle name="Normal 106 2 2 6 2" xfId="19494"/>
    <cellStyle name="Normal 106 2 2 7" xfId="19495"/>
    <cellStyle name="Normal 106 2 2 7 2" xfId="19496"/>
    <cellStyle name="Normal 106 2 2 8" xfId="19497"/>
    <cellStyle name="Normal 106 2 3" xfId="19498"/>
    <cellStyle name="Normal 106 2 3 2" xfId="19499"/>
    <cellStyle name="Normal 106 2 3 2 2" xfId="19500"/>
    <cellStyle name="Normal 106 2 3 2 2 2" xfId="19501"/>
    <cellStyle name="Normal 106 2 3 2 2 2 2" xfId="19502"/>
    <cellStyle name="Normal 106 2 3 2 2 3" xfId="19503"/>
    <cellStyle name="Normal 106 2 3 2 2 3 2" xfId="19504"/>
    <cellStyle name="Normal 106 2 3 2 2 4" xfId="19505"/>
    <cellStyle name="Normal 106 2 3 2 3" xfId="19506"/>
    <cellStyle name="Normal 106 2 3 2 3 2" xfId="19507"/>
    <cellStyle name="Normal 106 2 3 2 4" xfId="19508"/>
    <cellStyle name="Normal 106 2 3 2 4 2" xfId="19509"/>
    <cellStyle name="Normal 106 2 3 2 5" xfId="19510"/>
    <cellStyle name="Normal 106 2 3 3" xfId="19511"/>
    <cellStyle name="Normal 106 2 3 3 2" xfId="19512"/>
    <cellStyle name="Normal 106 2 3 3 2 2" xfId="19513"/>
    <cellStyle name="Normal 106 2 3 3 3" xfId="19514"/>
    <cellStyle name="Normal 106 2 3 3 3 2" xfId="19515"/>
    <cellStyle name="Normal 106 2 3 3 4" xfId="19516"/>
    <cellStyle name="Normal 106 2 3 4" xfId="19517"/>
    <cellStyle name="Normal 106 2 3 4 2" xfId="19518"/>
    <cellStyle name="Normal 106 2 3 5" xfId="19519"/>
    <cellStyle name="Normal 106 2 3 5 2" xfId="19520"/>
    <cellStyle name="Normal 106 2 3 6" xfId="19521"/>
    <cellStyle name="Normal 106 2 4" xfId="19522"/>
    <cellStyle name="Normal 106 2 4 2" xfId="19523"/>
    <cellStyle name="Normal 106 2 4 2 2" xfId="19524"/>
    <cellStyle name="Normal 106 2 4 2 2 2" xfId="19525"/>
    <cellStyle name="Normal 106 2 4 2 2 2 2" xfId="19526"/>
    <cellStyle name="Normal 106 2 4 2 2 3" xfId="19527"/>
    <cellStyle name="Normal 106 2 4 2 2 3 2" xfId="19528"/>
    <cellStyle name="Normal 106 2 4 2 2 4" xfId="19529"/>
    <cellStyle name="Normal 106 2 4 2 3" xfId="19530"/>
    <cellStyle name="Normal 106 2 4 2 3 2" xfId="19531"/>
    <cellStyle name="Normal 106 2 4 2 4" xfId="19532"/>
    <cellStyle name="Normal 106 2 4 2 4 2" xfId="19533"/>
    <cellStyle name="Normal 106 2 4 2 5" xfId="19534"/>
    <cellStyle name="Normal 106 2 4 3" xfId="19535"/>
    <cellStyle name="Normal 106 2 4 3 2" xfId="19536"/>
    <cellStyle name="Normal 106 2 4 3 2 2" xfId="19537"/>
    <cellStyle name="Normal 106 2 4 3 3" xfId="19538"/>
    <cellStyle name="Normal 106 2 4 3 3 2" xfId="19539"/>
    <cellStyle name="Normal 106 2 4 3 4" xfId="19540"/>
    <cellStyle name="Normal 106 2 4 4" xfId="19541"/>
    <cellStyle name="Normal 106 2 4 4 2" xfId="19542"/>
    <cellStyle name="Normal 106 2 4 5" xfId="19543"/>
    <cellStyle name="Normal 106 2 4 5 2" xfId="19544"/>
    <cellStyle name="Normal 106 2 4 6" xfId="19545"/>
    <cellStyle name="Normal 106 2 5" xfId="19546"/>
    <cellStyle name="Normal 106 2 5 2" xfId="19547"/>
    <cellStyle name="Normal 106 2 5 2 2" xfId="19548"/>
    <cellStyle name="Normal 106 2 5 2 2 2" xfId="19549"/>
    <cellStyle name="Normal 106 2 5 2 3" xfId="19550"/>
    <cellStyle name="Normal 106 2 5 2 3 2" xfId="19551"/>
    <cellStyle name="Normal 106 2 5 2 4" xfId="19552"/>
    <cellStyle name="Normal 106 2 5 3" xfId="19553"/>
    <cellStyle name="Normal 106 2 5 3 2" xfId="19554"/>
    <cellStyle name="Normal 106 2 5 4" xfId="19555"/>
    <cellStyle name="Normal 106 2 5 4 2" xfId="19556"/>
    <cellStyle name="Normal 106 2 5 5" xfId="19557"/>
    <cellStyle name="Normal 106 2 6" xfId="19558"/>
    <cellStyle name="Normal 106 2 6 2" xfId="19559"/>
    <cellStyle name="Normal 106 2 6 2 2" xfId="19560"/>
    <cellStyle name="Normal 106 2 6 3" xfId="19561"/>
    <cellStyle name="Normal 106 2 6 3 2" xfId="19562"/>
    <cellStyle name="Normal 106 2 6 4" xfId="19563"/>
    <cellStyle name="Normal 106 2 7" xfId="19564"/>
    <cellStyle name="Normal 106 2 7 2" xfId="19565"/>
    <cellStyle name="Normal 106 2 8" xfId="19566"/>
    <cellStyle name="Normal 106 2 8 2" xfId="19567"/>
    <cellStyle name="Normal 106 2 9" xfId="19568"/>
    <cellStyle name="Normal 106 3" xfId="19569"/>
    <cellStyle name="Normal 106 3 2" xfId="19570"/>
    <cellStyle name="Normal 106 3 2 2" xfId="19571"/>
    <cellStyle name="Normal 106 3 2 2 2" xfId="19572"/>
    <cellStyle name="Normal 106 3 2 2 2 2" xfId="19573"/>
    <cellStyle name="Normal 106 3 2 2 2 2 2" xfId="19574"/>
    <cellStyle name="Normal 106 3 2 2 2 3" xfId="19575"/>
    <cellStyle name="Normal 106 3 2 2 2 3 2" xfId="19576"/>
    <cellStyle name="Normal 106 3 2 2 2 4" xfId="19577"/>
    <cellStyle name="Normal 106 3 2 2 3" xfId="19578"/>
    <cellStyle name="Normal 106 3 2 2 3 2" xfId="19579"/>
    <cellStyle name="Normal 106 3 2 2 4" xfId="19580"/>
    <cellStyle name="Normal 106 3 2 2 4 2" xfId="19581"/>
    <cellStyle name="Normal 106 3 2 2 5" xfId="19582"/>
    <cellStyle name="Normal 106 3 2 3" xfId="19583"/>
    <cellStyle name="Normal 106 3 2 3 2" xfId="19584"/>
    <cellStyle name="Normal 106 3 2 3 2 2" xfId="19585"/>
    <cellStyle name="Normal 106 3 2 3 3" xfId="19586"/>
    <cellStyle name="Normal 106 3 2 3 3 2" xfId="19587"/>
    <cellStyle name="Normal 106 3 2 3 4" xfId="19588"/>
    <cellStyle name="Normal 106 3 2 4" xfId="19589"/>
    <cellStyle name="Normal 106 3 2 4 2" xfId="19590"/>
    <cellStyle name="Normal 106 3 2 5" xfId="19591"/>
    <cellStyle name="Normal 106 3 2 5 2" xfId="19592"/>
    <cellStyle name="Normal 106 3 2 6" xfId="19593"/>
    <cellStyle name="Normal 106 3 3" xfId="19594"/>
    <cellStyle name="Normal 106 3 3 2" xfId="19595"/>
    <cellStyle name="Normal 106 3 3 2 2" xfId="19596"/>
    <cellStyle name="Normal 106 3 3 2 2 2" xfId="19597"/>
    <cellStyle name="Normal 106 3 3 2 2 2 2" xfId="19598"/>
    <cellStyle name="Normal 106 3 3 2 2 3" xfId="19599"/>
    <cellStyle name="Normal 106 3 3 2 2 3 2" xfId="19600"/>
    <cellStyle name="Normal 106 3 3 2 2 4" xfId="19601"/>
    <cellStyle name="Normal 106 3 3 2 3" xfId="19602"/>
    <cellStyle name="Normal 106 3 3 2 3 2" xfId="19603"/>
    <cellStyle name="Normal 106 3 3 2 4" xfId="19604"/>
    <cellStyle name="Normal 106 3 3 2 4 2" xfId="19605"/>
    <cellStyle name="Normal 106 3 3 2 5" xfId="19606"/>
    <cellStyle name="Normal 106 3 3 3" xfId="19607"/>
    <cellStyle name="Normal 106 3 3 3 2" xfId="19608"/>
    <cellStyle name="Normal 106 3 3 3 2 2" xfId="19609"/>
    <cellStyle name="Normal 106 3 3 3 3" xfId="19610"/>
    <cellStyle name="Normal 106 3 3 3 3 2" xfId="19611"/>
    <cellStyle name="Normal 106 3 3 3 4" xfId="19612"/>
    <cellStyle name="Normal 106 3 3 4" xfId="19613"/>
    <cellStyle name="Normal 106 3 3 4 2" xfId="19614"/>
    <cellStyle name="Normal 106 3 3 5" xfId="19615"/>
    <cellStyle name="Normal 106 3 3 5 2" xfId="19616"/>
    <cellStyle name="Normal 106 3 3 6" xfId="19617"/>
    <cellStyle name="Normal 106 3 4" xfId="19618"/>
    <cellStyle name="Normal 106 3 4 2" xfId="19619"/>
    <cellStyle name="Normal 106 3 4 2 2" xfId="19620"/>
    <cellStyle name="Normal 106 3 4 2 2 2" xfId="19621"/>
    <cellStyle name="Normal 106 3 4 2 3" xfId="19622"/>
    <cellStyle name="Normal 106 3 4 2 3 2" xfId="19623"/>
    <cellStyle name="Normal 106 3 4 2 4" xfId="19624"/>
    <cellStyle name="Normal 106 3 4 3" xfId="19625"/>
    <cellStyle name="Normal 106 3 4 3 2" xfId="19626"/>
    <cellStyle name="Normal 106 3 4 4" xfId="19627"/>
    <cellStyle name="Normal 106 3 4 4 2" xfId="19628"/>
    <cellStyle name="Normal 106 3 4 5" xfId="19629"/>
    <cellStyle name="Normal 106 3 5" xfId="19630"/>
    <cellStyle name="Normal 106 3 5 2" xfId="19631"/>
    <cellStyle name="Normal 106 3 5 2 2" xfId="19632"/>
    <cellStyle name="Normal 106 3 5 3" xfId="19633"/>
    <cellStyle name="Normal 106 3 5 3 2" xfId="19634"/>
    <cellStyle name="Normal 106 3 5 4" xfId="19635"/>
    <cellStyle name="Normal 106 3 6" xfId="19636"/>
    <cellStyle name="Normal 106 3 6 2" xfId="19637"/>
    <cellStyle name="Normal 106 3 7" xfId="19638"/>
    <cellStyle name="Normal 106 3 7 2" xfId="19639"/>
    <cellStyle name="Normal 106 3 8" xfId="19640"/>
    <cellStyle name="Normal 106 4" xfId="19641"/>
    <cellStyle name="Normal 106 4 2" xfId="19642"/>
    <cellStyle name="Normal 106 4 2 2" xfId="19643"/>
    <cellStyle name="Normal 106 4 2 2 2" xfId="19644"/>
    <cellStyle name="Normal 106 4 2 2 2 2" xfId="19645"/>
    <cellStyle name="Normal 106 4 2 2 3" xfId="19646"/>
    <cellStyle name="Normal 106 4 2 2 3 2" xfId="19647"/>
    <cellStyle name="Normal 106 4 2 2 4" xfId="19648"/>
    <cellStyle name="Normal 106 4 2 3" xfId="19649"/>
    <cellStyle name="Normal 106 4 2 3 2" xfId="19650"/>
    <cellStyle name="Normal 106 4 2 4" xfId="19651"/>
    <cellStyle name="Normal 106 4 2 4 2" xfId="19652"/>
    <cellStyle name="Normal 106 4 2 5" xfId="19653"/>
    <cellStyle name="Normal 106 4 3" xfId="19654"/>
    <cellStyle name="Normal 106 4 3 2" xfId="19655"/>
    <cellStyle name="Normal 106 4 3 2 2" xfId="19656"/>
    <cellStyle name="Normal 106 4 3 3" xfId="19657"/>
    <cellStyle name="Normal 106 4 3 3 2" xfId="19658"/>
    <cellStyle name="Normal 106 4 3 4" xfId="19659"/>
    <cellStyle name="Normal 106 4 4" xfId="19660"/>
    <cellStyle name="Normal 106 4 4 2" xfId="19661"/>
    <cellStyle name="Normal 106 4 5" xfId="19662"/>
    <cellStyle name="Normal 106 4 5 2" xfId="19663"/>
    <cellStyle name="Normal 106 4 6" xfId="19664"/>
    <cellStyle name="Normal 106 5" xfId="19665"/>
    <cellStyle name="Normal 106 5 2" xfId="19666"/>
    <cellStyle name="Normal 106 5 2 2" xfId="19667"/>
    <cellStyle name="Normal 106 5 2 2 2" xfId="19668"/>
    <cellStyle name="Normal 106 5 2 2 2 2" xfId="19669"/>
    <cellStyle name="Normal 106 5 2 2 3" xfId="19670"/>
    <cellStyle name="Normal 106 5 2 2 3 2" xfId="19671"/>
    <cellStyle name="Normal 106 5 2 2 4" xfId="19672"/>
    <cellStyle name="Normal 106 5 2 3" xfId="19673"/>
    <cellStyle name="Normal 106 5 2 3 2" xfId="19674"/>
    <cellStyle name="Normal 106 5 2 4" xfId="19675"/>
    <cellStyle name="Normal 106 5 2 4 2" xfId="19676"/>
    <cellStyle name="Normal 106 5 2 5" xfId="19677"/>
    <cellStyle name="Normal 106 5 3" xfId="19678"/>
    <cellStyle name="Normal 106 5 3 2" xfId="19679"/>
    <cellStyle name="Normal 106 5 3 2 2" xfId="19680"/>
    <cellStyle name="Normal 106 5 3 3" xfId="19681"/>
    <cellStyle name="Normal 106 5 3 3 2" xfId="19682"/>
    <cellStyle name="Normal 106 5 3 4" xfId="19683"/>
    <cellStyle name="Normal 106 5 4" xfId="19684"/>
    <cellStyle name="Normal 106 5 4 2" xfId="19685"/>
    <cellStyle name="Normal 106 5 5" xfId="19686"/>
    <cellStyle name="Normal 106 5 5 2" xfId="19687"/>
    <cellStyle name="Normal 106 5 6" xfId="19688"/>
    <cellStyle name="Normal 106 6" xfId="19689"/>
    <cellStyle name="Normal 106 6 2" xfId="19690"/>
    <cellStyle name="Normal 106 6 2 2" xfId="19691"/>
    <cellStyle name="Normal 106 6 2 2 2" xfId="19692"/>
    <cellStyle name="Normal 106 6 2 3" xfId="19693"/>
    <cellStyle name="Normal 106 6 2 3 2" xfId="19694"/>
    <cellStyle name="Normal 106 6 2 4" xfId="19695"/>
    <cellStyle name="Normal 106 6 3" xfId="19696"/>
    <cellStyle name="Normal 106 6 3 2" xfId="19697"/>
    <cellStyle name="Normal 106 6 4" xfId="19698"/>
    <cellStyle name="Normal 106 6 4 2" xfId="19699"/>
    <cellStyle name="Normal 106 6 5" xfId="19700"/>
    <cellStyle name="Normal 106 7" xfId="19701"/>
    <cellStyle name="Normal 106 7 2" xfId="19702"/>
    <cellStyle name="Normal 106 7 2 2" xfId="19703"/>
    <cellStyle name="Normal 106 7 3" xfId="19704"/>
    <cellStyle name="Normal 106 7 3 2" xfId="19705"/>
    <cellStyle name="Normal 106 7 4" xfId="19706"/>
    <cellStyle name="Normal 106 8" xfId="19707"/>
    <cellStyle name="Normal 106 8 2" xfId="19708"/>
    <cellStyle name="Normal 106 9" xfId="19709"/>
    <cellStyle name="Normal 106 9 2" xfId="19710"/>
    <cellStyle name="Normal 107" xfId="19711"/>
    <cellStyle name="Normal 107 2" xfId="19712"/>
    <cellStyle name="Normal 108" xfId="19713"/>
    <cellStyle name="Normal 108 2" xfId="19714"/>
    <cellStyle name="Normal 109" xfId="19715"/>
    <cellStyle name="Normal 109 2" xfId="19716"/>
    <cellStyle name="Normal 11" xfId="21"/>
    <cellStyle name="Normal 11 2" xfId="22"/>
    <cellStyle name="Normal 11 2 2" xfId="19717"/>
    <cellStyle name="Normal 11 2 2 2" xfId="19718"/>
    <cellStyle name="Normal 11 2 2 2 2" xfId="19719"/>
    <cellStyle name="Normal 11 2 2 2 2 2" xfId="19720"/>
    <cellStyle name="Normal 11 2 2 2 2 2 2" xfId="19721"/>
    <cellStyle name="Normal 11 2 2 2 2 3" xfId="19722"/>
    <cellStyle name="Normal 11 2 2 2 2 3 2" xfId="19723"/>
    <cellStyle name="Normal 11 2 2 2 2 4" xfId="19724"/>
    <cellStyle name="Normal 11 2 2 2 3" xfId="19725"/>
    <cellStyle name="Normal 11 2 2 2 3 2" xfId="19726"/>
    <cellStyle name="Normal 11 2 2 2 4" xfId="19727"/>
    <cellStyle name="Normal 11 2 2 2 4 2" xfId="19728"/>
    <cellStyle name="Normal 11 2 2 2 5" xfId="19729"/>
    <cellStyle name="Normal 11 2 2 3" xfId="19730"/>
    <cellStyle name="Normal 11 2 2 3 2" xfId="19731"/>
    <cellStyle name="Normal 11 2 2 3 2 2" xfId="19732"/>
    <cellStyle name="Normal 11 2 2 3 3" xfId="19733"/>
    <cellStyle name="Normal 11 2 2 3 3 2" xfId="19734"/>
    <cellStyle name="Normal 11 2 2 3 4" xfId="19735"/>
    <cellStyle name="Normal 11 2 2 4" xfId="19736"/>
    <cellStyle name="Normal 11 2 2 4 2" xfId="19737"/>
    <cellStyle name="Normal 11 2 2 5" xfId="19738"/>
    <cellStyle name="Normal 11 2 2 5 2" xfId="19739"/>
    <cellStyle name="Normal 11 2 2 6" xfId="19740"/>
    <cellStyle name="Normal 11 2 3" xfId="19741"/>
    <cellStyle name="Normal 11 2 3 2" xfId="19742"/>
    <cellStyle name="Normal 11 2 3 2 2" xfId="19743"/>
    <cellStyle name="Normal 11 2 3 2 2 2" xfId="19744"/>
    <cellStyle name="Normal 11 2 3 2 3" xfId="19745"/>
    <cellStyle name="Normal 11 2 3 2 3 2" xfId="19746"/>
    <cellStyle name="Normal 11 2 3 2 4" xfId="19747"/>
    <cellStyle name="Normal 11 2 3 3" xfId="19748"/>
    <cellStyle name="Normal 11 2 3 3 2" xfId="19749"/>
    <cellStyle name="Normal 11 2 3 4" xfId="19750"/>
    <cellStyle name="Normal 11 2 3 4 2" xfId="19751"/>
    <cellStyle name="Normal 11 2 3 5" xfId="19752"/>
    <cellStyle name="Normal 11 2 4" xfId="19753"/>
    <cellStyle name="Normal 11 2 4 2" xfId="19754"/>
    <cellStyle name="Normal 11 2 4 2 2" xfId="19755"/>
    <cellStyle name="Normal 11 2 4 3" xfId="19756"/>
    <cellStyle name="Normal 11 2 4 3 2" xfId="19757"/>
    <cellStyle name="Normal 11 2 4 4" xfId="19758"/>
    <cellStyle name="Normal 11 2 5" xfId="19759"/>
    <cellStyle name="Normal 11 2 5 2" xfId="19760"/>
    <cellStyle name="Normal 11 2 6" xfId="19761"/>
    <cellStyle name="Normal 11 2 6 2" xfId="19762"/>
    <cellStyle name="Normal 11 2 7" xfId="19763"/>
    <cellStyle name="Normal 11 2 7 2" xfId="19764"/>
    <cellStyle name="Normal 11 3" xfId="19765"/>
    <cellStyle name="Normal 11 3 2" xfId="19766"/>
    <cellStyle name="Normal 11 3 2 2" xfId="19767"/>
    <cellStyle name="Normal 11 3 2 2 2" xfId="19768"/>
    <cellStyle name="Normal 11 3 2 2 2 2" xfId="19769"/>
    <cellStyle name="Normal 11 3 2 2 3" xfId="19770"/>
    <cellStyle name="Normal 11 3 2 2 3 2" xfId="19771"/>
    <cellStyle name="Normal 11 3 2 2 4" xfId="19772"/>
    <cellStyle name="Normal 11 3 2 3" xfId="19773"/>
    <cellStyle name="Normal 11 3 2 3 2" xfId="19774"/>
    <cellStyle name="Normal 11 3 2 4" xfId="19775"/>
    <cellStyle name="Normal 11 3 2 4 2" xfId="19776"/>
    <cellStyle name="Normal 11 3 2 5" xfId="19777"/>
    <cellStyle name="Normal 11 3 3" xfId="19778"/>
    <cellStyle name="Normal 11 3 3 2" xfId="19779"/>
    <cellStyle name="Normal 11 3 3 2 2" xfId="19780"/>
    <cellStyle name="Normal 11 3 3 3" xfId="19781"/>
    <cellStyle name="Normal 11 3 3 3 2" xfId="19782"/>
    <cellStyle name="Normal 11 3 3 4" xfId="19783"/>
    <cellStyle name="Normal 11 3 4" xfId="19784"/>
    <cellStyle name="Normal 11 3 4 2" xfId="19785"/>
    <cellStyle name="Normal 11 3 5" xfId="19786"/>
    <cellStyle name="Normal 11 3 5 2" xfId="19787"/>
    <cellStyle name="Normal 11 3 6" xfId="19788"/>
    <cellStyle name="Normal 11 4" xfId="19789"/>
    <cellStyle name="Normal 11 4 2" xfId="19790"/>
    <cellStyle name="Normal 11 4 2 2" xfId="19791"/>
    <cellStyle name="Normal 11 4 2 2 2" xfId="19792"/>
    <cellStyle name="Normal 11 4 2 2 2 2" xfId="19793"/>
    <cellStyle name="Normal 11 4 2 2 3" xfId="19794"/>
    <cellStyle name="Normal 11 4 2 2 3 2" xfId="19795"/>
    <cellStyle name="Normal 11 4 2 2 4" xfId="19796"/>
    <cellStyle name="Normal 11 4 2 3" xfId="19797"/>
    <cellStyle name="Normal 11 4 2 3 2" xfId="19798"/>
    <cellStyle name="Normal 11 4 2 4" xfId="19799"/>
    <cellStyle name="Normal 11 4 2 4 2" xfId="19800"/>
    <cellStyle name="Normal 11 4 2 5" xfId="19801"/>
    <cellStyle name="Normal 11 4 3" xfId="19802"/>
    <cellStyle name="Normal 11 4 3 2" xfId="19803"/>
    <cellStyle name="Normal 11 4 3 2 2" xfId="19804"/>
    <cellStyle name="Normal 11 4 3 3" xfId="19805"/>
    <cellStyle name="Normal 11 4 3 3 2" xfId="19806"/>
    <cellStyle name="Normal 11 4 3 4" xfId="19807"/>
    <cellStyle name="Normal 11 4 4" xfId="19808"/>
    <cellStyle name="Normal 11 4 4 2" xfId="19809"/>
    <cellStyle name="Normal 11 4 5" xfId="19810"/>
    <cellStyle name="Normal 11 4 5 2" xfId="19811"/>
    <cellStyle name="Normal 11 4 6" xfId="19812"/>
    <cellStyle name="Normal 110" xfId="19813"/>
    <cellStyle name="Normal 110 2" xfId="19814"/>
    <cellStyle name="Normal 111" xfId="19815"/>
    <cellStyle name="Normal 111 2" xfId="19816"/>
    <cellStyle name="Normal 112" xfId="19817"/>
    <cellStyle name="Normal 112 2" xfId="19818"/>
    <cellStyle name="Normal 113" xfId="19819"/>
    <cellStyle name="Normal 113 2" xfId="19820"/>
    <cellStyle name="Normal 114" xfId="19821"/>
    <cellStyle name="Normal 114 2" xfId="19822"/>
    <cellStyle name="Normal 115" xfId="19823"/>
    <cellStyle name="Normal 115 2" xfId="19824"/>
    <cellStyle name="Normal 116" xfId="19825"/>
    <cellStyle name="Normal 116 2" xfId="19826"/>
    <cellStyle name="Normal 117" xfId="19827"/>
    <cellStyle name="Normal 118" xfId="19828"/>
    <cellStyle name="Normal 119" xfId="19829"/>
    <cellStyle name="Normal 119 2" xfId="19830"/>
    <cellStyle name="Normal 12" xfId="23"/>
    <cellStyle name="Normal 12 2" xfId="24"/>
    <cellStyle name="Normal 12 2 2" xfId="19831"/>
    <cellStyle name="Normal 12 2 2 2" xfId="19832"/>
    <cellStyle name="Normal 12 2 2 2 2" xfId="19833"/>
    <cellStyle name="Normal 12 2 2 2 2 2" xfId="19834"/>
    <cellStyle name="Normal 12 2 2 2 2 2 2" xfId="19835"/>
    <cellStyle name="Normal 12 2 2 2 2 3" xfId="19836"/>
    <cellStyle name="Normal 12 2 2 2 2 3 2" xfId="19837"/>
    <cellStyle name="Normal 12 2 2 2 2 4" xfId="19838"/>
    <cellStyle name="Normal 12 2 2 2 3" xfId="19839"/>
    <cellStyle name="Normal 12 2 2 2 3 2" xfId="19840"/>
    <cellStyle name="Normal 12 2 2 2 4" xfId="19841"/>
    <cellStyle name="Normal 12 2 2 2 4 2" xfId="19842"/>
    <cellStyle name="Normal 12 2 2 2 5" xfId="19843"/>
    <cellStyle name="Normal 12 2 2 3" xfId="19844"/>
    <cellStyle name="Normal 12 2 2 3 2" xfId="19845"/>
    <cellStyle name="Normal 12 2 2 3 2 2" xfId="19846"/>
    <cellStyle name="Normal 12 2 2 3 3" xfId="19847"/>
    <cellStyle name="Normal 12 2 2 3 3 2" xfId="19848"/>
    <cellStyle name="Normal 12 2 2 3 4" xfId="19849"/>
    <cellStyle name="Normal 12 2 2 4" xfId="19850"/>
    <cellStyle name="Normal 12 2 2 4 2" xfId="19851"/>
    <cellStyle name="Normal 12 2 2 5" xfId="19852"/>
    <cellStyle name="Normal 12 2 2 5 2" xfId="19853"/>
    <cellStyle name="Normal 12 2 2 6" xfId="19854"/>
    <cellStyle name="Normal 12 2 3" xfId="19855"/>
    <cellStyle name="Normal 12 2 3 2" xfId="19856"/>
    <cellStyle name="Normal 12 2 3 2 2" xfId="19857"/>
    <cellStyle name="Normal 12 2 3 2 2 2" xfId="19858"/>
    <cellStyle name="Normal 12 2 3 2 3" xfId="19859"/>
    <cellStyle name="Normal 12 2 3 2 3 2" xfId="19860"/>
    <cellStyle name="Normal 12 2 3 2 4" xfId="19861"/>
    <cellStyle name="Normal 12 2 3 3" xfId="19862"/>
    <cellStyle name="Normal 12 2 3 3 2" xfId="19863"/>
    <cellStyle name="Normal 12 2 3 4" xfId="19864"/>
    <cellStyle name="Normal 12 2 3 4 2" xfId="19865"/>
    <cellStyle name="Normal 12 2 3 5" xfId="19866"/>
    <cellStyle name="Normal 12 2 4" xfId="19867"/>
    <cellStyle name="Normal 12 2 4 2" xfId="19868"/>
    <cellStyle name="Normal 12 2 4 2 2" xfId="19869"/>
    <cellStyle name="Normal 12 2 4 3" xfId="19870"/>
    <cellStyle name="Normal 12 2 4 3 2" xfId="19871"/>
    <cellStyle name="Normal 12 2 4 4" xfId="19872"/>
    <cellStyle name="Normal 12 2 5" xfId="19873"/>
    <cellStyle name="Normal 12 2 5 2" xfId="19874"/>
    <cellStyle name="Normal 12 2 6" xfId="19875"/>
    <cellStyle name="Normal 12 2 6 2" xfId="19876"/>
    <cellStyle name="Normal 12 2 7" xfId="19877"/>
    <cellStyle name="Normal 12 2 7 2" xfId="19878"/>
    <cellStyle name="Normal 12 3" xfId="19879"/>
    <cellStyle name="Normal 12 3 2" xfId="19880"/>
    <cellStyle name="Normal 12 3 2 2" xfId="19881"/>
    <cellStyle name="Normal 12 3 2 2 2" xfId="19882"/>
    <cellStyle name="Normal 12 3 2 2 2 2" xfId="19883"/>
    <cellStyle name="Normal 12 3 2 2 3" xfId="19884"/>
    <cellStyle name="Normal 12 3 2 2 3 2" xfId="19885"/>
    <cellStyle name="Normal 12 3 2 2 4" xfId="19886"/>
    <cellStyle name="Normal 12 3 2 3" xfId="19887"/>
    <cellStyle name="Normal 12 3 2 3 2" xfId="19888"/>
    <cellStyle name="Normal 12 3 2 4" xfId="19889"/>
    <cellStyle name="Normal 12 3 2 4 2" xfId="19890"/>
    <cellStyle name="Normal 12 3 2 5" xfId="19891"/>
    <cellStyle name="Normal 12 3 3" xfId="19892"/>
    <cellStyle name="Normal 12 3 3 2" xfId="19893"/>
    <cellStyle name="Normal 12 3 3 2 2" xfId="19894"/>
    <cellStyle name="Normal 12 3 3 3" xfId="19895"/>
    <cellStyle name="Normal 12 3 3 3 2" xfId="19896"/>
    <cellStyle name="Normal 12 3 3 4" xfId="19897"/>
    <cellStyle name="Normal 12 3 4" xfId="19898"/>
    <cellStyle name="Normal 12 3 4 2" xfId="19899"/>
    <cellStyle name="Normal 12 3 5" xfId="19900"/>
    <cellStyle name="Normal 12 3 5 2" xfId="19901"/>
    <cellStyle name="Normal 12 3 6" xfId="19902"/>
    <cellStyle name="Normal 12 4" xfId="19903"/>
    <cellStyle name="Normal 12 4 2" xfId="19904"/>
    <cellStyle name="Normal 12 4 2 2" xfId="19905"/>
    <cellStyle name="Normal 12 4 2 2 2" xfId="19906"/>
    <cellStyle name="Normal 12 4 2 2 2 2" xfId="19907"/>
    <cellStyle name="Normal 12 4 2 2 3" xfId="19908"/>
    <cellStyle name="Normal 12 4 2 2 3 2" xfId="19909"/>
    <cellStyle name="Normal 12 4 2 2 4" xfId="19910"/>
    <cellStyle name="Normal 12 4 2 3" xfId="19911"/>
    <cellStyle name="Normal 12 4 2 3 2" xfId="19912"/>
    <cellStyle name="Normal 12 4 2 4" xfId="19913"/>
    <cellStyle name="Normal 12 4 2 4 2" xfId="19914"/>
    <cellStyle name="Normal 12 4 2 5" xfId="19915"/>
    <cellStyle name="Normal 12 4 3" xfId="19916"/>
    <cellStyle name="Normal 12 4 3 2" xfId="19917"/>
    <cellStyle name="Normal 12 4 3 2 2" xfId="19918"/>
    <cellStyle name="Normal 12 4 3 3" xfId="19919"/>
    <cellStyle name="Normal 12 4 3 3 2" xfId="19920"/>
    <cellStyle name="Normal 12 4 3 4" xfId="19921"/>
    <cellStyle name="Normal 12 4 4" xfId="19922"/>
    <cellStyle name="Normal 12 4 4 2" xfId="19923"/>
    <cellStyle name="Normal 12 4 5" xfId="19924"/>
    <cellStyle name="Normal 12 4 5 2" xfId="19925"/>
    <cellStyle name="Normal 12 4 6" xfId="19926"/>
    <cellStyle name="Normal 12 5" xfId="19927"/>
    <cellStyle name="Normal 120" xfId="25831"/>
    <cellStyle name="Normal 13" xfId="1"/>
    <cellStyle name="Normal 13 2" xfId="19928"/>
    <cellStyle name="Normal 13 3" xfId="19929"/>
    <cellStyle name="Normal 14" xfId="135"/>
    <cellStyle name="Normal 14 2" xfId="19930"/>
    <cellStyle name="Normal 14 3" xfId="19931"/>
    <cellStyle name="Normal 15" xfId="19932"/>
    <cellStyle name="Normal 16" xfId="19933"/>
    <cellStyle name="Normal 17" xfId="19934"/>
    <cellStyle name="Normal 18" xfId="19935"/>
    <cellStyle name="Normal 18 2" xfId="19936"/>
    <cellStyle name="Normal 19" xfId="19937"/>
    <cellStyle name="Normal 19 2" xfId="19938"/>
    <cellStyle name="Normal 2" xfId="25"/>
    <cellStyle name="Normal 2 10" xfId="19939"/>
    <cellStyle name="Normal 2 10 10" xfId="19940"/>
    <cellStyle name="Normal 2 10 10 2" xfId="19941"/>
    <cellStyle name="Normal 2 10 11" xfId="19942"/>
    <cellStyle name="Normal 2 10 2" xfId="19943"/>
    <cellStyle name="Normal 2 10 2 2" xfId="19944"/>
    <cellStyle name="Normal 2 10 2 2 2" xfId="19945"/>
    <cellStyle name="Normal 2 10 2 2 2 2" xfId="19946"/>
    <cellStyle name="Normal 2 10 2 2 2 2 2" xfId="19947"/>
    <cellStyle name="Normal 2 10 2 2 2 3" xfId="19948"/>
    <cellStyle name="Normal 2 10 2 2 2 3 2" xfId="19949"/>
    <cellStyle name="Normal 2 10 2 2 2 4" xfId="19950"/>
    <cellStyle name="Normal 2 10 2 2 3" xfId="19951"/>
    <cellStyle name="Normal 2 10 2 2 3 2" xfId="19952"/>
    <cellStyle name="Normal 2 10 2 2 4" xfId="19953"/>
    <cellStyle name="Normal 2 10 2 2 4 2" xfId="19954"/>
    <cellStyle name="Normal 2 10 2 2 5" xfId="19955"/>
    <cellStyle name="Normal 2 10 2 3" xfId="19956"/>
    <cellStyle name="Normal 2 10 2 3 2" xfId="19957"/>
    <cellStyle name="Normal 2 10 2 3 2 2" xfId="19958"/>
    <cellStyle name="Normal 2 10 2 3 3" xfId="19959"/>
    <cellStyle name="Normal 2 10 2 3 3 2" xfId="19960"/>
    <cellStyle name="Normal 2 10 2 3 4" xfId="19961"/>
    <cellStyle name="Normal 2 10 2 4" xfId="19962"/>
    <cellStyle name="Normal 2 10 2 4 2" xfId="19963"/>
    <cellStyle name="Normal 2 10 2 5" xfId="19964"/>
    <cellStyle name="Normal 2 10 2 5 2" xfId="19965"/>
    <cellStyle name="Normal 2 10 2 6" xfId="19966"/>
    <cellStyle name="Normal 2 10 3" xfId="19967"/>
    <cellStyle name="Normal 2 10 3 2" xfId="19968"/>
    <cellStyle name="Normal 2 10 3 2 2" xfId="19969"/>
    <cellStyle name="Normal 2 10 3 2 2 2" xfId="19970"/>
    <cellStyle name="Normal 2 10 3 2 2 2 2" xfId="19971"/>
    <cellStyle name="Normal 2 10 3 2 2 3" xfId="19972"/>
    <cellStyle name="Normal 2 10 3 2 2 3 2" xfId="19973"/>
    <cellStyle name="Normal 2 10 3 2 2 4" xfId="19974"/>
    <cellStyle name="Normal 2 10 3 2 3" xfId="19975"/>
    <cellStyle name="Normal 2 10 3 2 3 2" xfId="19976"/>
    <cellStyle name="Normal 2 10 3 2 4" xfId="19977"/>
    <cellStyle name="Normal 2 10 3 2 4 2" xfId="19978"/>
    <cellStyle name="Normal 2 10 3 2 5" xfId="19979"/>
    <cellStyle name="Normal 2 10 3 3" xfId="19980"/>
    <cellStyle name="Normal 2 10 3 3 2" xfId="19981"/>
    <cellStyle name="Normal 2 10 3 3 2 2" xfId="19982"/>
    <cellStyle name="Normal 2 10 3 3 3" xfId="19983"/>
    <cellStyle name="Normal 2 10 3 3 3 2" xfId="19984"/>
    <cellStyle name="Normal 2 10 3 3 4" xfId="19985"/>
    <cellStyle name="Normal 2 10 3 4" xfId="19986"/>
    <cellStyle name="Normal 2 10 3 4 2" xfId="19987"/>
    <cellStyle name="Normal 2 10 3 5" xfId="19988"/>
    <cellStyle name="Normal 2 10 3 5 2" xfId="19989"/>
    <cellStyle name="Normal 2 10 3 6" xfId="19990"/>
    <cellStyle name="Normal 2 10 4" xfId="19991"/>
    <cellStyle name="Normal 2 10 5" xfId="19992"/>
    <cellStyle name="Normal 2 10 5 2" xfId="19993"/>
    <cellStyle name="Normal 2 10 5 2 2" xfId="19994"/>
    <cellStyle name="Normal 2 10 5 2 2 2" xfId="19995"/>
    <cellStyle name="Normal 2 10 5 2 2 2 2" xfId="19996"/>
    <cellStyle name="Normal 2 10 5 2 2 3" xfId="19997"/>
    <cellStyle name="Normal 2 10 5 2 2 3 2" xfId="19998"/>
    <cellStyle name="Normal 2 10 5 2 2 4" xfId="19999"/>
    <cellStyle name="Normal 2 10 5 2 3" xfId="20000"/>
    <cellStyle name="Normal 2 10 5 2 3 2" xfId="20001"/>
    <cellStyle name="Normal 2 10 5 2 4" xfId="20002"/>
    <cellStyle name="Normal 2 10 5 2 4 2" xfId="20003"/>
    <cellStyle name="Normal 2 10 5 2 5" xfId="20004"/>
    <cellStyle name="Normal 2 10 5 3" xfId="20005"/>
    <cellStyle name="Normal 2 10 5 3 2" xfId="20006"/>
    <cellStyle name="Normal 2 10 5 3 2 2" xfId="20007"/>
    <cellStyle name="Normal 2 10 5 3 3" xfId="20008"/>
    <cellStyle name="Normal 2 10 5 3 3 2" xfId="20009"/>
    <cellStyle name="Normal 2 10 5 3 4" xfId="20010"/>
    <cellStyle name="Normal 2 10 5 4" xfId="20011"/>
    <cellStyle name="Normal 2 10 5 4 2" xfId="20012"/>
    <cellStyle name="Normal 2 10 5 5" xfId="20013"/>
    <cellStyle name="Normal 2 10 5 5 2" xfId="20014"/>
    <cellStyle name="Normal 2 10 5 6" xfId="20015"/>
    <cellStyle name="Normal 2 10 6" xfId="20016"/>
    <cellStyle name="Normal 2 10 6 2" xfId="20017"/>
    <cellStyle name="Normal 2 10 6 2 2" xfId="20018"/>
    <cellStyle name="Normal 2 10 6 2 2 2" xfId="20019"/>
    <cellStyle name="Normal 2 10 6 2 2 2 2" xfId="20020"/>
    <cellStyle name="Normal 2 10 6 2 2 3" xfId="20021"/>
    <cellStyle name="Normal 2 10 6 2 2 3 2" xfId="20022"/>
    <cellStyle name="Normal 2 10 6 2 2 4" xfId="20023"/>
    <cellStyle name="Normal 2 10 6 2 3" xfId="20024"/>
    <cellStyle name="Normal 2 10 6 2 3 2" xfId="20025"/>
    <cellStyle name="Normal 2 10 6 2 4" xfId="20026"/>
    <cellStyle name="Normal 2 10 6 2 4 2" xfId="20027"/>
    <cellStyle name="Normal 2 10 6 2 5" xfId="20028"/>
    <cellStyle name="Normal 2 10 6 3" xfId="20029"/>
    <cellStyle name="Normal 2 10 6 3 2" xfId="20030"/>
    <cellStyle name="Normal 2 10 6 3 2 2" xfId="20031"/>
    <cellStyle name="Normal 2 10 6 3 3" xfId="20032"/>
    <cellStyle name="Normal 2 10 6 3 3 2" xfId="20033"/>
    <cellStyle name="Normal 2 10 6 3 4" xfId="20034"/>
    <cellStyle name="Normal 2 10 6 4" xfId="20035"/>
    <cellStyle name="Normal 2 10 6 4 2" xfId="20036"/>
    <cellStyle name="Normal 2 10 6 5" xfId="20037"/>
    <cellStyle name="Normal 2 10 6 5 2" xfId="20038"/>
    <cellStyle name="Normal 2 10 6 6" xfId="20039"/>
    <cellStyle name="Normal 2 10 7" xfId="20040"/>
    <cellStyle name="Normal 2 10 7 2" xfId="20041"/>
    <cellStyle name="Normal 2 10 7 2 2" xfId="20042"/>
    <cellStyle name="Normal 2 10 7 2 2 2" xfId="20043"/>
    <cellStyle name="Normal 2 10 7 2 3" xfId="20044"/>
    <cellStyle name="Normal 2 10 7 2 3 2" xfId="20045"/>
    <cellStyle name="Normal 2 10 7 2 4" xfId="20046"/>
    <cellStyle name="Normal 2 10 7 3" xfId="20047"/>
    <cellStyle name="Normal 2 10 7 3 2" xfId="20048"/>
    <cellStyle name="Normal 2 10 7 4" xfId="20049"/>
    <cellStyle name="Normal 2 10 7 4 2" xfId="20050"/>
    <cellStyle name="Normal 2 10 7 5" xfId="20051"/>
    <cellStyle name="Normal 2 10 8" xfId="20052"/>
    <cellStyle name="Normal 2 10 8 2" xfId="20053"/>
    <cellStyle name="Normal 2 10 8 2 2" xfId="20054"/>
    <cellStyle name="Normal 2 10 8 3" xfId="20055"/>
    <cellStyle name="Normal 2 10 8 3 2" xfId="20056"/>
    <cellStyle name="Normal 2 10 8 4" xfId="20057"/>
    <cellStyle name="Normal 2 10 9" xfId="20058"/>
    <cellStyle name="Normal 2 10 9 2" xfId="20059"/>
    <cellStyle name="Normal 2 11" xfId="20060"/>
    <cellStyle name="Normal 2 11 2" xfId="20061"/>
    <cellStyle name="Normal 2 11 2 2" xfId="20062"/>
    <cellStyle name="Normal 2 11 2 2 2" xfId="20063"/>
    <cellStyle name="Normal 2 11 2 2 2 2" xfId="20064"/>
    <cellStyle name="Normal 2 11 2 2 2 2 2" xfId="20065"/>
    <cellStyle name="Normal 2 11 2 2 2 3" xfId="20066"/>
    <cellStyle name="Normal 2 11 2 2 2 3 2" xfId="20067"/>
    <cellStyle name="Normal 2 11 2 2 2 4" xfId="20068"/>
    <cellStyle name="Normal 2 11 2 2 3" xfId="20069"/>
    <cellStyle name="Normal 2 11 2 2 3 2" xfId="20070"/>
    <cellStyle name="Normal 2 11 2 2 4" xfId="20071"/>
    <cellStyle name="Normal 2 11 2 2 4 2" xfId="20072"/>
    <cellStyle name="Normal 2 11 2 2 5" xfId="20073"/>
    <cellStyle name="Normal 2 11 2 3" xfId="20074"/>
    <cellStyle name="Normal 2 11 2 3 2" xfId="20075"/>
    <cellStyle name="Normal 2 11 2 3 2 2" xfId="20076"/>
    <cellStyle name="Normal 2 11 2 3 3" xfId="20077"/>
    <cellStyle name="Normal 2 11 2 3 3 2" xfId="20078"/>
    <cellStyle name="Normal 2 11 2 3 4" xfId="20079"/>
    <cellStyle name="Normal 2 11 2 4" xfId="20080"/>
    <cellStyle name="Normal 2 11 2 4 2" xfId="20081"/>
    <cellStyle name="Normal 2 11 2 5" xfId="20082"/>
    <cellStyle name="Normal 2 11 2 5 2" xfId="20083"/>
    <cellStyle name="Normal 2 11 2 6" xfId="20084"/>
    <cellStyle name="Normal 2 12" xfId="20085"/>
    <cellStyle name="Normal 2 12 2" xfId="20086"/>
    <cellStyle name="Normal 2 12 2 2" xfId="20087"/>
    <cellStyle name="Normal 2 12 2 2 2" xfId="20088"/>
    <cellStyle name="Normal 2 12 2 2 2 2" xfId="20089"/>
    <cellStyle name="Normal 2 12 2 2 3" xfId="20090"/>
    <cellStyle name="Normal 2 12 2 2 3 2" xfId="20091"/>
    <cellStyle name="Normal 2 12 2 2 4" xfId="20092"/>
    <cellStyle name="Normal 2 12 2 3" xfId="20093"/>
    <cellStyle name="Normal 2 12 2 3 2" xfId="20094"/>
    <cellStyle name="Normal 2 12 2 4" xfId="20095"/>
    <cellStyle name="Normal 2 12 2 4 2" xfId="20096"/>
    <cellStyle name="Normal 2 12 2 5" xfId="20097"/>
    <cellStyle name="Normal 2 12 3" xfId="20098"/>
    <cellStyle name="Normal 2 12 3 2" xfId="20099"/>
    <cellStyle name="Normal 2 12 3 2 2" xfId="20100"/>
    <cellStyle name="Normal 2 12 3 3" xfId="20101"/>
    <cellStyle name="Normal 2 12 3 3 2" xfId="20102"/>
    <cellStyle name="Normal 2 12 3 4" xfId="20103"/>
    <cellStyle name="Normal 2 12 4" xfId="20104"/>
    <cellStyle name="Normal 2 12 4 2" xfId="20105"/>
    <cellStyle name="Normal 2 12 5" xfId="20106"/>
    <cellStyle name="Normal 2 12 5 2" xfId="20107"/>
    <cellStyle name="Normal 2 12 6" xfId="20108"/>
    <cellStyle name="Normal 2 13" xfId="20109"/>
    <cellStyle name="Normal 2 14" xfId="25832"/>
    <cellStyle name="Normal 2 2" xfId="139"/>
    <cellStyle name="Normal 2 2 2" xfId="20110"/>
    <cellStyle name="Normal 2 2 2 2" xfId="20111"/>
    <cellStyle name="Normal 2 2 2 3" xfId="20112"/>
    <cellStyle name="Normal 2 2 2 4" xfId="20113"/>
    <cellStyle name="Normal 2 2 3" xfId="20114"/>
    <cellStyle name="Normal 2 2 3 2" xfId="20115"/>
    <cellStyle name="Normal 2 2 3 3" xfId="20116"/>
    <cellStyle name="Normal 2 2 4" xfId="20117"/>
    <cellStyle name="Normal 2 2 4 2" xfId="20118"/>
    <cellStyle name="Normal 2 2 4 3" xfId="20119"/>
    <cellStyle name="Normal 2 2 5" xfId="20120"/>
    <cellStyle name="Normal 2 2 6" xfId="20121"/>
    <cellStyle name="Normal 2 2_NHA batch 1 - 28, 34, 35, 45-48, 56, 57, 62, PB3b" xfId="20122"/>
    <cellStyle name="Normal 2 3" xfId="20123"/>
    <cellStyle name="Normal 2 3 2" xfId="20124"/>
    <cellStyle name="Normal 2 3 3" xfId="20125"/>
    <cellStyle name="Normal 2 3 3 10" xfId="20126"/>
    <cellStyle name="Normal 2 3 3 10 2" xfId="20127"/>
    <cellStyle name="Normal 2 3 3 11" xfId="20128"/>
    <cellStyle name="Normal 2 3 3 2" xfId="20129"/>
    <cellStyle name="Normal 2 3 3 2 10" xfId="20130"/>
    <cellStyle name="Normal 2 3 3 2 2" xfId="20131"/>
    <cellStyle name="Normal 2 3 3 2 2 2" xfId="20132"/>
    <cellStyle name="Normal 2 3 3 2 2 2 2" xfId="20133"/>
    <cellStyle name="Normal 2 3 3 2 2 2 2 2" xfId="20134"/>
    <cellStyle name="Normal 2 3 3 2 2 2 2 2 2" xfId="20135"/>
    <cellStyle name="Normal 2 3 3 2 2 2 2 3" xfId="20136"/>
    <cellStyle name="Normal 2 3 3 2 2 2 2 3 2" xfId="20137"/>
    <cellStyle name="Normal 2 3 3 2 2 2 2 4" xfId="20138"/>
    <cellStyle name="Normal 2 3 3 2 2 2 3" xfId="20139"/>
    <cellStyle name="Normal 2 3 3 2 2 2 3 2" xfId="20140"/>
    <cellStyle name="Normal 2 3 3 2 2 2 4" xfId="20141"/>
    <cellStyle name="Normal 2 3 3 2 2 2 4 2" xfId="20142"/>
    <cellStyle name="Normal 2 3 3 2 2 2 5" xfId="20143"/>
    <cellStyle name="Normal 2 3 3 2 2 3" xfId="20144"/>
    <cellStyle name="Normal 2 3 3 2 2 3 2" xfId="20145"/>
    <cellStyle name="Normal 2 3 3 2 2 3 2 2" xfId="20146"/>
    <cellStyle name="Normal 2 3 3 2 2 3 3" xfId="20147"/>
    <cellStyle name="Normal 2 3 3 2 2 3 3 2" xfId="20148"/>
    <cellStyle name="Normal 2 3 3 2 2 3 4" xfId="20149"/>
    <cellStyle name="Normal 2 3 3 2 2 4" xfId="20150"/>
    <cellStyle name="Normal 2 3 3 2 2 4 2" xfId="20151"/>
    <cellStyle name="Normal 2 3 3 2 2 5" xfId="20152"/>
    <cellStyle name="Normal 2 3 3 2 2 5 2" xfId="20153"/>
    <cellStyle name="Normal 2 3 3 2 2 6" xfId="20154"/>
    <cellStyle name="Normal 2 3 3 2 3" xfId="20155"/>
    <cellStyle name="Normal 2 3 3 2 3 2" xfId="20156"/>
    <cellStyle name="Normal 2 3 3 2 3 2 2" xfId="20157"/>
    <cellStyle name="Normal 2 3 3 2 3 2 2 2" xfId="20158"/>
    <cellStyle name="Normal 2 3 3 2 3 2 2 2 2" xfId="20159"/>
    <cellStyle name="Normal 2 3 3 2 3 2 2 3" xfId="20160"/>
    <cellStyle name="Normal 2 3 3 2 3 2 2 3 2" xfId="20161"/>
    <cellStyle name="Normal 2 3 3 2 3 2 2 4" xfId="20162"/>
    <cellStyle name="Normal 2 3 3 2 3 2 3" xfId="20163"/>
    <cellStyle name="Normal 2 3 3 2 3 2 3 2" xfId="20164"/>
    <cellStyle name="Normal 2 3 3 2 3 2 4" xfId="20165"/>
    <cellStyle name="Normal 2 3 3 2 3 2 4 2" xfId="20166"/>
    <cellStyle name="Normal 2 3 3 2 3 2 5" xfId="20167"/>
    <cellStyle name="Normal 2 3 3 2 3 3" xfId="20168"/>
    <cellStyle name="Normal 2 3 3 2 3 3 2" xfId="20169"/>
    <cellStyle name="Normal 2 3 3 2 3 3 2 2" xfId="20170"/>
    <cellStyle name="Normal 2 3 3 2 3 3 3" xfId="20171"/>
    <cellStyle name="Normal 2 3 3 2 3 3 3 2" xfId="20172"/>
    <cellStyle name="Normal 2 3 3 2 3 3 4" xfId="20173"/>
    <cellStyle name="Normal 2 3 3 2 3 4" xfId="20174"/>
    <cellStyle name="Normal 2 3 3 2 3 4 2" xfId="20175"/>
    <cellStyle name="Normal 2 3 3 2 3 5" xfId="20176"/>
    <cellStyle name="Normal 2 3 3 2 3 5 2" xfId="20177"/>
    <cellStyle name="Normal 2 3 3 2 3 6" xfId="20178"/>
    <cellStyle name="Normal 2 3 3 2 4" xfId="20179"/>
    <cellStyle name="Normal 2 3 3 2 4 2" xfId="20180"/>
    <cellStyle name="Normal 2 3 3 2 4 2 2" xfId="20181"/>
    <cellStyle name="Normal 2 3 3 2 4 2 2 2" xfId="20182"/>
    <cellStyle name="Normal 2 3 3 2 4 2 2 2 2" xfId="20183"/>
    <cellStyle name="Normal 2 3 3 2 4 2 2 3" xfId="20184"/>
    <cellStyle name="Normal 2 3 3 2 4 2 2 3 2" xfId="20185"/>
    <cellStyle name="Normal 2 3 3 2 4 2 2 4" xfId="20186"/>
    <cellStyle name="Normal 2 3 3 2 4 2 3" xfId="20187"/>
    <cellStyle name="Normal 2 3 3 2 4 2 3 2" xfId="20188"/>
    <cellStyle name="Normal 2 3 3 2 4 2 4" xfId="20189"/>
    <cellStyle name="Normal 2 3 3 2 4 2 4 2" xfId="20190"/>
    <cellStyle name="Normal 2 3 3 2 4 2 5" xfId="20191"/>
    <cellStyle name="Normal 2 3 3 2 4 3" xfId="20192"/>
    <cellStyle name="Normal 2 3 3 2 4 3 2" xfId="20193"/>
    <cellStyle name="Normal 2 3 3 2 4 3 2 2" xfId="20194"/>
    <cellStyle name="Normal 2 3 3 2 4 3 3" xfId="20195"/>
    <cellStyle name="Normal 2 3 3 2 4 3 3 2" xfId="20196"/>
    <cellStyle name="Normal 2 3 3 2 4 3 4" xfId="20197"/>
    <cellStyle name="Normal 2 3 3 2 4 4" xfId="20198"/>
    <cellStyle name="Normal 2 3 3 2 4 4 2" xfId="20199"/>
    <cellStyle name="Normal 2 3 3 2 4 5" xfId="20200"/>
    <cellStyle name="Normal 2 3 3 2 4 5 2" xfId="20201"/>
    <cellStyle name="Normal 2 3 3 2 4 6" xfId="20202"/>
    <cellStyle name="Normal 2 3 3 2 5" xfId="20203"/>
    <cellStyle name="Normal 2 3 3 2 5 2" xfId="20204"/>
    <cellStyle name="Normal 2 3 3 2 5 2 2" xfId="20205"/>
    <cellStyle name="Normal 2 3 3 2 5 2 2 2" xfId="20206"/>
    <cellStyle name="Normal 2 3 3 2 5 2 2 2 2" xfId="20207"/>
    <cellStyle name="Normal 2 3 3 2 5 2 2 3" xfId="20208"/>
    <cellStyle name="Normal 2 3 3 2 5 2 2 3 2" xfId="20209"/>
    <cellStyle name="Normal 2 3 3 2 5 2 2 4" xfId="20210"/>
    <cellStyle name="Normal 2 3 3 2 5 2 3" xfId="20211"/>
    <cellStyle name="Normal 2 3 3 2 5 2 3 2" xfId="20212"/>
    <cellStyle name="Normal 2 3 3 2 5 2 4" xfId="20213"/>
    <cellStyle name="Normal 2 3 3 2 5 2 4 2" xfId="20214"/>
    <cellStyle name="Normal 2 3 3 2 5 2 5" xfId="20215"/>
    <cellStyle name="Normal 2 3 3 2 5 3" xfId="20216"/>
    <cellStyle name="Normal 2 3 3 2 5 3 2" xfId="20217"/>
    <cellStyle name="Normal 2 3 3 2 5 3 2 2" xfId="20218"/>
    <cellStyle name="Normal 2 3 3 2 5 3 3" xfId="20219"/>
    <cellStyle name="Normal 2 3 3 2 5 3 3 2" xfId="20220"/>
    <cellStyle name="Normal 2 3 3 2 5 3 4" xfId="20221"/>
    <cellStyle name="Normal 2 3 3 2 5 4" xfId="20222"/>
    <cellStyle name="Normal 2 3 3 2 5 4 2" xfId="20223"/>
    <cellStyle name="Normal 2 3 3 2 5 5" xfId="20224"/>
    <cellStyle name="Normal 2 3 3 2 5 5 2" xfId="20225"/>
    <cellStyle name="Normal 2 3 3 2 5 6" xfId="20226"/>
    <cellStyle name="Normal 2 3 3 2 6" xfId="20227"/>
    <cellStyle name="Normal 2 3 3 2 6 2" xfId="20228"/>
    <cellStyle name="Normal 2 3 3 2 6 2 2" xfId="20229"/>
    <cellStyle name="Normal 2 3 3 2 6 2 2 2" xfId="20230"/>
    <cellStyle name="Normal 2 3 3 2 6 2 3" xfId="20231"/>
    <cellStyle name="Normal 2 3 3 2 6 2 3 2" xfId="20232"/>
    <cellStyle name="Normal 2 3 3 2 6 2 4" xfId="20233"/>
    <cellStyle name="Normal 2 3 3 2 6 3" xfId="20234"/>
    <cellStyle name="Normal 2 3 3 2 6 3 2" xfId="20235"/>
    <cellStyle name="Normal 2 3 3 2 6 4" xfId="20236"/>
    <cellStyle name="Normal 2 3 3 2 6 4 2" xfId="20237"/>
    <cellStyle name="Normal 2 3 3 2 6 5" xfId="20238"/>
    <cellStyle name="Normal 2 3 3 2 7" xfId="20239"/>
    <cellStyle name="Normal 2 3 3 2 7 2" xfId="20240"/>
    <cellStyle name="Normal 2 3 3 2 7 2 2" xfId="20241"/>
    <cellStyle name="Normal 2 3 3 2 7 3" xfId="20242"/>
    <cellStyle name="Normal 2 3 3 2 7 3 2" xfId="20243"/>
    <cellStyle name="Normal 2 3 3 2 7 4" xfId="20244"/>
    <cellStyle name="Normal 2 3 3 2 8" xfId="20245"/>
    <cellStyle name="Normal 2 3 3 2 8 2" xfId="20246"/>
    <cellStyle name="Normal 2 3 3 2 9" xfId="20247"/>
    <cellStyle name="Normal 2 3 3 2 9 2" xfId="20248"/>
    <cellStyle name="Normal 2 3 3 3" xfId="20249"/>
    <cellStyle name="Normal 2 3 3 3 2" xfId="20250"/>
    <cellStyle name="Normal 2 3 3 3 2 2" xfId="20251"/>
    <cellStyle name="Normal 2 3 3 3 2 2 2" xfId="20252"/>
    <cellStyle name="Normal 2 3 3 3 2 2 2 2" xfId="20253"/>
    <cellStyle name="Normal 2 3 3 3 2 2 3" xfId="20254"/>
    <cellStyle name="Normal 2 3 3 3 2 2 3 2" xfId="20255"/>
    <cellStyle name="Normal 2 3 3 3 2 2 4" xfId="20256"/>
    <cellStyle name="Normal 2 3 3 3 2 3" xfId="20257"/>
    <cellStyle name="Normal 2 3 3 3 2 3 2" xfId="20258"/>
    <cellStyle name="Normal 2 3 3 3 2 4" xfId="20259"/>
    <cellStyle name="Normal 2 3 3 3 2 4 2" xfId="20260"/>
    <cellStyle name="Normal 2 3 3 3 2 5" xfId="20261"/>
    <cellStyle name="Normal 2 3 3 3 3" xfId="20262"/>
    <cellStyle name="Normal 2 3 3 3 3 2" xfId="20263"/>
    <cellStyle name="Normal 2 3 3 3 3 2 2" xfId="20264"/>
    <cellStyle name="Normal 2 3 3 3 3 3" xfId="20265"/>
    <cellStyle name="Normal 2 3 3 3 3 3 2" xfId="20266"/>
    <cellStyle name="Normal 2 3 3 3 3 4" xfId="20267"/>
    <cellStyle name="Normal 2 3 3 3 4" xfId="20268"/>
    <cellStyle name="Normal 2 3 3 3 4 2" xfId="20269"/>
    <cellStyle name="Normal 2 3 3 3 5" xfId="20270"/>
    <cellStyle name="Normal 2 3 3 3 5 2" xfId="20271"/>
    <cellStyle name="Normal 2 3 3 3 6" xfId="20272"/>
    <cellStyle name="Normal 2 3 3 4" xfId="20273"/>
    <cellStyle name="Normal 2 3 3 4 2" xfId="20274"/>
    <cellStyle name="Normal 2 3 3 4 2 2" xfId="20275"/>
    <cellStyle name="Normal 2 3 3 4 2 2 2" xfId="20276"/>
    <cellStyle name="Normal 2 3 3 4 2 2 2 2" xfId="20277"/>
    <cellStyle name="Normal 2 3 3 4 2 2 3" xfId="20278"/>
    <cellStyle name="Normal 2 3 3 4 2 2 3 2" xfId="20279"/>
    <cellStyle name="Normal 2 3 3 4 2 2 4" xfId="20280"/>
    <cellStyle name="Normal 2 3 3 4 2 3" xfId="20281"/>
    <cellStyle name="Normal 2 3 3 4 2 3 2" xfId="20282"/>
    <cellStyle name="Normal 2 3 3 4 2 4" xfId="20283"/>
    <cellStyle name="Normal 2 3 3 4 2 4 2" xfId="20284"/>
    <cellStyle name="Normal 2 3 3 4 2 5" xfId="20285"/>
    <cellStyle name="Normal 2 3 3 4 3" xfId="20286"/>
    <cellStyle name="Normal 2 3 3 4 3 2" xfId="20287"/>
    <cellStyle name="Normal 2 3 3 4 3 2 2" xfId="20288"/>
    <cellStyle name="Normal 2 3 3 4 3 3" xfId="20289"/>
    <cellStyle name="Normal 2 3 3 4 3 3 2" xfId="20290"/>
    <cellStyle name="Normal 2 3 3 4 3 4" xfId="20291"/>
    <cellStyle name="Normal 2 3 3 4 4" xfId="20292"/>
    <cellStyle name="Normal 2 3 3 4 4 2" xfId="20293"/>
    <cellStyle name="Normal 2 3 3 4 5" xfId="20294"/>
    <cellStyle name="Normal 2 3 3 4 5 2" xfId="20295"/>
    <cellStyle name="Normal 2 3 3 4 6" xfId="20296"/>
    <cellStyle name="Normal 2 3 3 5" xfId="20297"/>
    <cellStyle name="Normal 2 3 3 5 2" xfId="20298"/>
    <cellStyle name="Normal 2 3 3 5 2 2" xfId="20299"/>
    <cellStyle name="Normal 2 3 3 5 2 2 2" xfId="20300"/>
    <cellStyle name="Normal 2 3 3 5 2 2 2 2" xfId="20301"/>
    <cellStyle name="Normal 2 3 3 5 2 2 3" xfId="20302"/>
    <cellStyle name="Normal 2 3 3 5 2 2 3 2" xfId="20303"/>
    <cellStyle name="Normal 2 3 3 5 2 2 4" xfId="20304"/>
    <cellStyle name="Normal 2 3 3 5 2 3" xfId="20305"/>
    <cellStyle name="Normal 2 3 3 5 2 3 2" xfId="20306"/>
    <cellStyle name="Normal 2 3 3 5 2 4" xfId="20307"/>
    <cellStyle name="Normal 2 3 3 5 2 4 2" xfId="20308"/>
    <cellStyle name="Normal 2 3 3 5 2 5" xfId="20309"/>
    <cellStyle name="Normal 2 3 3 5 3" xfId="20310"/>
    <cellStyle name="Normal 2 3 3 5 3 2" xfId="20311"/>
    <cellStyle name="Normal 2 3 3 5 3 2 2" xfId="20312"/>
    <cellStyle name="Normal 2 3 3 5 3 3" xfId="20313"/>
    <cellStyle name="Normal 2 3 3 5 3 3 2" xfId="20314"/>
    <cellStyle name="Normal 2 3 3 5 3 4" xfId="20315"/>
    <cellStyle name="Normal 2 3 3 5 4" xfId="20316"/>
    <cellStyle name="Normal 2 3 3 5 4 2" xfId="20317"/>
    <cellStyle name="Normal 2 3 3 5 5" xfId="20318"/>
    <cellStyle name="Normal 2 3 3 5 5 2" xfId="20319"/>
    <cellStyle name="Normal 2 3 3 5 6" xfId="20320"/>
    <cellStyle name="Normal 2 3 3 6" xfId="20321"/>
    <cellStyle name="Normal 2 3 3 6 2" xfId="20322"/>
    <cellStyle name="Normal 2 3 3 6 2 2" xfId="20323"/>
    <cellStyle name="Normal 2 3 3 6 2 2 2" xfId="20324"/>
    <cellStyle name="Normal 2 3 3 6 2 2 2 2" xfId="20325"/>
    <cellStyle name="Normal 2 3 3 6 2 2 3" xfId="20326"/>
    <cellStyle name="Normal 2 3 3 6 2 2 3 2" xfId="20327"/>
    <cellStyle name="Normal 2 3 3 6 2 2 4" xfId="20328"/>
    <cellStyle name="Normal 2 3 3 6 2 3" xfId="20329"/>
    <cellStyle name="Normal 2 3 3 6 2 3 2" xfId="20330"/>
    <cellStyle name="Normal 2 3 3 6 2 4" xfId="20331"/>
    <cellStyle name="Normal 2 3 3 6 2 4 2" xfId="20332"/>
    <cellStyle name="Normal 2 3 3 6 2 5" xfId="20333"/>
    <cellStyle name="Normal 2 3 3 6 3" xfId="20334"/>
    <cellStyle name="Normal 2 3 3 6 3 2" xfId="20335"/>
    <cellStyle name="Normal 2 3 3 6 3 2 2" xfId="20336"/>
    <cellStyle name="Normal 2 3 3 6 3 3" xfId="20337"/>
    <cellStyle name="Normal 2 3 3 6 3 3 2" xfId="20338"/>
    <cellStyle name="Normal 2 3 3 6 3 4" xfId="20339"/>
    <cellStyle name="Normal 2 3 3 6 4" xfId="20340"/>
    <cellStyle name="Normal 2 3 3 6 4 2" xfId="20341"/>
    <cellStyle name="Normal 2 3 3 6 5" xfId="20342"/>
    <cellStyle name="Normal 2 3 3 6 5 2" xfId="20343"/>
    <cellStyle name="Normal 2 3 3 6 6" xfId="20344"/>
    <cellStyle name="Normal 2 3 3 7" xfId="20345"/>
    <cellStyle name="Normal 2 3 3 7 2" xfId="20346"/>
    <cellStyle name="Normal 2 3 3 7 2 2" xfId="20347"/>
    <cellStyle name="Normal 2 3 3 7 2 2 2" xfId="20348"/>
    <cellStyle name="Normal 2 3 3 7 2 3" xfId="20349"/>
    <cellStyle name="Normal 2 3 3 7 2 3 2" xfId="20350"/>
    <cellStyle name="Normal 2 3 3 7 2 4" xfId="20351"/>
    <cellStyle name="Normal 2 3 3 7 3" xfId="20352"/>
    <cellStyle name="Normal 2 3 3 7 3 2" xfId="20353"/>
    <cellStyle name="Normal 2 3 3 7 4" xfId="20354"/>
    <cellStyle name="Normal 2 3 3 7 4 2" xfId="20355"/>
    <cellStyle name="Normal 2 3 3 7 5" xfId="20356"/>
    <cellStyle name="Normal 2 3 3 8" xfId="20357"/>
    <cellStyle name="Normal 2 3 3 8 2" xfId="20358"/>
    <cellStyle name="Normal 2 3 3 8 2 2" xfId="20359"/>
    <cellStyle name="Normal 2 3 3 8 3" xfId="20360"/>
    <cellStyle name="Normal 2 3 3 8 3 2" xfId="20361"/>
    <cellStyle name="Normal 2 3 3 8 4" xfId="20362"/>
    <cellStyle name="Normal 2 3 3 9" xfId="20363"/>
    <cellStyle name="Normal 2 3 3 9 2" xfId="20364"/>
    <cellStyle name="Normal 2 3 4" xfId="20365"/>
    <cellStyle name="Normal 2 3 4 10" xfId="20366"/>
    <cellStyle name="Normal 2 3 4 10 2" xfId="20367"/>
    <cellStyle name="Normal 2 3 4 11" xfId="20368"/>
    <cellStyle name="Normal 2 3 4 2" xfId="20369"/>
    <cellStyle name="Normal 2 3 4 2 10" xfId="20370"/>
    <cellStyle name="Normal 2 3 4 2 2" xfId="20371"/>
    <cellStyle name="Normal 2 3 4 2 2 2" xfId="20372"/>
    <cellStyle name="Normal 2 3 4 2 2 2 2" xfId="20373"/>
    <cellStyle name="Normal 2 3 4 2 2 2 2 2" xfId="20374"/>
    <cellStyle name="Normal 2 3 4 2 2 2 2 2 2" xfId="20375"/>
    <cellStyle name="Normal 2 3 4 2 2 2 2 3" xfId="20376"/>
    <cellStyle name="Normal 2 3 4 2 2 2 2 3 2" xfId="20377"/>
    <cellStyle name="Normal 2 3 4 2 2 2 2 4" xfId="20378"/>
    <cellStyle name="Normal 2 3 4 2 2 2 3" xfId="20379"/>
    <cellStyle name="Normal 2 3 4 2 2 2 3 2" xfId="20380"/>
    <cellStyle name="Normal 2 3 4 2 2 2 4" xfId="20381"/>
    <cellStyle name="Normal 2 3 4 2 2 2 4 2" xfId="20382"/>
    <cellStyle name="Normal 2 3 4 2 2 2 5" xfId="20383"/>
    <cellStyle name="Normal 2 3 4 2 2 3" xfId="20384"/>
    <cellStyle name="Normal 2 3 4 2 2 3 2" xfId="20385"/>
    <cellStyle name="Normal 2 3 4 2 2 3 2 2" xfId="20386"/>
    <cellStyle name="Normal 2 3 4 2 2 3 3" xfId="20387"/>
    <cellStyle name="Normal 2 3 4 2 2 3 3 2" xfId="20388"/>
    <cellStyle name="Normal 2 3 4 2 2 3 4" xfId="20389"/>
    <cellStyle name="Normal 2 3 4 2 2 4" xfId="20390"/>
    <cellStyle name="Normal 2 3 4 2 2 4 2" xfId="20391"/>
    <cellStyle name="Normal 2 3 4 2 2 5" xfId="20392"/>
    <cellStyle name="Normal 2 3 4 2 2 5 2" xfId="20393"/>
    <cellStyle name="Normal 2 3 4 2 2 6" xfId="20394"/>
    <cellStyle name="Normal 2 3 4 2 3" xfId="20395"/>
    <cellStyle name="Normal 2 3 4 2 3 2" xfId="20396"/>
    <cellStyle name="Normal 2 3 4 2 3 2 2" xfId="20397"/>
    <cellStyle name="Normal 2 3 4 2 3 2 2 2" xfId="20398"/>
    <cellStyle name="Normal 2 3 4 2 3 2 2 2 2" xfId="20399"/>
    <cellStyle name="Normal 2 3 4 2 3 2 2 3" xfId="20400"/>
    <cellStyle name="Normal 2 3 4 2 3 2 2 3 2" xfId="20401"/>
    <cellStyle name="Normal 2 3 4 2 3 2 2 4" xfId="20402"/>
    <cellStyle name="Normal 2 3 4 2 3 2 3" xfId="20403"/>
    <cellStyle name="Normal 2 3 4 2 3 2 3 2" xfId="20404"/>
    <cellStyle name="Normal 2 3 4 2 3 2 4" xfId="20405"/>
    <cellStyle name="Normal 2 3 4 2 3 2 4 2" xfId="20406"/>
    <cellStyle name="Normal 2 3 4 2 3 2 5" xfId="20407"/>
    <cellStyle name="Normal 2 3 4 2 3 3" xfId="20408"/>
    <cellStyle name="Normal 2 3 4 2 3 3 2" xfId="20409"/>
    <cellStyle name="Normal 2 3 4 2 3 3 2 2" xfId="20410"/>
    <cellStyle name="Normal 2 3 4 2 3 3 3" xfId="20411"/>
    <cellStyle name="Normal 2 3 4 2 3 3 3 2" xfId="20412"/>
    <cellStyle name="Normal 2 3 4 2 3 3 4" xfId="20413"/>
    <cellStyle name="Normal 2 3 4 2 3 4" xfId="20414"/>
    <cellStyle name="Normal 2 3 4 2 3 4 2" xfId="20415"/>
    <cellStyle name="Normal 2 3 4 2 3 5" xfId="20416"/>
    <cellStyle name="Normal 2 3 4 2 3 5 2" xfId="20417"/>
    <cellStyle name="Normal 2 3 4 2 3 6" xfId="20418"/>
    <cellStyle name="Normal 2 3 4 2 4" xfId="20419"/>
    <cellStyle name="Normal 2 3 4 2 4 2" xfId="20420"/>
    <cellStyle name="Normal 2 3 4 2 4 2 2" xfId="20421"/>
    <cellStyle name="Normal 2 3 4 2 4 2 2 2" xfId="20422"/>
    <cellStyle name="Normal 2 3 4 2 4 2 2 2 2" xfId="20423"/>
    <cellStyle name="Normal 2 3 4 2 4 2 2 3" xfId="20424"/>
    <cellStyle name="Normal 2 3 4 2 4 2 2 3 2" xfId="20425"/>
    <cellStyle name="Normal 2 3 4 2 4 2 2 4" xfId="20426"/>
    <cellStyle name="Normal 2 3 4 2 4 2 3" xfId="20427"/>
    <cellStyle name="Normal 2 3 4 2 4 2 3 2" xfId="20428"/>
    <cellStyle name="Normal 2 3 4 2 4 2 4" xfId="20429"/>
    <cellStyle name="Normal 2 3 4 2 4 2 4 2" xfId="20430"/>
    <cellStyle name="Normal 2 3 4 2 4 2 5" xfId="20431"/>
    <cellStyle name="Normal 2 3 4 2 4 3" xfId="20432"/>
    <cellStyle name="Normal 2 3 4 2 4 3 2" xfId="20433"/>
    <cellStyle name="Normal 2 3 4 2 4 3 2 2" xfId="20434"/>
    <cellStyle name="Normal 2 3 4 2 4 3 3" xfId="20435"/>
    <cellStyle name="Normal 2 3 4 2 4 3 3 2" xfId="20436"/>
    <cellStyle name="Normal 2 3 4 2 4 3 4" xfId="20437"/>
    <cellStyle name="Normal 2 3 4 2 4 4" xfId="20438"/>
    <cellStyle name="Normal 2 3 4 2 4 4 2" xfId="20439"/>
    <cellStyle name="Normal 2 3 4 2 4 5" xfId="20440"/>
    <cellStyle name="Normal 2 3 4 2 4 5 2" xfId="20441"/>
    <cellStyle name="Normal 2 3 4 2 4 6" xfId="20442"/>
    <cellStyle name="Normal 2 3 4 2 5" xfId="20443"/>
    <cellStyle name="Normal 2 3 4 2 5 2" xfId="20444"/>
    <cellStyle name="Normal 2 3 4 2 5 2 2" xfId="20445"/>
    <cellStyle name="Normal 2 3 4 2 5 2 2 2" xfId="20446"/>
    <cellStyle name="Normal 2 3 4 2 5 2 2 2 2" xfId="20447"/>
    <cellStyle name="Normal 2 3 4 2 5 2 2 3" xfId="20448"/>
    <cellStyle name="Normal 2 3 4 2 5 2 2 3 2" xfId="20449"/>
    <cellStyle name="Normal 2 3 4 2 5 2 2 4" xfId="20450"/>
    <cellStyle name="Normal 2 3 4 2 5 2 3" xfId="20451"/>
    <cellStyle name="Normal 2 3 4 2 5 2 3 2" xfId="20452"/>
    <cellStyle name="Normal 2 3 4 2 5 2 4" xfId="20453"/>
    <cellStyle name="Normal 2 3 4 2 5 2 4 2" xfId="20454"/>
    <cellStyle name="Normal 2 3 4 2 5 2 5" xfId="20455"/>
    <cellStyle name="Normal 2 3 4 2 5 3" xfId="20456"/>
    <cellStyle name="Normal 2 3 4 2 5 3 2" xfId="20457"/>
    <cellStyle name="Normal 2 3 4 2 5 3 2 2" xfId="20458"/>
    <cellStyle name="Normal 2 3 4 2 5 3 3" xfId="20459"/>
    <cellStyle name="Normal 2 3 4 2 5 3 3 2" xfId="20460"/>
    <cellStyle name="Normal 2 3 4 2 5 3 4" xfId="20461"/>
    <cellStyle name="Normal 2 3 4 2 5 4" xfId="20462"/>
    <cellStyle name="Normal 2 3 4 2 5 4 2" xfId="20463"/>
    <cellStyle name="Normal 2 3 4 2 5 5" xfId="20464"/>
    <cellStyle name="Normal 2 3 4 2 5 5 2" xfId="20465"/>
    <cellStyle name="Normal 2 3 4 2 5 6" xfId="20466"/>
    <cellStyle name="Normal 2 3 4 2 6" xfId="20467"/>
    <cellStyle name="Normal 2 3 4 2 6 2" xfId="20468"/>
    <cellStyle name="Normal 2 3 4 2 6 2 2" xfId="20469"/>
    <cellStyle name="Normal 2 3 4 2 6 2 2 2" xfId="20470"/>
    <cellStyle name="Normal 2 3 4 2 6 2 3" xfId="20471"/>
    <cellStyle name="Normal 2 3 4 2 6 2 3 2" xfId="20472"/>
    <cellStyle name="Normal 2 3 4 2 6 2 4" xfId="20473"/>
    <cellStyle name="Normal 2 3 4 2 6 3" xfId="20474"/>
    <cellStyle name="Normal 2 3 4 2 6 3 2" xfId="20475"/>
    <cellStyle name="Normal 2 3 4 2 6 4" xfId="20476"/>
    <cellStyle name="Normal 2 3 4 2 6 4 2" xfId="20477"/>
    <cellStyle name="Normal 2 3 4 2 6 5" xfId="20478"/>
    <cellStyle name="Normal 2 3 4 2 7" xfId="20479"/>
    <cellStyle name="Normal 2 3 4 2 7 2" xfId="20480"/>
    <cellStyle name="Normal 2 3 4 2 7 2 2" xfId="20481"/>
    <cellStyle name="Normal 2 3 4 2 7 3" xfId="20482"/>
    <cellStyle name="Normal 2 3 4 2 7 3 2" xfId="20483"/>
    <cellStyle name="Normal 2 3 4 2 7 4" xfId="20484"/>
    <cellStyle name="Normal 2 3 4 2 8" xfId="20485"/>
    <cellStyle name="Normal 2 3 4 2 8 2" xfId="20486"/>
    <cellStyle name="Normal 2 3 4 2 9" xfId="20487"/>
    <cellStyle name="Normal 2 3 4 2 9 2" xfId="20488"/>
    <cellStyle name="Normal 2 3 4 3" xfId="20489"/>
    <cellStyle name="Normal 2 3 4 3 2" xfId="20490"/>
    <cellStyle name="Normal 2 3 4 3 2 2" xfId="20491"/>
    <cellStyle name="Normal 2 3 4 3 2 2 2" xfId="20492"/>
    <cellStyle name="Normal 2 3 4 3 2 2 2 2" xfId="20493"/>
    <cellStyle name="Normal 2 3 4 3 2 2 3" xfId="20494"/>
    <cellStyle name="Normal 2 3 4 3 2 2 3 2" xfId="20495"/>
    <cellStyle name="Normal 2 3 4 3 2 2 4" xfId="20496"/>
    <cellStyle name="Normal 2 3 4 3 2 3" xfId="20497"/>
    <cellStyle name="Normal 2 3 4 3 2 3 2" xfId="20498"/>
    <cellStyle name="Normal 2 3 4 3 2 4" xfId="20499"/>
    <cellStyle name="Normal 2 3 4 3 2 4 2" xfId="20500"/>
    <cellStyle name="Normal 2 3 4 3 2 5" xfId="20501"/>
    <cellStyle name="Normal 2 3 4 3 3" xfId="20502"/>
    <cellStyle name="Normal 2 3 4 3 3 2" xfId="20503"/>
    <cellStyle name="Normal 2 3 4 3 3 2 2" xfId="20504"/>
    <cellStyle name="Normal 2 3 4 3 3 3" xfId="20505"/>
    <cellStyle name="Normal 2 3 4 3 3 3 2" xfId="20506"/>
    <cellStyle name="Normal 2 3 4 3 3 4" xfId="20507"/>
    <cellStyle name="Normal 2 3 4 3 4" xfId="20508"/>
    <cellStyle name="Normal 2 3 4 3 4 2" xfId="20509"/>
    <cellStyle name="Normal 2 3 4 3 5" xfId="20510"/>
    <cellStyle name="Normal 2 3 4 3 5 2" xfId="20511"/>
    <cellStyle name="Normal 2 3 4 3 6" xfId="20512"/>
    <cellStyle name="Normal 2 3 4 4" xfId="20513"/>
    <cellStyle name="Normal 2 3 4 4 2" xfId="20514"/>
    <cellStyle name="Normal 2 3 4 4 2 2" xfId="20515"/>
    <cellStyle name="Normal 2 3 4 4 2 2 2" xfId="20516"/>
    <cellStyle name="Normal 2 3 4 4 2 2 2 2" xfId="20517"/>
    <cellStyle name="Normal 2 3 4 4 2 2 3" xfId="20518"/>
    <cellStyle name="Normal 2 3 4 4 2 2 3 2" xfId="20519"/>
    <cellStyle name="Normal 2 3 4 4 2 2 4" xfId="20520"/>
    <cellStyle name="Normal 2 3 4 4 2 3" xfId="20521"/>
    <cellStyle name="Normal 2 3 4 4 2 3 2" xfId="20522"/>
    <cellStyle name="Normal 2 3 4 4 2 4" xfId="20523"/>
    <cellStyle name="Normal 2 3 4 4 2 4 2" xfId="20524"/>
    <cellStyle name="Normal 2 3 4 4 2 5" xfId="20525"/>
    <cellStyle name="Normal 2 3 4 4 3" xfId="20526"/>
    <cellStyle name="Normal 2 3 4 4 3 2" xfId="20527"/>
    <cellStyle name="Normal 2 3 4 4 3 2 2" xfId="20528"/>
    <cellStyle name="Normal 2 3 4 4 3 3" xfId="20529"/>
    <cellStyle name="Normal 2 3 4 4 3 3 2" xfId="20530"/>
    <cellStyle name="Normal 2 3 4 4 3 4" xfId="20531"/>
    <cellStyle name="Normal 2 3 4 4 4" xfId="20532"/>
    <cellStyle name="Normal 2 3 4 4 4 2" xfId="20533"/>
    <cellStyle name="Normal 2 3 4 4 5" xfId="20534"/>
    <cellStyle name="Normal 2 3 4 4 5 2" xfId="20535"/>
    <cellStyle name="Normal 2 3 4 4 6" xfId="20536"/>
    <cellStyle name="Normal 2 3 4 5" xfId="20537"/>
    <cellStyle name="Normal 2 3 4 5 2" xfId="20538"/>
    <cellStyle name="Normal 2 3 4 5 2 2" xfId="20539"/>
    <cellStyle name="Normal 2 3 4 5 2 2 2" xfId="20540"/>
    <cellStyle name="Normal 2 3 4 5 2 2 2 2" xfId="20541"/>
    <cellStyle name="Normal 2 3 4 5 2 2 3" xfId="20542"/>
    <cellStyle name="Normal 2 3 4 5 2 2 3 2" xfId="20543"/>
    <cellStyle name="Normal 2 3 4 5 2 2 4" xfId="20544"/>
    <cellStyle name="Normal 2 3 4 5 2 3" xfId="20545"/>
    <cellStyle name="Normal 2 3 4 5 2 3 2" xfId="20546"/>
    <cellStyle name="Normal 2 3 4 5 2 4" xfId="20547"/>
    <cellStyle name="Normal 2 3 4 5 2 4 2" xfId="20548"/>
    <cellStyle name="Normal 2 3 4 5 2 5" xfId="20549"/>
    <cellStyle name="Normal 2 3 4 5 3" xfId="20550"/>
    <cellStyle name="Normal 2 3 4 5 3 2" xfId="20551"/>
    <cellStyle name="Normal 2 3 4 5 3 2 2" xfId="20552"/>
    <cellStyle name="Normal 2 3 4 5 3 3" xfId="20553"/>
    <cellStyle name="Normal 2 3 4 5 3 3 2" xfId="20554"/>
    <cellStyle name="Normal 2 3 4 5 3 4" xfId="20555"/>
    <cellStyle name="Normal 2 3 4 5 4" xfId="20556"/>
    <cellStyle name="Normal 2 3 4 5 4 2" xfId="20557"/>
    <cellStyle name="Normal 2 3 4 5 5" xfId="20558"/>
    <cellStyle name="Normal 2 3 4 5 5 2" xfId="20559"/>
    <cellStyle name="Normal 2 3 4 5 6" xfId="20560"/>
    <cellStyle name="Normal 2 3 4 6" xfId="20561"/>
    <cellStyle name="Normal 2 3 4 6 2" xfId="20562"/>
    <cellStyle name="Normal 2 3 4 6 2 2" xfId="20563"/>
    <cellStyle name="Normal 2 3 4 6 2 2 2" xfId="20564"/>
    <cellStyle name="Normal 2 3 4 6 2 2 2 2" xfId="20565"/>
    <cellStyle name="Normal 2 3 4 6 2 2 3" xfId="20566"/>
    <cellStyle name="Normal 2 3 4 6 2 2 3 2" xfId="20567"/>
    <cellStyle name="Normal 2 3 4 6 2 2 4" xfId="20568"/>
    <cellStyle name="Normal 2 3 4 6 2 3" xfId="20569"/>
    <cellStyle name="Normal 2 3 4 6 2 3 2" xfId="20570"/>
    <cellStyle name="Normal 2 3 4 6 2 4" xfId="20571"/>
    <cellStyle name="Normal 2 3 4 6 2 4 2" xfId="20572"/>
    <cellStyle name="Normal 2 3 4 6 2 5" xfId="20573"/>
    <cellStyle name="Normal 2 3 4 6 3" xfId="20574"/>
    <cellStyle name="Normal 2 3 4 6 3 2" xfId="20575"/>
    <cellStyle name="Normal 2 3 4 6 3 2 2" xfId="20576"/>
    <cellStyle name="Normal 2 3 4 6 3 3" xfId="20577"/>
    <cellStyle name="Normal 2 3 4 6 3 3 2" xfId="20578"/>
    <cellStyle name="Normal 2 3 4 6 3 4" xfId="20579"/>
    <cellStyle name="Normal 2 3 4 6 4" xfId="20580"/>
    <cellStyle name="Normal 2 3 4 6 4 2" xfId="20581"/>
    <cellStyle name="Normal 2 3 4 6 5" xfId="20582"/>
    <cellStyle name="Normal 2 3 4 6 5 2" xfId="20583"/>
    <cellStyle name="Normal 2 3 4 6 6" xfId="20584"/>
    <cellStyle name="Normal 2 3 4 7" xfId="20585"/>
    <cellStyle name="Normal 2 3 4 7 2" xfId="20586"/>
    <cellStyle name="Normal 2 3 4 7 2 2" xfId="20587"/>
    <cellStyle name="Normal 2 3 4 7 2 2 2" xfId="20588"/>
    <cellStyle name="Normal 2 3 4 7 2 3" xfId="20589"/>
    <cellStyle name="Normal 2 3 4 7 2 3 2" xfId="20590"/>
    <cellStyle name="Normal 2 3 4 7 2 4" xfId="20591"/>
    <cellStyle name="Normal 2 3 4 7 3" xfId="20592"/>
    <cellStyle name="Normal 2 3 4 7 3 2" xfId="20593"/>
    <cellStyle name="Normal 2 3 4 7 4" xfId="20594"/>
    <cellStyle name="Normal 2 3 4 7 4 2" xfId="20595"/>
    <cellStyle name="Normal 2 3 4 7 5" xfId="20596"/>
    <cellStyle name="Normal 2 3 4 8" xfId="20597"/>
    <cellStyle name="Normal 2 3 4 8 2" xfId="20598"/>
    <cellStyle name="Normal 2 3 4 8 2 2" xfId="20599"/>
    <cellStyle name="Normal 2 3 4 8 3" xfId="20600"/>
    <cellStyle name="Normal 2 3 4 8 3 2" xfId="20601"/>
    <cellStyle name="Normal 2 3 4 8 4" xfId="20602"/>
    <cellStyle name="Normal 2 3 4 9" xfId="20603"/>
    <cellStyle name="Normal 2 3 4 9 2" xfId="20604"/>
    <cellStyle name="Normal 2 3 5" xfId="20605"/>
    <cellStyle name="Normal 2 4" xfId="20606"/>
    <cellStyle name="Normal 2 4 2" xfId="20607"/>
    <cellStyle name="Normal 2 4 3" xfId="20608"/>
    <cellStyle name="Normal 2 5" xfId="20609"/>
    <cellStyle name="Normal 2 5 2" xfId="20610"/>
    <cellStyle name="Normal 2 5 2 10" xfId="20611"/>
    <cellStyle name="Normal 2 5 2 10 2" xfId="20612"/>
    <cellStyle name="Normal 2 5 2 11" xfId="20613"/>
    <cellStyle name="Normal 2 5 2 2" xfId="20614"/>
    <cellStyle name="Normal 2 5 2 2 10" xfId="20615"/>
    <cellStyle name="Normal 2 5 2 2 2" xfId="20616"/>
    <cellStyle name="Normal 2 5 2 2 2 2" xfId="20617"/>
    <cellStyle name="Normal 2 5 2 2 2 2 2" xfId="20618"/>
    <cellStyle name="Normal 2 5 2 2 2 2 2 2" xfId="20619"/>
    <cellStyle name="Normal 2 5 2 2 2 2 2 2 2" xfId="20620"/>
    <cellStyle name="Normal 2 5 2 2 2 2 2 3" xfId="20621"/>
    <cellStyle name="Normal 2 5 2 2 2 2 2 3 2" xfId="20622"/>
    <cellStyle name="Normal 2 5 2 2 2 2 2 4" xfId="20623"/>
    <cellStyle name="Normal 2 5 2 2 2 2 3" xfId="20624"/>
    <cellStyle name="Normal 2 5 2 2 2 2 3 2" xfId="20625"/>
    <cellStyle name="Normal 2 5 2 2 2 2 4" xfId="20626"/>
    <cellStyle name="Normal 2 5 2 2 2 2 4 2" xfId="20627"/>
    <cellStyle name="Normal 2 5 2 2 2 2 5" xfId="20628"/>
    <cellStyle name="Normal 2 5 2 2 2 3" xfId="20629"/>
    <cellStyle name="Normal 2 5 2 2 2 3 2" xfId="20630"/>
    <cellStyle name="Normal 2 5 2 2 2 3 2 2" xfId="20631"/>
    <cellStyle name="Normal 2 5 2 2 2 3 3" xfId="20632"/>
    <cellStyle name="Normal 2 5 2 2 2 3 3 2" xfId="20633"/>
    <cellStyle name="Normal 2 5 2 2 2 3 4" xfId="20634"/>
    <cellStyle name="Normal 2 5 2 2 2 4" xfId="20635"/>
    <cellStyle name="Normal 2 5 2 2 2 4 2" xfId="20636"/>
    <cellStyle name="Normal 2 5 2 2 2 5" xfId="20637"/>
    <cellStyle name="Normal 2 5 2 2 2 5 2" xfId="20638"/>
    <cellStyle name="Normal 2 5 2 2 2 6" xfId="20639"/>
    <cellStyle name="Normal 2 5 2 2 3" xfId="20640"/>
    <cellStyle name="Normal 2 5 2 2 3 2" xfId="20641"/>
    <cellStyle name="Normal 2 5 2 2 3 2 2" xfId="20642"/>
    <cellStyle name="Normal 2 5 2 2 3 2 2 2" xfId="20643"/>
    <cellStyle name="Normal 2 5 2 2 3 2 2 2 2" xfId="20644"/>
    <cellStyle name="Normal 2 5 2 2 3 2 2 3" xfId="20645"/>
    <cellStyle name="Normal 2 5 2 2 3 2 2 3 2" xfId="20646"/>
    <cellStyle name="Normal 2 5 2 2 3 2 2 4" xfId="20647"/>
    <cellStyle name="Normal 2 5 2 2 3 2 3" xfId="20648"/>
    <cellStyle name="Normal 2 5 2 2 3 2 3 2" xfId="20649"/>
    <cellStyle name="Normal 2 5 2 2 3 2 4" xfId="20650"/>
    <cellStyle name="Normal 2 5 2 2 3 2 4 2" xfId="20651"/>
    <cellStyle name="Normal 2 5 2 2 3 2 5" xfId="20652"/>
    <cellStyle name="Normal 2 5 2 2 3 3" xfId="20653"/>
    <cellStyle name="Normal 2 5 2 2 3 3 2" xfId="20654"/>
    <cellStyle name="Normal 2 5 2 2 3 3 2 2" xfId="20655"/>
    <cellStyle name="Normal 2 5 2 2 3 3 3" xfId="20656"/>
    <cellStyle name="Normal 2 5 2 2 3 3 3 2" xfId="20657"/>
    <cellStyle name="Normal 2 5 2 2 3 3 4" xfId="20658"/>
    <cellStyle name="Normal 2 5 2 2 3 4" xfId="20659"/>
    <cellStyle name="Normal 2 5 2 2 3 4 2" xfId="20660"/>
    <cellStyle name="Normal 2 5 2 2 3 5" xfId="20661"/>
    <cellStyle name="Normal 2 5 2 2 3 5 2" xfId="20662"/>
    <cellStyle name="Normal 2 5 2 2 3 6" xfId="20663"/>
    <cellStyle name="Normal 2 5 2 2 4" xfId="20664"/>
    <cellStyle name="Normal 2 5 2 2 4 2" xfId="20665"/>
    <cellStyle name="Normal 2 5 2 2 4 2 2" xfId="20666"/>
    <cellStyle name="Normal 2 5 2 2 4 2 2 2" xfId="20667"/>
    <cellStyle name="Normal 2 5 2 2 4 2 2 2 2" xfId="20668"/>
    <cellStyle name="Normal 2 5 2 2 4 2 2 3" xfId="20669"/>
    <cellStyle name="Normal 2 5 2 2 4 2 2 3 2" xfId="20670"/>
    <cellStyle name="Normal 2 5 2 2 4 2 2 4" xfId="20671"/>
    <cellStyle name="Normal 2 5 2 2 4 2 3" xfId="20672"/>
    <cellStyle name="Normal 2 5 2 2 4 2 3 2" xfId="20673"/>
    <cellStyle name="Normal 2 5 2 2 4 2 4" xfId="20674"/>
    <cellStyle name="Normal 2 5 2 2 4 2 4 2" xfId="20675"/>
    <cellStyle name="Normal 2 5 2 2 4 2 5" xfId="20676"/>
    <cellStyle name="Normal 2 5 2 2 4 3" xfId="20677"/>
    <cellStyle name="Normal 2 5 2 2 4 3 2" xfId="20678"/>
    <cellStyle name="Normal 2 5 2 2 4 3 2 2" xfId="20679"/>
    <cellStyle name="Normal 2 5 2 2 4 3 3" xfId="20680"/>
    <cellStyle name="Normal 2 5 2 2 4 3 3 2" xfId="20681"/>
    <cellStyle name="Normal 2 5 2 2 4 3 4" xfId="20682"/>
    <cellStyle name="Normal 2 5 2 2 4 4" xfId="20683"/>
    <cellStyle name="Normal 2 5 2 2 4 4 2" xfId="20684"/>
    <cellStyle name="Normal 2 5 2 2 4 5" xfId="20685"/>
    <cellStyle name="Normal 2 5 2 2 4 5 2" xfId="20686"/>
    <cellStyle name="Normal 2 5 2 2 4 6" xfId="20687"/>
    <cellStyle name="Normal 2 5 2 2 5" xfId="20688"/>
    <cellStyle name="Normal 2 5 2 2 5 2" xfId="20689"/>
    <cellStyle name="Normal 2 5 2 2 5 2 2" xfId="20690"/>
    <cellStyle name="Normal 2 5 2 2 5 2 2 2" xfId="20691"/>
    <cellStyle name="Normal 2 5 2 2 5 2 2 2 2" xfId="20692"/>
    <cellStyle name="Normal 2 5 2 2 5 2 2 3" xfId="20693"/>
    <cellStyle name="Normal 2 5 2 2 5 2 2 3 2" xfId="20694"/>
    <cellStyle name="Normal 2 5 2 2 5 2 2 4" xfId="20695"/>
    <cellStyle name="Normal 2 5 2 2 5 2 3" xfId="20696"/>
    <cellStyle name="Normal 2 5 2 2 5 2 3 2" xfId="20697"/>
    <cellStyle name="Normal 2 5 2 2 5 2 4" xfId="20698"/>
    <cellStyle name="Normal 2 5 2 2 5 2 4 2" xfId="20699"/>
    <cellStyle name="Normal 2 5 2 2 5 2 5" xfId="20700"/>
    <cellStyle name="Normal 2 5 2 2 5 3" xfId="20701"/>
    <cellStyle name="Normal 2 5 2 2 5 3 2" xfId="20702"/>
    <cellStyle name="Normal 2 5 2 2 5 3 2 2" xfId="20703"/>
    <cellStyle name="Normal 2 5 2 2 5 3 3" xfId="20704"/>
    <cellStyle name="Normal 2 5 2 2 5 3 3 2" xfId="20705"/>
    <cellStyle name="Normal 2 5 2 2 5 3 4" xfId="20706"/>
    <cellStyle name="Normal 2 5 2 2 5 4" xfId="20707"/>
    <cellStyle name="Normal 2 5 2 2 5 4 2" xfId="20708"/>
    <cellStyle name="Normal 2 5 2 2 5 5" xfId="20709"/>
    <cellStyle name="Normal 2 5 2 2 5 5 2" xfId="20710"/>
    <cellStyle name="Normal 2 5 2 2 5 6" xfId="20711"/>
    <cellStyle name="Normal 2 5 2 2 6" xfId="20712"/>
    <cellStyle name="Normal 2 5 2 2 6 2" xfId="20713"/>
    <cellStyle name="Normal 2 5 2 2 6 2 2" xfId="20714"/>
    <cellStyle name="Normal 2 5 2 2 6 2 2 2" xfId="20715"/>
    <cellStyle name="Normal 2 5 2 2 6 2 3" xfId="20716"/>
    <cellStyle name="Normal 2 5 2 2 6 2 3 2" xfId="20717"/>
    <cellStyle name="Normal 2 5 2 2 6 2 4" xfId="20718"/>
    <cellStyle name="Normal 2 5 2 2 6 3" xfId="20719"/>
    <cellStyle name="Normal 2 5 2 2 6 3 2" xfId="20720"/>
    <cellStyle name="Normal 2 5 2 2 6 4" xfId="20721"/>
    <cellStyle name="Normal 2 5 2 2 6 4 2" xfId="20722"/>
    <cellStyle name="Normal 2 5 2 2 6 5" xfId="20723"/>
    <cellStyle name="Normal 2 5 2 2 7" xfId="20724"/>
    <cellStyle name="Normal 2 5 2 2 7 2" xfId="20725"/>
    <cellStyle name="Normal 2 5 2 2 7 2 2" xfId="20726"/>
    <cellStyle name="Normal 2 5 2 2 7 3" xfId="20727"/>
    <cellStyle name="Normal 2 5 2 2 7 3 2" xfId="20728"/>
    <cellStyle name="Normal 2 5 2 2 7 4" xfId="20729"/>
    <cellStyle name="Normal 2 5 2 2 8" xfId="20730"/>
    <cellStyle name="Normal 2 5 2 2 8 2" xfId="20731"/>
    <cellStyle name="Normal 2 5 2 2 9" xfId="20732"/>
    <cellStyle name="Normal 2 5 2 2 9 2" xfId="20733"/>
    <cellStyle name="Normal 2 5 2 3" xfId="20734"/>
    <cellStyle name="Normal 2 5 2 3 2" xfId="20735"/>
    <cellStyle name="Normal 2 5 2 3 2 2" xfId="20736"/>
    <cellStyle name="Normal 2 5 2 3 2 2 2" xfId="20737"/>
    <cellStyle name="Normal 2 5 2 3 2 2 2 2" xfId="20738"/>
    <cellStyle name="Normal 2 5 2 3 2 2 3" xfId="20739"/>
    <cellStyle name="Normal 2 5 2 3 2 2 3 2" xfId="20740"/>
    <cellStyle name="Normal 2 5 2 3 2 2 4" xfId="20741"/>
    <cellStyle name="Normal 2 5 2 3 2 3" xfId="20742"/>
    <cellStyle name="Normal 2 5 2 3 2 3 2" xfId="20743"/>
    <cellStyle name="Normal 2 5 2 3 2 4" xfId="20744"/>
    <cellStyle name="Normal 2 5 2 3 2 4 2" xfId="20745"/>
    <cellStyle name="Normal 2 5 2 3 2 5" xfId="20746"/>
    <cellStyle name="Normal 2 5 2 3 3" xfId="20747"/>
    <cellStyle name="Normal 2 5 2 3 3 2" xfId="20748"/>
    <cellStyle name="Normal 2 5 2 3 3 2 2" xfId="20749"/>
    <cellStyle name="Normal 2 5 2 3 3 3" xfId="20750"/>
    <cellStyle name="Normal 2 5 2 3 3 3 2" xfId="20751"/>
    <cellStyle name="Normal 2 5 2 3 3 4" xfId="20752"/>
    <cellStyle name="Normal 2 5 2 3 4" xfId="20753"/>
    <cellStyle name="Normal 2 5 2 3 4 2" xfId="20754"/>
    <cellStyle name="Normal 2 5 2 3 5" xfId="20755"/>
    <cellStyle name="Normal 2 5 2 3 5 2" xfId="20756"/>
    <cellStyle name="Normal 2 5 2 3 6" xfId="20757"/>
    <cellStyle name="Normal 2 5 2 4" xfId="20758"/>
    <cellStyle name="Normal 2 5 2 4 2" xfId="20759"/>
    <cellStyle name="Normal 2 5 2 4 2 2" xfId="20760"/>
    <cellStyle name="Normal 2 5 2 4 2 2 2" xfId="20761"/>
    <cellStyle name="Normal 2 5 2 4 2 2 2 2" xfId="20762"/>
    <cellStyle name="Normal 2 5 2 4 2 2 3" xfId="20763"/>
    <cellStyle name="Normal 2 5 2 4 2 2 3 2" xfId="20764"/>
    <cellStyle name="Normal 2 5 2 4 2 2 4" xfId="20765"/>
    <cellStyle name="Normal 2 5 2 4 2 3" xfId="20766"/>
    <cellStyle name="Normal 2 5 2 4 2 3 2" xfId="20767"/>
    <cellStyle name="Normal 2 5 2 4 2 4" xfId="20768"/>
    <cellStyle name="Normal 2 5 2 4 2 4 2" xfId="20769"/>
    <cellStyle name="Normal 2 5 2 4 2 5" xfId="20770"/>
    <cellStyle name="Normal 2 5 2 4 3" xfId="20771"/>
    <cellStyle name="Normal 2 5 2 4 3 2" xfId="20772"/>
    <cellStyle name="Normal 2 5 2 4 3 2 2" xfId="20773"/>
    <cellStyle name="Normal 2 5 2 4 3 3" xfId="20774"/>
    <cellStyle name="Normal 2 5 2 4 3 3 2" xfId="20775"/>
    <cellStyle name="Normal 2 5 2 4 3 4" xfId="20776"/>
    <cellStyle name="Normal 2 5 2 4 4" xfId="20777"/>
    <cellStyle name="Normal 2 5 2 4 4 2" xfId="20778"/>
    <cellStyle name="Normal 2 5 2 4 5" xfId="20779"/>
    <cellStyle name="Normal 2 5 2 4 5 2" xfId="20780"/>
    <cellStyle name="Normal 2 5 2 4 6" xfId="20781"/>
    <cellStyle name="Normal 2 5 2 5" xfId="20782"/>
    <cellStyle name="Normal 2 5 2 5 2" xfId="20783"/>
    <cellStyle name="Normal 2 5 2 5 2 2" xfId="20784"/>
    <cellStyle name="Normal 2 5 2 5 2 2 2" xfId="20785"/>
    <cellStyle name="Normal 2 5 2 5 2 2 2 2" xfId="20786"/>
    <cellStyle name="Normal 2 5 2 5 2 2 3" xfId="20787"/>
    <cellStyle name="Normal 2 5 2 5 2 2 3 2" xfId="20788"/>
    <cellStyle name="Normal 2 5 2 5 2 2 4" xfId="20789"/>
    <cellStyle name="Normal 2 5 2 5 2 3" xfId="20790"/>
    <cellStyle name="Normal 2 5 2 5 2 3 2" xfId="20791"/>
    <cellStyle name="Normal 2 5 2 5 2 4" xfId="20792"/>
    <cellStyle name="Normal 2 5 2 5 2 4 2" xfId="20793"/>
    <cellStyle name="Normal 2 5 2 5 2 5" xfId="20794"/>
    <cellStyle name="Normal 2 5 2 5 3" xfId="20795"/>
    <cellStyle name="Normal 2 5 2 5 3 2" xfId="20796"/>
    <cellStyle name="Normal 2 5 2 5 3 2 2" xfId="20797"/>
    <cellStyle name="Normal 2 5 2 5 3 3" xfId="20798"/>
    <cellStyle name="Normal 2 5 2 5 3 3 2" xfId="20799"/>
    <cellStyle name="Normal 2 5 2 5 3 4" xfId="20800"/>
    <cellStyle name="Normal 2 5 2 5 4" xfId="20801"/>
    <cellStyle name="Normal 2 5 2 5 4 2" xfId="20802"/>
    <cellStyle name="Normal 2 5 2 5 5" xfId="20803"/>
    <cellStyle name="Normal 2 5 2 5 5 2" xfId="20804"/>
    <cellStyle name="Normal 2 5 2 5 6" xfId="20805"/>
    <cellStyle name="Normal 2 5 2 6" xfId="20806"/>
    <cellStyle name="Normal 2 5 2 6 2" xfId="20807"/>
    <cellStyle name="Normal 2 5 2 6 2 2" xfId="20808"/>
    <cellStyle name="Normal 2 5 2 6 2 2 2" xfId="20809"/>
    <cellStyle name="Normal 2 5 2 6 2 2 2 2" xfId="20810"/>
    <cellStyle name="Normal 2 5 2 6 2 2 3" xfId="20811"/>
    <cellStyle name="Normal 2 5 2 6 2 2 3 2" xfId="20812"/>
    <cellStyle name="Normal 2 5 2 6 2 2 4" xfId="20813"/>
    <cellStyle name="Normal 2 5 2 6 2 3" xfId="20814"/>
    <cellStyle name="Normal 2 5 2 6 2 3 2" xfId="20815"/>
    <cellStyle name="Normal 2 5 2 6 2 4" xfId="20816"/>
    <cellStyle name="Normal 2 5 2 6 2 4 2" xfId="20817"/>
    <cellStyle name="Normal 2 5 2 6 2 5" xfId="20818"/>
    <cellStyle name="Normal 2 5 2 6 3" xfId="20819"/>
    <cellStyle name="Normal 2 5 2 6 3 2" xfId="20820"/>
    <cellStyle name="Normal 2 5 2 6 3 2 2" xfId="20821"/>
    <cellStyle name="Normal 2 5 2 6 3 3" xfId="20822"/>
    <cellStyle name="Normal 2 5 2 6 3 3 2" xfId="20823"/>
    <cellStyle name="Normal 2 5 2 6 3 4" xfId="20824"/>
    <cellStyle name="Normal 2 5 2 6 4" xfId="20825"/>
    <cellStyle name="Normal 2 5 2 6 4 2" xfId="20826"/>
    <cellStyle name="Normal 2 5 2 6 5" xfId="20827"/>
    <cellStyle name="Normal 2 5 2 6 5 2" xfId="20828"/>
    <cellStyle name="Normal 2 5 2 6 6" xfId="20829"/>
    <cellStyle name="Normal 2 5 2 7" xfId="20830"/>
    <cellStyle name="Normal 2 5 2 7 2" xfId="20831"/>
    <cellStyle name="Normal 2 5 2 7 2 2" xfId="20832"/>
    <cellStyle name="Normal 2 5 2 7 2 2 2" xfId="20833"/>
    <cellStyle name="Normal 2 5 2 7 2 3" xfId="20834"/>
    <cellStyle name="Normal 2 5 2 7 2 3 2" xfId="20835"/>
    <cellStyle name="Normal 2 5 2 7 2 4" xfId="20836"/>
    <cellStyle name="Normal 2 5 2 7 3" xfId="20837"/>
    <cellStyle name="Normal 2 5 2 7 3 2" xfId="20838"/>
    <cellStyle name="Normal 2 5 2 7 4" xfId="20839"/>
    <cellStyle name="Normal 2 5 2 7 4 2" xfId="20840"/>
    <cellStyle name="Normal 2 5 2 7 5" xfId="20841"/>
    <cellStyle name="Normal 2 5 2 8" xfId="20842"/>
    <cellStyle name="Normal 2 5 2 8 2" xfId="20843"/>
    <cellStyle name="Normal 2 5 2 8 2 2" xfId="20844"/>
    <cellStyle name="Normal 2 5 2 8 3" xfId="20845"/>
    <cellStyle name="Normal 2 5 2 8 3 2" xfId="20846"/>
    <cellStyle name="Normal 2 5 2 8 4" xfId="20847"/>
    <cellStyle name="Normal 2 5 2 9" xfId="20848"/>
    <cellStyle name="Normal 2 5 2 9 2" xfId="20849"/>
    <cellStyle name="Normal 2 5 3" xfId="20850"/>
    <cellStyle name="Normal 2 5 3 10" xfId="20851"/>
    <cellStyle name="Normal 2 5 3 10 2" xfId="20852"/>
    <cellStyle name="Normal 2 5 3 11" xfId="20853"/>
    <cellStyle name="Normal 2 5 3 2" xfId="20854"/>
    <cellStyle name="Normal 2 5 3 2 10" xfId="20855"/>
    <cellStyle name="Normal 2 5 3 2 2" xfId="20856"/>
    <cellStyle name="Normal 2 5 3 2 2 2" xfId="20857"/>
    <cellStyle name="Normal 2 5 3 2 2 2 2" xfId="20858"/>
    <cellStyle name="Normal 2 5 3 2 2 2 2 2" xfId="20859"/>
    <cellStyle name="Normal 2 5 3 2 2 2 2 2 2" xfId="20860"/>
    <cellStyle name="Normal 2 5 3 2 2 2 2 3" xfId="20861"/>
    <cellStyle name="Normal 2 5 3 2 2 2 2 3 2" xfId="20862"/>
    <cellStyle name="Normal 2 5 3 2 2 2 2 4" xfId="20863"/>
    <cellStyle name="Normal 2 5 3 2 2 2 3" xfId="20864"/>
    <cellStyle name="Normal 2 5 3 2 2 2 3 2" xfId="20865"/>
    <cellStyle name="Normal 2 5 3 2 2 2 4" xfId="20866"/>
    <cellStyle name="Normal 2 5 3 2 2 2 4 2" xfId="20867"/>
    <cellStyle name="Normal 2 5 3 2 2 2 5" xfId="20868"/>
    <cellStyle name="Normal 2 5 3 2 2 3" xfId="20869"/>
    <cellStyle name="Normal 2 5 3 2 2 3 2" xfId="20870"/>
    <cellStyle name="Normal 2 5 3 2 2 3 2 2" xfId="20871"/>
    <cellStyle name="Normal 2 5 3 2 2 3 3" xfId="20872"/>
    <cellStyle name="Normal 2 5 3 2 2 3 3 2" xfId="20873"/>
    <cellStyle name="Normal 2 5 3 2 2 3 4" xfId="20874"/>
    <cellStyle name="Normal 2 5 3 2 2 4" xfId="20875"/>
    <cellStyle name="Normal 2 5 3 2 2 4 2" xfId="20876"/>
    <cellStyle name="Normal 2 5 3 2 2 5" xfId="20877"/>
    <cellStyle name="Normal 2 5 3 2 2 5 2" xfId="20878"/>
    <cellStyle name="Normal 2 5 3 2 2 6" xfId="20879"/>
    <cellStyle name="Normal 2 5 3 2 3" xfId="20880"/>
    <cellStyle name="Normal 2 5 3 2 3 2" xfId="20881"/>
    <cellStyle name="Normal 2 5 3 2 3 2 2" xfId="20882"/>
    <cellStyle name="Normal 2 5 3 2 3 2 2 2" xfId="20883"/>
    <cellStyle name="Normal 2 5 3 2 3 2 2 2 2" xfId="20884"/>
    <cellStyle name="Normal 2 5 3 2 3 2 2 3" xfId="20885"/>
    <cellStyle name="Normal 2 5 3 2 3 2 2 3 2" xfId="20886"/>
    <cellStyle name="Normal 2 5 3 2 3 2 2 4" xfId="20887"/>
    <cellStyle name="Normal 2 5 3 2 3 2 3" xfId="20888"/>
    <cellStyle name="Normal 2 5 3 2 3 2 3 2" xfId="20889"/>
    <cellStyle name="Normal 2 5 3 2 3 2 4" xfId="20890"/>
    <cellStyle name="Normal 2 5 3 2 3 2 4 2" xfId="20891"/>
    <cellStyle name="Normal 2 5 3 2 3 2 5" xfId="20892"/>
    <cellStyle name="Normal 2 5 3 2 3 3" xfId="20893"/>
    <cellStyle name="Normal 2 5 3 2 3 3 2" xfId="20894"/>
    <cellStyle name="Normal 2 5 3 2 3 3 2 2" xfId="20895"/>
    <cellStyle name="Normal 2 5 3 2 3 3 3" xfId="20896"/>
    <cellStyle name="Normal 2 5 3 2 3 3 3 2" xfId="20897"/>
    <cellStyle name="Normal 2 5 3 2 3 3 4" xfId="20898"/>
    <cellStyle name="Normal 2 5 3 2 3 4" xfId="20899"/>
    <cellStyle name="Normal 2 5 3 2 3 4 2" xfId="20900"/>
    <cellStyle name="Normal 2 5 3 2 3 5" xfId="20901"/>
    <cellStyle name="Normal 2 5 3 2 3 5 2" xfId="20902"/>
    <cellStyle name="Normal 2 5 3 2 3 6" xfId="20903"/>
    <cellStyle name="Normal 2 5 3 2 4" xfId="20904"/>
    <cellStyle name="Normal 2 5 3 2 4 2" xfId="20905"/>
    <cellStyle name="Normal 2 5 3 2 4 2 2" xfId="20906"/>
    <cellStyle name="Normal 2 5 3 2 4 2 2 2" xfId="20907"/>
    <cellStyle name="Normal 2 5 3 2 4 2 2 2 2" xfId="20908"/>
    <cellStyle name="Normal 2 5 3 2 4 2 2 3" xfId="20909"/>
    <cellStyle name="Normal 2 5 3 2 4 2 2 3 2" xfId="20910"/>
    <cellStyle name="Normal 2 5 3 2 4 2 2 4" xfId="20911"/>
    <cellStyle name="Normal 2 5 3 2 4 2 3" xfId="20912"/>
    <cellStyle name="Normal 2 5 3 2 4 2 3 2" xfId="20913"/>
    <cellStyle name="Normal 2 5 3 2 4 2 4" xfId="20914"/>
    <cellStyle name="Normal 2 5 3 2 4 2 4 2" xfId="20915"/>
    <cellStyle name="Normal 2 5 3 2 4 2 5" xfId="20916"/>
    <cellStyle name="Normal 2 5 3 2 4 3" xfId="20917"/>
    <cellStyle name="Normal 2 5 3 2 4 3 2" xfId="20918"/>
    <cellStyle name="Normal 2 5 3 2 4 3 2 2" xfId="20919"/>
    <cellStyle name="Normal 2 5 3 2 4 3 3" xfId="20920"/>
    <cellStyle name="Normal 2 5 3 2 4 3 3 2" xfId="20921"/>
    <cellStyle name="Normal 2 5 3 2 4 3 4" xfId="20922"/>
    <cellStyle name="Normal 2 5 3 2 4 4" xfId="20923"/>
    <cellStyle name="Normal 2 5 3 2 4 4 2" xfId="20924"/>
    <cellStyle name="Normal 2 5 3 2 4 5" xfId="20925"/>
    <cellStyle name="Normal 2 5 3 2 4 5 2" xfId="20926"/>
    <cellStyle name="Normal 2 5 3 2 4 6" xfId="20927"/>
    <cellStyle name="Normal 2 5 3 2 5" xfId="20928"/>
    <cellStyle name="Normal 2 5 3 2 5 2" xfId="20929"/>
    <cellStyle name="Normal 2 5 3 2 5 2 2" xfId="20930"/>
    <cellStyle name="Normal 2 5 3 2 5 2 2 2" xfId="20931"/>
    <cellStyle name="Normal 2 5 3 2 5 2 2 2 2" xfId="20932"/>
    <cellStyle name="Normal 2 5 3 2 5 2 2 3" xfId="20933"/>
    <cellStyle name="Normal 2 5 3 2 5 2 2 3 2" xfId="20934"/>
    <cellStyle name="Normal 2 5 3 2 5 2 2 4" xfId="20935"/>
    <cellStyle name="Normal 2 5 3 2 5 2 3" xfId="20936"/>
    <cellStyle name="Normal 2 5 3 2 5 2 3 2" xfId="20937"/>
    <cellStyle name="Normal 2 5 3 2 5 2 4" xfId="20938"/>
    <cellStyle name="Normal 2 5 3 2 5 2 4 2" xfId="20939"/>
    <cellStyle name="Normal 2 5 3 2 5 2 5" xfId="20940"/>
    <cellStyle name="Normal 2 5 3 2 5 3" xfId="20941"/>
    <cellStyle name="Normal 2 5 3 2 5 3 2" xfId="20942"/>
    <cellStyle name="Normal 2 5 3 2 5 3 2 2" xfId="20943"/>
    <cellStyle name="Normal 2 5 3 2 5 3 3" xfId="20944"/>
    <cellStyle name="Normal 2 5 3 2 5 3 3 2" xfId="20945"/>
    <cellStyle name="Normal 2 5 3 2 5 3 4" xfId="20946"/>
    <cellStyle name="Normal 2 5 3 2 5 4" xfId="20947"/>
    <cellStyle name="Normal 2 5 3 2 5 4 2" xfId="20948"/>
    <cellStyle name="Normal 2 5 3 2 5 5" xfId="20949"/>
    <cellStyle name="Normal 2 5 3 2 5 5 2" xfId="20950"/>
    <cellStyle name="Normal 2 5 3 2 5 6" xfId="20951"/>
    <cellStyle name="Normal 2 5 3 2 6" xfId="20952"/>
    <cellStyle name="Normal 2 5 3 2 6 2" xfId="20953"/>
    <cellStyle name="Normal 2 5 3 2 6 2 2" xfId="20954"/>
    <cellStyle name="Normal 2 5 3 2 6 2 2 2" xfId="20955"/>
    <cellStyle name="Normal 2 5 3 2 6 2 3" xfId="20956"/>
    <cellStyle name="Normal 2 5 3 2 6 2 3 2" xfId="20957"/>
    <cellStyle name="Normal 2 5 3 2 6 2 4" xfId="20958"/>
    <cellStyle name="Normal 2 5 3 2 6 3" xfId="20959"/>
    <cellStyle name="Normal 2 5 3 2 6 3 2" xfId="20960"/>
    <cellStyle name="Normal 2 5 3 2 6 4" xfId="20961"/>
    <cellStyle name="Normal 2 5 3 2 6 4 2" xfId="20962"/>
    <cellStyle name="Normal 2 5 3 2 6 5" xfId="20963"/>
    <cellStyle name="Normal 2 5 3 2 7" xfId="20964"/>
    <cellStyle name="Normal 2 5 3 2 7 2" xfId="20965"/>
    <cellStyle name="Normal 2 5 3 2 7 2 2" xfId="20966"/>
    <cellStyle name="Normal 2 5 3 2 7 3" xfId="20967"/>
    <cellStyle name="Normal 2 5 3 2 7 3 2" xfId="20968"/>
    <cellStyle name="Normal 2 5 3 2 7 4" xfId="20969"/>
    <cellStyle name="Normal 2 5 3 2 8" xfId="20970"/>
    <cellStyle name="Normal 2 5 3 2 8 2" xfId="20971"/>
    <cellStyle name="Normal 2 5 3 2 9" xfId="20972"/>
    <cellStyle name="Normal 2 5 3 2 9 2" xfId="20973"/>
    <cellStyle name="Normal 2 5 3 3" xfId="20974"/>
    <cellStyle name="Normal 2 5 3 3 2" xfId="20975"/>
    <cellStyle name="Normal 2 5 3 3 2 2" xfId="20976"/>
    <cellStyle name="Normal 2 5 3 3 2 2 2" xfId="20977"/>
    <cellStyle name="Normal 2 5 3 3 2 2 2 2" xfId="20978"/>
    <cellStyle name="Normal 2 5 3 3 2 2 3" xfId="20979"/>
    <cellStyle name="Normal 2 5 3 3 2 2 3 2" xfId="20980"/>
    <cellStyle name="Normal 2 5 3 3 2 2 4" xfId="20981"/>
    <cellStyle name="Normal 2 5 3 3 2 3" xfId="20982"/>
    <cellStyle name="Normal 2 5 3 3 2 3 2" xfId="20983"/>
    <cellStyle name="Normal 2 5 3 3 2 4" xfId="20984"/>
    <cellStyle name="Normal 2 5 3 3 2 4 2" xfId="20985"/>
    <cellStyle name="Normal 2 5 3 3 2 5" xfId="20986"/>
    <cellStyle name="Normal 2 5 3 3 3" xfId="20987"/>
    <cellStyle name="Normal 2 5 3 3 3 2" xfId="20988"/>
    <cellStyle name="Normal 2 5 3 3 3 2 2" xfId="20989"/>
    <cellStyle name="Normal 2 5 3 3 3 3" xfId="20990"/>
    <cellStyle name="Normal 2 5 3 3 3 3 2" xfId="20991"/>
    <cellStyle name="Normal 2 5 3 3 3 4" xfId="20992"/>
    <cellStyle name="Normal 2 5 3 3 4" xfId="20993"/>
    <cellStyle name="Normal 2 5 3 3 4 2" xfId="20994"/>
    <cellStyle name="Normal 2 5 3 3 5" xfId="20995"/>
    <cellStyle name="Normal 2 5 3 3 5 2" xfId="20996"/>
    <cellStyle name="Normal 2 5 3 3 6" xfId="20997"/>
    <cellStyle name="Normal 2 5 3 4" xfId="20998"/>
    <cellStyle name="Normal 2 5 3 4 2" xfId="20999"/>
    <cellStyle name="Normal 2 5 3 4 2 2" xfId="21000"/>
    <cellStyle name="Normal 2 5 3 4 2 2 2" xfId="21001"/>
    <cellStyle name="Normal 2 5 3 4 2 2 2 2" xfId="21002"/>
    <cellStyle name="Normal 2 5 3 4 2 2 3" xfId="21003"/>
    <cellStyle name="Normal 2 5 3 4 2 2 3 2" xfId="21004"/>
    <cellStyle name="Normal 2 5 3 4 2 2 4" xfId="21005"/>
    <cellStyle name="Normal 2 5 3 4 2 3" xfId="21006"/>
    <cellStyle name="Normal 2 5 3 4 2 3 2" xfId="21007"/>
    <cellStyle name="Normal 2 5 3 4 2 4" xfId="21008"/>
    <cellStyle name="Normal 2 5 3 4 2 4 2" xfId="21009"/>
    <cellStyle name="Normal 2 5 3 4 2 5" xfId="21010"/>
    <cellStyle name="Normal 2 5 3 4 3" xfId="21011"/>
    <cellStyle name="Normal 2 5 3 4 3 2" xfId="21012"/>
    <cellStyle name="Normal 2 5 3 4 3 2 2" xfId="21013"/>
    <cellStyle name="Normal 2 5 3 4 3 3" xfId="21014"/>
    <cellStyle name="Normal 2 5 3 4 3 3 2" xfId="21015"/>
    <cellStyle name="Normal 2 5 3 4 3 4" xfId="21016"/>
    <cellStyle name="Normal 2 5 3 4 4" xfId="21017"/>
    <cellStyle name="Normal 2 5 3 4 4 2" xfId="21018"/>
    <cellStyle name="Normal 2 5 3 4 5" xfId="21019"/>
    <cellStyle name="Normal 2 5 3 4 5 2" xfId="21020"/>
    <cellStyle name="Normal 2 5 3 4 6" xfId="21021"/>
    <cellStyle name="Normal 2 5 3 5" xfId="21022"/>
    <cellStyle name="Normal 2 5 3 5 2" xfId="21023"/>
    <cellStyle name="Normal 2 5 3 5 2 2" xfId="21024"/>
    <cellStyle name="Normal 2 5 3 5 2 2 2" xfId="21025"/>
    <cellStyle name="Normal 2 5 3 5 2 2 2 2" xfId="21026"/>
    <cellStyle name="Normal 2 5 3 5 2 2 3" xfId="21027"/>
    <cellStyle name="Normal 2 5 3 5 2 2 3 2" xfId="21028"/>
    <cellStyle name="Normal 2 5 3 5 2 2 4" xfId="21029"/>
    <cellStyle name="Normal 2 5 3 5 2 3" xfId="21030"/>
    <cellStyle name="Normal 2 5 3 5 2 3 2" xfId="21031"/>
    <cellStyle name="Normal 2 5 3 5 2 4" xfId="21032"/>
    <cellStyle name="Normal 2 5 3 5 2 4 2" xfId="21033"/>
    <cellStyle name="Normal 2 5 3 5 2 5" xfId="21034"/>
    <cellStyle name="Normal 2 5 3 5 3" xfId="21035"/>
    <cellStyle name="Normal 2 5 3 5 3 2" xfId="21036"/>
    <cellStyle name="Normal 2 5 3 5 3 2 2" xfId="21037"/>
    <cellStyle name="Normal 2 5 3 5 3 3" xfId="21038"/>
    <cellStyle name="Normal 2 5 3 5 3 3 2" xfId="21039"/>
    <cellStyle name="Normal 2 5 3 5 3 4" xfId="21040"/>
    <cellStyle name="Normal 2 5 3 5 4" xfId="21041"/>
    <cellStyle name="Normal 2 5 3 5 4 2" xfId="21042"/>
    <cellStyle name="Normal 2 5 3 5 5" xfId="21043"/>
    <cellStyle name="Normal 2 5 3 5 5 2" xfId="21044"/>
    <cellStyle name="Normal 2 5 3 5 6" xfId="21045"/>
    <cellStyle name="Normal 2 5 3 6" xfId="21046"/>
    <cellStyle name="Normal 2 5 3 6 2" xfId="21047"/>
    <cellStyle name="Normal 2 5 3 6 2 2" xfId="21048"/>
    <cellStyle name="Normal 2 5 3 6 2 2 2" xfId="21049"/>
    <cellStyle name="Normal 2 5 3 6 2 2 2 2" xfId="21050"/>
    <cellStyle name="Normal 2 5 3 6 2 2 3" xfId="21051"/>
    <cellStyle name="Normal 2 5 3 6 2 2 3 2" xfId="21052"/>
    <cellStyle name="Normal 2 5 3 6 2 2 4" xfId="21053"/>
    <cellStyle name="Normal 2 5 3 6 2 3" xfId="21054"/>
    <cellStyle name="Normal 2 5 3 6 2 3 2" xfId="21055"/>
    <cellStyle name="Normal 2 5 3 6 2 4" xfId="21056"/>
    <cellStyle name="Normal 2 5 3 6 2 4 2" xfId="21057"/>
    <cellStyle name="Normal 2 5 3 6 2 5" xfId="21058"/>
    <cellStyle name="Normal 2 5 3 6 3" xfId="21059"/>
    <cellStyle name="Normal 2 5 3 6 3 2" xfId="21060"/>
    <cellStyle name="Normal 2 5 3 6 3 2 2" xfId="21061"/>
    <cellStyle name="Normal 2 5 3 6 3 3" xfId="21062"/>
    <cellStyle name="Normal 2 5 3 6 3 3 2" xfId="21063"/>
    <cellStyle name="Normal 2 5 3 6 3 4" xfId="21064"/>
    <cellStyle name="Normal 2 5 3 6 4" xfId="21065"/>
    <cellStyle name="Normal 2 5 3 6 4 2" xfId="21066"/>
    <cellStyle name="Normal 2 5 3 6 5" xfId="21067"/>
    <cellStyle name="Normal 2 5 3 6 5 2" xfId="21068"/>
    <cellStyle name="Normal 2 5 3 6 6" xfId="21069"/>
    <cellStyle name="Normal 2 5 3 7" xfId="21070"/>
    <cellStyle name="Normal 2 5 3 7 2" xfId="21071"/>
    <cellStyle name="Normal 2 5 3 7 2 2" xfId="21072"/>
    <cellStyle name="Normal 2 5 3 7 2 2 2" xfId="21073"/>
    <cellStyle name="Normal 2 5 3 7 2 3" xfId="21074"/>
    <cellStyle name="Normal 2 5 3 7 2 3 2" xfId="21075"/>
    <cellStyle name="Normal 2 5 3 7 2 4" xfId="21076"/>
    <cellStyle name="Normal 2 5 3 7 3" xfId="21077"/>
    <cellStyle name="Normal 2 5 3 7 3 2" xfId="21078"/>
    <cellStyle name="Normal 2 5 3 7 4" xfId="21079"/>
    <cellStyle name="Normal 2 5 3 7 4 2" xfId="21080"/>
    <cellStyle name="Normal 2 5 3 7 5" xfId="21081"/>
    <cellStyle name="Normal 2 5 3 8" xfId="21082"/>
    <cellStyle name="Normal 2 5 3 8 2" xfId="21083"/>
    <cellStyle name="Normal 2 5 3 8 2 2" xfId="21084"/>
    <cellStyle name="Normal 2 5 3 8 3" xfId="21085"/>
    <cellStyle name="Normal 2 5 3 8 3 2" xfId="21086"/>
    <cellStyle name="Normal 2 5 3 8 4" xfId="21087"/>
    <cellStyle name="Normal 2 5 3 9" xfId="21088"/>
    <cellStyle name="Normal 2 5 3 9 2" xfId="21089"/>
    <cellStyle name="Normal 2 6" xfId="21090"/>
    <cellStyle name="Normal 2 6 2" xfId="21091"/>
    <cellStyle name="Normal 2 7" xfId="21092"/>
    <cellStyle name="Normal 2 7 2" xfId="21093"/>
    <cellStyle name="Normal 2 7 3" xfId="21094"/>
    <cellStyle name="Normal 2 7 4" xfId="21095"/>
    <cellStyle name="Normal 2 8" xfId="21096"/>
    <cellStyle name="Normal 2 8 10" xfId="21097"/>
    <cellStyle name="Normal 2 8 10 2" xfId="21098"/>
    <cellStyle name="Normal 2 8 10 2 2" xfId="21099"/>
    <cellStyle name="Normal 2 8 10 3" xfId="21100"/>
    <cellStyle name="Normal 2 8 10 3 2" xfId="21101"/>
    <cellStyle name="Normal 2 8 10 4" xfId="21102"/>
    <cellStyle name="Normal 2 8 11" xfId="21103"/>
    <cellStyle name="Normal 2 8 11 2" xfId="21104"/>
    <cellStyle name="Normal 2 8 12" xfId="21105"/>
    <cellStyle name="Normal 2 8 12 2" xfId="21106"/>
    <cellStyle name="Normal 2 8 13" xfId="21107"/>
    <cellStyle name="Normal 2 8 2" xfId="21108"/>
    <cellStyle name="Normal 2 8 2 10" xfId="21109"/>
    <cellStyle name="Normal 2 8 2 2" xfId="21110"/>
    <cellStyle name="Normal 2 8 2 2 2" xfId="21111"/>
    <cellStyle name="Normal 2 8 2 2 2 2" xfId="21112"/>
    <cellStyle name="Normal 2 8 2 2 2 2 2" xfId="21113"/>
    <cellStyle name="Normal 2 8 2 2 2 2 2 2" xfId="21114"/>
    <cellStyle name="Normal 2 8 2 2 2 2 3" xfId="21115"/>
    <cellStyle name="Normal 2 8 2 2 2 2 3 2" xfId="21116"/>
    <cellStyle name="Normal 2 8 2 2 2 2 4" xfId="21117"/>
    <cellStyle name="Normal 2 8 2 2 2 3" xfId="21118"/>
    <cellStyle name="Normal 2 8 2 2 2 3 2" xfId="21119"/>
    <cellStyle name="Normal 2 8 2 2 2 4" xfId="21120"/>
    <cellStyle name="Normal 2 8 2 2 2 4 2" xfId="21121"/>
    <cellStyle name="Normal 2 8 2 2 2 5" xfId="21122"/>
    <cellStyle name="Normal 2 8 2 2 3" xfId="21123"/>
    <cellStyle name="Normal 2 8 2 2 3 2" xfId="21124"/>
    <cellStyle name="Normal 2 8 2 2 3 2 2" xfId="21125"/>
    <cellStyle name="Normal 2 8 2 2 3 3" xfId="21126"/>
    <cellStyle name="Normal 2 8 2 2 3 3 2" xfId="21127"/>
    <cellStyle name="Normal 2 8 2 2 3 4" xfId="21128"/>
    <cellStyle name="Normal 2 8 2 2 4" xfId="21129"/>
    <cellStyle name="Normal 2 8 2 2 4 2" xfId="21130"/>
    <cellStyle name="Normal 2 8 2 2 5" xfId="21131"/>
    <cellStyle name="Normal 2 8 2 2 5 2" xfId="21132"/>
    <cellStyle name="Normal 2 8 2 2 6" xfId="21133"/>
    <cellStyle name="Normal 2 8 2 3" xfId="21134"/>
    <cellStyle name="Normal 2 8 2 3 2" xfId="21135"/>
    <cellStyle name="Normal 2 8 2 3 2 2" xfId="21136"/>
    <cellStyle name="Normal 2 8 2 3 2 2 2" xfId="21137"/>
    <cellStyle name="Normal 2 8 2 3 2 2 2 2" xfId="21138"/>
    <cellStyle name="Normal 2 8 2 3 2 2 3" xfId="21139"/>
    <cellStyle name="Normal 2 8 2 3 2 2 3 2" xfId="21140"/>
    <cellStyle name="Normal 2 8 2 3 2 2 4" xfId="21141"/>
    <cellStyle name="Normal 2 8 2 3 2 3" xfId="21142"/>
    <cellStyle name="Normal 2 8 2 3 2 3 2" xfId="21143"/>
    <cellStyle name="Normal 2 8 2 3 2 4" xfId="21144"/>
    <cellStyle name="Normal 2 8 2 3 2 4 2" xfId="21145"/>
    <cellStyle name="Normal 2 8 2 3 2 5" xfId="21146"/>
    <cellStyle name="Normal 2 8 2 3 3" xfId="21147"/>
    <cellStyle name="Normal 2 8 2 3 3 2" xfId="21148"/>
    <cellStyle name="Normal 2 8 2 3 3 2 2" xfId="21149"/>
    <cellStyle name="Normal 2 8 2 3 3 3" xfId="21150"/>
    <cellStyle name="Normal 2 8 2 3 3 3 2" xfId="21151"/>
    <cellStyle name="Normal 2 8 2 3 3 4" xfId="21152"/>
    <cellStyle name="Normal 2 8 2 3 4" xfId="21153"/>
    <cellStyle name="Normal 2 8 2 3 4 2" xfId="21154"/>
    <cellStyle name="Normal 2 8 2 3 5" xfId="21155"/>
    <cellStyle name="Normal 2 8 2 3 5 2" xfId="21156"/>
    <cellStyle name="Normal 2 8 2 3 6" xfId="21157"/>
    <cellStyle name="Normal 2 8 2 4" xfId="21158"/>
    <cellStyle name="Normal 2 8 2 4 2" xfId="21159"/>
    <cellStyle name="Normal 2 8 2 4 2 2" xfId="21160"/>
    <cellStyle name="Normal 2 8 2 4 2 2 2" xfId="21161"/>
    <cellStyle name="Normal 2 8 2 4 2 2 2 2" xfId="21162"/>
    <cellStyle name="Normal 2 8 2 4 2 2 3" xfId="21163"/>
    <cellStyle name="Normal 2 8 2 4 2 2 3 2" xfId="21164"/>
    <cellStyle name="Normal 2 8 2 4 2 2 4" xfId="21165"/>
    <cellStyle name="Normal 2 8 2 4 2 3" xfId="21166"/>
    <cellStyle name="Normal 2 8 2 4 2 3 2" xfId="21167"/>
    <cellStyle name="Normal 2 8 2 4 2 4" xfId="21168"/>
    <cellStyle name="Normal 2 8 2 4 2 4 2" xfId="21169"/>
    <cellStyle name="Normal 2 8 2 4 2 5" xfId="21170"/>
    <cellStyle name="Normal 2 8 2 4 3" xfId="21171"/>
    <cellStyle name="Normal 2 8 2 4 3 2" xfId="21172"/>
    <cellStyle name="Normal 2 8 2 4 3 2 2" xfId="21173"/>
    <cellStyle name="Normal 2 8 2 4 3 3" xfId="21174"/>
    <cellStyle name="Normal 2 8 2 4 3 3 2" xfId="21175"/>
    <cellStyle name="Normal 2 8 2 4 3 4" xfId="21176"/>
    <cellStyle name="Normal 2 8 2 4 4" xfId="21177"/>
    <cellStyle name="Normal 2 8 2 4 4 2" xfId="21178"/>
    <cellStyle name="Normal 2 8 2 4 5" xfId="21179"/>
    <cellStyle name="Normal 2 8 2 4 5 2" xfId="21180"/>
    <cellStyle name="Normal 2 8 2 4 6" xfId="21181"/>
    <cellStyle name="Normal 2 8 2 5" xfId="21182"/>
    <cellStyle name="Normal 2 8 2 5 2" xfId="21183"/>
    <cellStyle name="Normal 2 8 2 5 2 2" xfId="21184"/>
    <cellStyle name="Normal 2 8 2 5 2 2 2" xfId="21185"/>
    <cellStyle name="Normal 2 8 2 5 2 2 2 2" xfId="21186"/>
    <cellStyle name="Normal 2 8 2 5 2 2 3" xfId="21187"/>
    <cellStyle name="Normal 2 8 2 5 2 2 3 2" xfId="21188"/>
    <cellStyle name="Normal 2 8 2 5 2 2 4" xfId="21189"/>
    <cellStyle name="Normal 2 8 2 5 2 3" xfId="21190"/>
    <cellStyle name="Normal 2 8 2 5 2 3 2" xfId="21191"/>
    <cellStyle name="Normal 2 8 2 5 2 4" xfId="21192"/>
    <cellStyle name="Normal 2 8 2 5 2 4 2" xfId="21193"/>
    <cellStyle name="Normal 2 8 2 5 2 5" xfId="21194"/>
    <cellStyle name="Normal 2 8 2 5 3" xfId="21195"/>
    <cellStyle name="Normal 2 8 2 5 3 2" xfId="21196"/>
    <cellStyle name="Normal 2 8 2 5 3 2 2" xfId="21197"/>
    <cellStyle name="Normal 2 8 2 5 3 3" xfId="21198"/>
    <cellStyle name="Normal 2 8 2 5 3 3 2" xfId="21199"/>
    <cellStyle name="Normal 2 8 2 5 3 4" xfId="21200"/>
    <cellStyle name="Normal 2 8 2 5 4" xfId="21201"/>
    <cellStyle name="Normal 2 8 2 5 4 2" xfId="21202"/>
    <cellStyle name="Normal 2 8 2 5 5" xfId="21203"/>
    <cellStyle name="Normal 2 8 2 5 5 2" xfId="21204"/>
    <cellStyle name="Normal 2 8 2 5 6" xfId="21205"/>
    <cellStyle name="Normal 2 8 2 6" xfId="21206"/>
    <cellStyle name="Normal 2 8 2 6 2" xfId="21207"/>
    <cellStyle name="Normal 2 8 2 6 2 2" xfId="21208"/>
    <cellStyle name="Normal 2 8 2 6 2 2 2" xfId="21209"/>
    <cellStyle name="Normal 2 8 2 6 2 3" xfId="21210"/>
    <cellStyle name="Normal 2 8 2 6 2 3 2" xfId="21211"/>
    <cellStyle name="Normal 2 8 2 6 2 4" xfId="21212"/>
    <cellStyle name="Normal 2 8 2 6 3" xfId="21213"/>
    <cellStyle name="Normal 2 8 2 6 3 2" xfId="21214"/>
    <cellStyle name="Normal 2 8 2 6 4" xfId="21215"/>
    <cellStyle name="Normal 2 8 2 6 4 2" xfId="21216"/>
    <cellStyle name="Normal 2 8 2 6 5" xfId="21217"/>
    <cellStyle name="Normal 2 8 2 7" xfId="21218"/>
    <cellStyle name="Normal 2 8 2 7 2" xfId="21219"/>
    <cellStyle name="Normal 2 8 2 7 2 2" xfId="21220"/>
    <cellStyle name="Normal 2 8 2 7 3" xfId="21221"/>
    <cellStyle name="Normal 2 8 2 7 3 2" xfId="21222"/>
    <cellStyle name="Normal 2 8 2 7 4" xfId="21223"/>
    <cellStyle name="Normal 2 8 2 8" xfId="21224"/>
    <cellStyle name="Normal 2 8 2 8 2" xfId="21225"/>
    <cellStyle name="Normal 2 8 2 9" xfId="21226"/>
    <cellStyle name="Normal 2 8 2 9 2" xfId="21227"/>
    <cellStyle name="Normal 2 8 3" xfId="21228"/>
    <cellStyle name="Normal 2 8 4" xfId="21229"/>
    <cellStyle name="Normal 2 8 4 2" xfId="21230"/>
    <cellStyle name="Normal 2 8 4 2 2" xfId="21231"/>
    <cellStyle name="Normal 2 8 4 2 2 2" xfId="21232"/>
    <cellStyle name="Normal 2 8 4 2 2 2 2" xfId="21233"/>
    <cellStyle name="Normal 2 8 4 2 2 3" xfId="21234"/>
    <cellStyle name="Normal 2 8 4 2 2 3 2" xfId="21235"/>
    <cellStyle name="Normal 2 8 4 2 2 4" xfId="21236"/>
    <cellStyle name="Normal 2 8 4 2 3" xfId="21237"/>
    <cellStyle name="Normal 2 8 4 2 3 2" xfId="21238"/>
    <cellStyle name="Normal 2 8 4 2 4" xfId="21239"/>
    <cellStyle name="Normal 2 8 4 2 4 2" xfId="21240"/>
    <cellStyle name="Normal 2 8 4 2 5" xfId="21241"/>
    <cellStyle name="Normal 2 8 4 3" xfId="21242"/>
    <cellStyle name="Normal 2 8 4 3 2" xfId="21243"/>
    <cellStyle name="Normal 2 8 4 3 2 2" xfId="21244"/>
    <cellStyle name="Normal 2 8 4 3 3" xfId="21245"/>
    <cellStyle name="Normal 2 8 4 3 3 2" xfId="21246"/>
    <cellStyle name="Normal 2 8 4 3 4" xfId="21247"/>
    <cellStyle name="Normal 2 8 4 4" xfId="21248"/>
    <cellStyle name="Normal 2 8 4 4 2" xfId="21249"/>
    <cellStyle name="Normal 2 8 4 5" xfId="21250"/>
    <cellStyle name="Normal 2 8 4 5 2" xfId="21251"/>
    <cellStyle name="Normal 2 8 4 6" xfId="21252"/>
    <cellStyle name="Normal 2 8 5" xfId="21253"/>
    <cellStyle name="Normal 2 8 5 2" xfId="21254"/>
    <cellStyle name="Normal 2 8 5 2 2" xfId="21255"/>
    <cellStyle name="Normal 2 8 5 2 2 2" xfId="21256"/>
    <cellStyle name="Normal 2 8 5 2 2 2 2" xfId="21257"/>
    <cellStyle name="Normal 2 8 5 2 2 3" xfId="21258"/>
    <cellStyle name="Normal 2 8 5 2 2 3 2" xfId="21259"/>
    <cellStyle name="Normal 2 8 5 2 2 4" xfId="21260"/>
    <cellStyle name="Normal 2 8 5 2 3" xfId="21261"/>
    <cellStyle name="Normal 2 8 5 2 3 2" xfId="21262"/>
    <cellStyle name="Normal 2 8 5 2 4" xfId="21263"/>
    <cellStyle name="Normal 2 8 5 2 4 2" xfId="21264"/>
    <cellStyle name="Normal 2 8 5 2 5" xfId="21265"/>
    <cellStyle name="Normal 2 8 5 3" xfId="21266"/>
    <cellStyle name="Normal 2 8 5 3 2" xfId="21267"/>
    <cellStyle name="Normal 2 8 5 3 2 2" xfId="21268"/>
    <cellStyle name="Normal 2 8 5 3 3" xfId="21269"/>
    <cellStyle name="Normal 2 8 5 3 3 2" xfId="21270"/>
    <cellStyle name="Normal 2 8 5 3 4" xfId="21271"/>
    <cellStyle name="Normal 2 8 5 4" xfId="21272"/>
    <cellStyle name="Normal 2 8 5 4 2" xfId="21273"/>
    <cellStyle name="Normal 2 8 5 5" xfId="21274"/>
    <cellStyle name="Normal 2 8 5 5 2" xfId="21275"/>
    <cellStyle name="Normal 2 8 5 6" xfId="21276"/>
    <cellStyle name="Normal 2 8 6" xfId="21277"/>
    <cellStyle name="Normal 2 8 7" xfId="21278"/>
    <cellStyle name="Normal 2 8 7 2" xfId="21279"/>
    <cellStyle name="Normal 2 8 7 2 2" xfId="21280"/>
    <cellStyle name="Normal 2 8 7 2 2 2" xfId="21281"/>
    <cellStyle name="Normal 2 8 7 2 2 2 2" xfId="21282"/>
    <cellStyle name="Normal 2 8 7 2 2 3" xfId="21283"/>
    <cellStyle name="Normal 2 8 7 2 2 3 2" xfId="21284"/>
    <cellStyle name="Normal 2 8 7 2 2 4" xfId="21285"/>
    <cellStyle name="Normal 2 8 7 2 3" xfId="21286"/>
    <cellStyle name="Normal 2 8 7 2 3 2" xfId="21287"/>
    <cellStyle name="Normal 2 8 7 2 4" xfId="21288"/>
    <cellStyle name="Normal 2 8 7 2 4 2" xfId="21289"/>
    <cellStyle name="Normal 2 8 7 2 5" xfId="21290"/>
    <cellStyle name="Normal 2 8 7 3" xfId="21291"/>
    <cellStyle name="Normal 2 8 7 3 2" xfId="21292"/>
    <cellStyle name="Normal 2 8 7 3 2 2" xfId="21293"/>
    <cellStyle name="Normal 2 8 7 3 3" xfId="21294"/>
    <cellStyle name="Normal 2 8 7 3 3 2" xfId="21295"/>
    <cellStyle name="Normal 2 8 7 3 4" xfId="21296"/>
    <cellStyle name="Normal 2 8 7 4" xfId="21297"/>
    <cellStyle name="Normal 2 8 7 4 2" xfId="21298"/>
    <cellStyle name="Normal 2 8 7 5" xfId="21299"/>
    <cellStyle name="Normal 2 8 7 5 2" xfId="21300"/>
    <cellStyle name="Normal 2 8 7 6" xfId="21301"/>
    <cellStyle name="Normal 2 8 8" xfId="21302"/>
    <cellStyle name="Normal 2 8 8 2" xfId="21303"/>
    <cellStyle name="Normal 2 8 8 2 2" xfId="21304"/>
    <cellStyle name="Normal 2 8 8 2 2 2" xfId="21305"/>
    <cellStyle name="Normal 2 8 8 2 2 2 2" xfId="21306"/>
    <cellStyle name="Normal 2 8 8 2 2 3" xfId="21307"/>
    <cellStyle name="Normal 2 8 8 2 2 3 2" xfId="21308"/>
    <cellStyle name="Normal 2 8 8 2 2 4" xfId="21309"/>
    <cellStyle name="Normal 2 8 8 2 3" xfId="21310"/>
    <cellStyle name="Normal 2 8 8 2 3 2" xfId="21311"/>
    <cellStyle name="Normal 2 8 8 2 4" xfId="21312"/>
    <cellStyle name="Normal 2 8 8 2 4 2" xfId="21313"/>
    <cellStyle name="Normal 2 8 8 2 5" xfId="21314"/>
    <cellStyle name="Normal 2 8 8 3" xfId="21315"/>
    <cellStyle name="Normal 2 8 8 3 2" xfId="21316"/>
    <cellStyle name="Normal 2 8 8 3 2 2" xfId="21317"/>
    <cellStyle name="Normal 2 8 8 3 3" xfId="21318"/>
    <cellStyle name="Normal 2 8 8 3 3 2" xfId="21319"/>
    <cellStyle name="Normal 2 8 8 3 4" xfId="21320"/>
    <cellStyle name="Normal 2 8 8 4" xfId="21321"/>
    <cellStyle name="Normal 2 8 8 4 2" xfId="21322"/>
    <cellStyle name="Normal 2 8 8 5" xfId="21323"/>
    <cellStyle name="Normal 2 8 8 5 2" xfId="21324"/>
    <cellStyle name="Normal 2 8 8 6" xfId="21325"/>
    <cellStyle name="Normal 2 8 9" xfId="21326"/>
    <cellStyle name="Normal 2 8 9 2" xfId="21327"/>
    <cellStyle name="Normal 2 8 9 2 2" xfId="21328"/>
    <cellStyle name="Normal 2 8 9 2 2 2" xfId="21329"/>
    <cellStyle name="Normal 2 8 9 2 3" xfId="21330"/>
    <cellStyle name="Normal 2 8 9 2 3 2" xfId="21331"/>
    <cellStyle name="Normal 2 8 9 2 4" xfId="21332"/>
    <cellStyle name="Normal 2 8 9 3" xfId="21333"/>
    <cellStyle name="Normal 2 8 9 3 2" xfId="21334"/>
    <cellStyle name="Normal 2 8 9 4" xfId="21335"/>
    <cellStyle name="Normal 2 8 9 4 2" xfId="21336"/>
    <cellStyle name="Normal 2 8 9 5" xfId="21337"/>
    <cellStyle name="Normal 2 9" xfId="21338"/>
    <cellStyle name="Normal 2 9 10" xfId="21339"/>
    <cellStyle name="Normal 2 9 10 2" xfId="21340"/>
    <cellStyle name="Normal 2 9 10 2 2" xfId="21341"/>
    <cellStyle name="Normal 2 9 10 2 2 2" xfId="21342"/>
    <cellStyle name="Normal 2 9 10 2 3" xfId="21343"/>
    <cellStyle name="Normal 2 9 10 2 3 2" xfId="21344"/>
    <cellStyle name="Normal 2 9 10 2 4" xfId="21345"/>
    <cellStyle name="Normal 2 9 10 3" xfId="21346"/>
    <cellStyle name="Normal 2 9 10 3 2" xfId="21347"/>
    <cellStyle name="Normal 2 9 10 4" xfId="21348"/>
    <cellStyle name="Normal 2 9 10 4 2" xfId="21349"/>
    <cellStyle name="Normal 2 9 10 5" xfId="21350"/>
    <cellStyle name="Normal 2 9 11" xfId="21351"/>
    <cellStyle name="Normal 2 9 11 2" xfId="21352"/>
    <cellStyle name="Normal 2 9 11 2 2" xfId="21353"/>
    <cellStyle name="Normal 2 9 11 3" xfId="21354"/>
    <cellStyle name="Normal 2 9 11 3 2" xfId="21355"/>
    <cellStyle name="Normal 2 9 11 4" xfId="21356"/>
    <cellStyle name="Normal 2 9 12" xfId="21357"/>
    <cellStyle name="Normal 2 9 12 2" xfId="21358"/>
    <cellStyle name="Normal 2 9 13" xfId="21359"/>
    <cellStyle name="Normal 2 9 13 2" xfId="21360"/>
    <cellStyle name="Normal 2 9 14" xfId="21361"/>
    <cellStyle name="Normal 2 9 2" xfId="21362"/>
    <cellStyle name="Normal 2 9 2 10" xfId="21363"/>
    <cellStyle name="Normal 2 9 2 10 2" xfId="21364"/>
    <cellStyle name="Normal 2 9 2 11" xfId="21365"/>
    <cellStyle name="Normal 2 9 2 2" xfId="21366"/>
    <cellStyle name="Normal 2 9 2 3" xfId="21367"/>
    <cellStyle name="Normal 2 9 2 3 2" xfId="21368"/>
    <cellStyle name="Normal 2 9 2 3 2 2" xfId="21369"/>
    <cellStyle name="Normal 2 9 2 3 2 2 2" xfId="21370"/>
    <cellStyle name="Normal 2 9 2 3 2 2 2 2" xfId="21371"/>
    <cellStyle name="Normal 2 9 2 3 2 2 3" xfId="21372"/>
    <cellStyle name="Normal 2 9 2 3 2 2 3 2" xfId="21373"/>
    <cellStyle name="Normal 2 9 2 3 2 2 4" xfId="21374"/>
    <cellStyle name="Normal 2 9 2 3 2 3" xfId="21375"/>
    <cellStyle name="Normal 2 9 2 3 2 3 2" xfId="21376"/>
    <cellStyle name="Normal 2 9 2 3 2 4" xfId="21377"/>
    <cellStyle name="Normal 2 9 2 3 2 4 2" xfId="21378"/>
    <cellStyle name="Normal 2 9 2 3 2 5" xfId="21379"/>
    <cellStyle name="Normal 2 9 2 3 3" xfId="21380"/>
    <cellStyle name="Normal 2 9 2 3 3 2" xfId="21381"/>
    <cellStyle name="Normal 2 9 2 3 3 2 2" xfId="21382"/>
    <cellStyle name="Normal 2 9 2 3 3 3" xfId="21383"/>
    <cellStyle name="Normal 2 9 2 3 3 3 2" xfId="21384"/>
    <cellStyle name="Normal 2 9 2 3 3 4" xfId="21385"/>
    <cellStyle name="Normal 2 9 2 3 4" xfId="21386"/>
    <cellStyle name="Normal 2 9 2 3 4 2" xfId="21387"/>
    <cellStyle name="Normal 2 9 2 3 5" xfId="21388"/>
    <cellStyle name="Normal 2 9 2 3 5 2" xfId="21389"/>
    <cellStyle name="Normal 2 9 2 3 6" xfId="21390"/>
    <cellStyle name="Normal 2 9 2 4" xfId="21391"/>
    <cellStyle name="Normal 2 9 2 4 2" xfId="21392"/>
    <cellStyle name="Normal 2 9 2 4 2 2" xfId="21393"/>
    <cellStyle name="Normal 2 9 2 4 2 2 2" xfId="21394"/>
    <cellStyle name="Normal 2 9 2 4 2 2 2 2" xfId="21395"/>
    <cellStyle name="Normal 2 9 2 4 2 2 3" xfId="21396"/>
    <cellStyle name="Normal 2 9 2 4 2 2 3 2" xfId="21397"/>
    <cellStyle name="Normal 2 9 2 4 2 2 4" xfId="21398"/>
    <cellStyle name="Normal 2 9 2 4 2 3" xfId="21399"/>
    <cellStyle name="Normal 2 9 2 4 2 3 2" xfId="21400"/>
    <cellStyle name="Normal 2 9 2 4 2 4" xfId="21401"/>
    <cellStyle name="Normal 2 9 2 4 2 4 2" xfId="21402"/>
    <cellStyle name="Normal 2 9 2 4 2 5" xfId="21403"/>
    <cellStyle name="Normal 2 9 2 4 3" xfId="21404"/>
    <cellStyle name="Normal 2 9 2 4 3 2" xfId="21405"/>
    <cellStyle name="Normal 2 9 2 4 3 2 2" xfId="21406"/>
    <cellStyle name="Normal 2 9 2 4 3 3" xfId="21407"/>
    <cellStyle name="Normal 2 9 2 4 3 3 2" xfId="21408"/>
    <cellStyle name="Normal 2 9 2 4 3 4" xfId="21409"/>
    <cellStyle name="Normal 2 9 2 4 4" xfId="21410"/>
    <cellStyle name="Normal 2 9 2 4 4 2" xfId="21411"/>
    <cellStyle name="Normal 2 9 2 4 5" xfId="21412"/>
    <cellStyle name="Normal 2 9 2 4 5 2" xfId="21413"/>
    <cellStyle name="Normal 2 9 2 4 6" xfId="21414"/>
    <cellStyle name="Normal 2 9 2 5" xfId="21415"/>
    <cellStyle name="Normal 2 9 2 5 2" xfId="21416"/>
    <cellStyle name="Normal 2 9 2 5 2 2" xfId="21417"/>
    <cellStyle name="Normal 2 9 2 5 2 2 2" xfId="21418"/>
    <cellStyle name="Normal 2 9 2 5 2 2 2 2" xfId="21419"/>
    <cellStyle name="Normal 2 9 2 5 2 2 3" xfId="21420"/>
    <cellStyle name="Normal 2 9 2 5 2 2 3 2" xfId="21421"/>
    <cellStyle name="Normal 2 9 2 5 2 2 4" xfId="21422"/>
    <cellStyle name="Normal 2 9 2 5 2 3" xfId="21423"/>
    <cellStyle name="Normal 2 9 2 5 2 3 2" xfId="21424"/>
    <cellStyle name="Normal 2 9 2 5 2 4" xfId="21425"/>
    <cellStyle name="Normal 2 9 2 5 2 4 2" xfId="21426"/>
    <cellStyle name="Normal 2 9 2 5 2 5" xfId="21427"/>
    <cellStyle name="Normal 2 9 2 5 3" xfId="21428"/>
    <cellStyle name="Normal 2 9 2 5 3 2" xfId="21429"/>
    <cellStyle name="Normal 2 9 2 5 3 2 2" xfId="21430"/>
    <cellStyle name="Normal 2 9 2 5 3 3" xfId="21431"/>
    <cellStyle name="Normal 2 9 2 5 3 3 2" xfId="21432"/>
    <cellStyle name="Normal 2 9 2 5 3 4" xfId="21433"/>
    <cellStyle name="Normal 2 9 2 5 4" xfId="21434"/>
    <cellStyle name="Normal 2 9 2 5 4 2" xfId="21435"/>
    <cellStyle name="Normal 2 9 2 5 5" xfId="21436"/>
    <cellStyle name="Normal 2 9 2 5 5 2" xfId="21437"/>
    <cellStyle name="Normal 2 9 2 5 6" xfId="21438"/>
    <cellStyle name="Normal 2 9 2 6" xfId="21439"/>
    <cellStyle name="Normal 2 9 2 6 2" xfId="21440"/>
    <cellStyle name="Normal 2 9 2 6 2 2" xfId="21441"/>
    <cellStyle name="Normal 2 9 2 6 2 2 2" xfId="21442"/>
    <cellStyle name="Normal 2 9 2 6 2 2 2 2" xfId="21443"/>
    <cellStyle name="Normal 2 9 2 6 2 2 3" xfId="21444"/>
    <cellStyle name="Normal 2 9 2 6 2 2 3 2" xfId="21445"/>
    <cellStyle name="Normal 2 9 2 6 2 2 4" xfId="21446"/>
    <cellStyle name="Normal 2 9 2 6 2 3" xfId="21447"/>
    <cellStyle name="Normal 2 9 2 6 2 3 2" xfId="21448"/>
    <cellStyle name="Normal 2 9 2 6 2 4" xfId="21449"/>
    <cellStyle name="Normal 2 9 2 6 2 4 2" xfId="21450"/>
    <cellStyle name="Normal 2 9 2 6 2 5" xfId="21451"/>
    <cellStyle name="Normal 2 9 2 6 3" xfId="21452"/>
    <cellStyle name="Normal 2 9 2 6 3 2" xfId="21453"/>
    <cellStyle name="Normal 2 9 2 6 3 2 2" xfId="21454"/>
    <cellStyle name="Normal 2 9 2 6 3 3" xfId="21455"/>
    <cellStyle name="Normal 2 9 2 6 3 3 2" xfId="21456"/>
    <cellStyle name="Normal 2 9 2 6 3 4" xfId="21457"/>
    <cellStyle name="Normal 2 9 2 6 4" xfId="21458"/>
    <cellStyle name="Normal 2 9 2 6 4 2" xfId="21459"/>
    <cellStyle name="Normal 2 9 2 6 5" xfId="21460"/>
    <cellStyle name="Normal 2 9 2 6 5 2" xfId="21461"/>
    <cellStyle name="Normal 2 9 2 6 6" xfId="21462"/>
    <cellStyle name="Normal 2 9 2 7" xfId="21463"/>
    <cellStyle name="Normal 2 9 2 7 2" xfId="21464"/>
    <cellStyle name="Normal 2 9 2 7 2 2" xfId="21465"/>
    <cellStyle name="Normal 2 9 2 7 2 2 2" xfId="21466"/>
    <cellStyle name="Normal 2 9 2 7 2 3" xfId="21467"/>
    <cellStyle name="Normal 2 9 2 7 2 3 2" xfId="21468"/>
    <cellStyle name="Normal 2 9 2 7 2 4" xfId="21469"/>
    <cellStyle name="Normal 2 9 2 7 3" xfId="21470"/>
    <cellStyle name="Normal 2 9 2 7 3 2" xfId="21471"/>
    <cellStyle name="Normal 2 9 2 7 4" xfId="21472"/>
    <cellStyle name="Normal 2 9 2 7 4 2" xfId="21473"/>
    <cellStyle name="Normal 2 9 2 7 5" xfId="21474"/>
    <cellStyle name="Normal 2 9 2 8" xfId="21475"/>
    <cellStyle name="Normal 2 9 2 8 2" xfId="21476"/>
    <cellStyle name="Normal 2 9 2 8 2 2" xfId="21477"/>
    <cellStyle name="Normal 2 9 2 8 3" xfId="21478"/>
    <cellStyle name="Normal 2 9 2 8 3 2" xfId="21479"/>
    <cellStyle name="Normal 2 9 2 8 4" xfId="21480"/>
    <cellStyle name="Normal 2 9 2 9" xfId="21481"/>
    <cellStyle name="Normal 2 9 2 9 2" xfId="21482"/>
    <cellStyle name="Normal 2 9 3" xfId="21483"/>
    <cellStyle name="Normal 2 9 4" xfId="21484"/>
    <cellStyle name="Normal 2 9 5" xfId="21485"/>
    <cellStyle name="Normal 2 9 5 2" xfId="21486"/>
    <cellStyle name="Normal 2 9 5 2 2" xfId="21487"/>
    <cellStyle name="Normal 2 9 5 2 2 2" xfId="21488"/>
    <cellStyle name="Normal 2 9 5 2 2 2 2" xfId="21489"/>
    <cellStyle name="Normal 2 9 5 2 2 3" xfId="21490"/>
    <cellStyle name="Normal 2 9 5 2 2 3 2" xfId="21491"/>
    <cellStyle name="Normal 2 9 5 2 2 4" xfId="21492"/>
    <cellStyle name="Normal 2 9 5 2 3" xfId="21493"/>
    <cellStyle name="Normal 2 9 5 2 3 2" xfId="21494"/>
    <cellStyle name="Normal 2 9 5 2 4" xfId="21495"/>
    <cellStyle name="Normal 2 9 5 2 4 2" xfId="21496"/>
    <cellStyle name="Normal 2 9 5 2 5" xfId="21497"/>
    <cellStyle name="Normal 2 9 5 3" xfId="21498"/>
    <cellStyle name="Normal 2 9 5 3 2" xfId="21499"/>
    <cellStyle name="Normal 2 9 5 3 2 2" xfId="21500"/>
    <cellStyle name="Normal 2 9 5 3 3" xfId="21501"/>
    <cellStyle name="Normal 2 9 5 3 3 2" xfId="21502"/>
    <cellStyle name="Normal 2 9 5 3 4" xfId="21503"/>
    <cellStyle name="Normal 2 9 5 4" xfId="21504"/>
    <cellStyle name="Normal 2 9 5 4 2" xfId="21505"/>
    <cellStyle name="Normal 2 9 5 5" xfId="21506"/>
    <cellStyle name="Normal 2 9 5 5 2" xfId="21507"/>
    <cellStyle name="Normal 2 9 5 6" xfId="21508"/>
    <cellStyle name="Normal 2 9 6" xfId="21509"/>
    <cellStyle name="Normal 2 9 6 2" xfId="21510"/>
    <cellStyle name="Normal 2 9 6 2 2" xfId="21511"/>
    <cellStyle name="Normal 2 9 6 2 2 2" xfId="21512"/>
    <cellStyle name="Normal 2 9 6 2 2 2 2" xfId="21513"/>
    <cellStyle name="Normal 2 9 6 2 2 3" xfId="21514"/>
    <cellStyle name="Normal 2 9 6 2 2 3 2" xfId="21515"/>
    <cellStyle name="Normal 2 9 6 2 2 4" xfId="21516"/>
    <cellStyle name="Normal 2 9 6 2 3" xfId="21517"/>
    <cellStyle name="Normal 2 9 6 2 3 2" xfId="21518"/>
    <cellStyle name="Normal 2 9 6 2 4" xfId="21519"/>
    <cellStyle name="Normal 2 9 6 2 4 2" xfId="21520"/>
    <cellStyle name="Normal 2 9 6 2 5" xfId="21521"/>
    <cellStyle name="Normal 2 9 6 3" xfId="21522"/>
    <cellStyle name="Normal 2 9 6 3 2" xfId="21523"/>
    <cellStyle name="Normal 2 9 6 3 2 2" xfId="21524"/>
    <cellStyle name="Normal 2 9 6 3 3" xfId="21525"/>
    <cellStyle name="Normal 2 9 6 3 3 2" xfId="21526"/>
    <cellStyle name="Normal 2 9 6 3 4" xfId="21527"/>
    <cellStyle name="Normal 2 9 6 4" xfId="21528"/>
    <cellStyle name="Normal 2 9 6 4 2" xfId="21529"/>
    <cellStyle name="Normal 2 9 6 5" xfId="21530"/>
    <cellStyle name="Normal 2 9 6 5 2" xfId="21531"/>
    <cellStyle name="Normal 2 9 6 6" xfId="21532"/>
    <cellStyle name="Normal 2 9 7" xfId="21533"/>
    <cellStyle name="Normal 2 9 8" xfId="21534"/>
    <cellStyle name="Normal 2 9 8 2" xfId="21535"/>
    <cellStyle name="Normal 2 9 8 2 2" xfId="21536"/>
    <cellStyle name="Normal 2 9 8 2 2 2" xfId="21537"/>
    <cellStyle name="Normal 2 9 8 2 2 2 2" xfId="21538"/>
    <cellStyle name="Normal 2 9 8 2 2 3" xfId="21539"/>
    <cellStyle name="Normal 2 9 8 2 2 3 2" xfId="21540"/>
    <cellStyle name="Normal 2 9 8 2 2 4" xfId="21541"/>
    <cellStyle name="Normal 2 9 8 2 3" xfId="21542"/>
    <cellStyle name="Normal 2 9 8 2 3 2" xfId="21543"/>
    <cellStyle name="Normal 2 9 8 2 4" xfId="21544"/>
    <cellStyle name="Normal 2 9 8 2 4 2" xfId="21545"/>
    <cellStyle name="Normal 2 9 8 2 5" xfId="21546"/>
    <cellStyle name="Normal 2 9 8 3" xfId="21547"/>
    <cellStyle name="Normal 2 9 8 3 2" xfId="21548"/>
    <cellStyle name="Normal 2 9 8 3 2 2" xfId="21549"/>
    <cellStyle name="Normal 2 9 8 3 3" xfId="21550"/>
    <cellStyle name="Normal 2 9 8 3 3 2" xfId="21551"/>
    <cellStyle name="Normal 2 9 8 3 4" xfId="21552"/>
    <cellStyle name="Normal 2 9 8 4" xfId="21553"/>
    <cellStyle name="Normal 2 9 8 4 2" xfId="21554"/>
    <cellStyle name="Normal 2 9 8 5" xfId="21555"/>
    <cellStyle name="Normal 2 9 8 5 2" xfId="21556"/>
    <cellStyle name="Normal 2 9 8 6" xfId="21557"/>
    <cellStyle name="Normal 2 9 9" xfId="21558"/>
    <cellStyle name="Normal 2 9 9 2" xfId="21559"/>
    <cellStyle name="Normal 2 9 9 2 2" xfId="21560"/>
    <cellStyle name="Normal 2 9 9 2 2 2" xfId="21561"/>
    <cellStyle name="Normal 2 9 9 2 2 2 2" xfId="21562"/>
    <cellStyle name="Normal 2 9 9 2 2 3" xfId="21563"/>
    <cellStyle name="Normal 2 9 9 2 2 3 2" xfId="21564"/>
    <cellStyle name="Normal 2 9 9 2 2 4" xfId="21565"/>
    <cellStyle name="Normal 2 9 9 2 3" xfId="21566"/>
    <cellStyle name="Normal 2 9 9 2 3 2" xfId="21567"/>
    <cellStyle name="Normal 2 9 9 2 4" xfId="21568"/>
    <cellStyle name="Normal 2 9 9 2 4 2" xfId="21569"/>
    <cellStyle name="Normal 2 9 9 2 5" xfId="21570"/>
    <cellStyle name="Normal 2 9 9 3" xfId="21571"/>
    <cellStyle name="Normal 2 9 9 3 2" xfId="21572"/>
    <cellStyle name="Normal 2 9 9 3 2 2" xfId="21573"/>
    <cellStyle name="Normal 2 9 9 3 3" xfId="21574"/>
    <cellStyle name="Normal 2 9 9 3 3 2" xfId="21575"/>
    <cellStyle name="Normal 2 9 9 3 4" xfId="21576"/>
    <cellStyle name="Normal 2 9 9 4" xfId="21577"/>
    <cellStyle name="Normal 2 9 9 4 2" xfId="21578"/>
    <cellStyle name="Normal 2 9 9 5" xfId="21579"/>
    <cellStyle name="Normal 2 9 9 5 2" xfId="21580"/>
    <cellStyle name="Normal 2 9 9 6" xfId="21581"/>
    <cellStyle name="Normal 2_2010-11_PH_SOMIH_PI_7_NAHA_20111107" xfId="21582"/>
    <cellStyle name="Normal 20" xfId="21583"/>
    <cellStyle name="Normal 20 2" xfId="21584"/>
    <cellStyle name="Normal 21" xfId="21585"/>
    <cellStyle name="Normal 21 2" xfId="21586"/>
    <cellStyle name="Normal 22" xfId="21587"/>
    <cellStyle name="Normal 22 2" xfId="21588"/>
    <cellStyle name="Normal 23" xfId="21589"/>
    <cellStyle name="Normal 23 2" xfId="21590"/>
    <cellStyle name="Normal 24" xfId="21591"/>
    <cellStyle name="Normal 25" xfId="21592"/>
    <cellStyle name="Normal 26" xfId="21593"/>
    <cellStyle name="Normal 27" xfId="21594"/>
    <cellStyle name="Normal 28" xfId="21595"/>
    <cellStyle name="Normal 29" xfId="21596"/>
    <cellStyle name="Normal 3" xfId="26"/>
    <cellStyle name="Normal 3 10" xfId="21597"/>
    <cellStyle name="Normal 3 10 2" xfId="21598"/>
    <cellStyle name="Normal 3 11" xfId="21599"/>
    <cellStyle name="Normal 3 11 2" xfId="21600"/>
    <cellStyle name="Normal 3 12" xfId="21601"/>
    <cellStyle name="Normal 3 12 2" xfId="21602"/>
    <cellStyle name="Normal 3 13" xfId="21603"/>
    <cellStyle name="Normal 3 13 2" xfId="21604"/>
    <cellStyle name="Normal 3 14" xfId="21605"/>
    <cellStyle name="Normal 3 14 2" xfId="21606"/>
    <cellStyle name="Normal 3 15" xfId="21607"/>
    <cellStyle name="Normal 3 15 2" xfId="21608"/>
    <cellStyle name="Normal 3 16" xfId="21609"/>
    <cellStyle name="Normal 3 16 2" xfId="21610"/>
    <cellStyle name="Normal 3 17" xfId="21611"/>
    <cellStyle name="Normal 3 17 2" xfId="21612"/>
    <cellStyle name="Normal 3 18" xfId="21613"/>
    <cellStyle name="Normal 3 18 2" xfId="21614"/>
    <cellStyle name="Normal 3 19" xfId="21615"/>
    <cellStyle name="Normal 3 19 2" xfId="21616"/>
    <cellStyle name="Normal 3 2" xfId="27"/>
    <cellStyle name="Normal 3 2 10" xfId="21617"/>
    <cellStyle name="Normal 3 2 11" xfId="21618"/>
    <cellStyle name="Normal 3 2 12" xfId="21619"/>
    <cellStyle name="Normal 3 2 13" xfId="21620"/>
    <cellStyle name="Normal 3 2 14" xfId="21621"/>
    <cellStyle name="Normal 3 2 15" xfId="21622"/>
    <cellStyle name="Normal 3 2 16" xfId="21623"/>
    <cellStyle name="Normal 3 2 17" xfId="21624"/>
    <cellStyle name="Normal 3 2 18" xfId="21625"/>
    <cellStyle name="Normal 3 2 19" xfId="21626"/>
    <cellStyle name="Normal 3 2 2" xfId="21627"/>
    <cellStyle name="Normal 3 2 2 2" xfId="21628"/>
    <cellStyle name="Normal 3 2 2 3" xfId="21629"/>
    <cellStyle name="Normal 3 2 2 4" xfId="21630"/>
    <cellStyle name="Normal 3 2 20" xfId="21631"/>
    <cellStyle name="Normal 3 2 21" xfId="21632"/>
    <cellStyle name="Normal 3 2 22" xfId="21633"/>
    <cellStyle name="Normal 3 2 23" xfId="21634"/>
    <cellStyle name="Normal 3 2 24" xfId="21635"/>
    <cellStyle name="Normal 3 2 25" xfId="21636"/>
    <cellStyle name="Normal 3 2 26" xfId="21637"/>
    <cellStyle name="Normal 3 2 27" xfId="21638"/>
    <cellStyle name="Normal 3 2 28" xfId="21639"/>
    <cellStyle name="Normal 3 2 29" xfId="21640"/>
    <cellStyle name="Normal 3 2 3" xfId="21641"/>
    <cellStyle name="Normal 3 2 3 2" xfId="21642"/>
    <cellStyle name="Normal 3 2 3 2 2" xfId="21643"/>
    <cellStyle name="Normal 3 2 3 2 2 2" xfId="21644"/>
    <cellStyle name="Normal 3 2 3 2 2 2 2" xfId="21645"/>
    <cellStyle name="Normal 3 2 3 2 2 2 2 2" xfId="21646"/>
    <cellStyle name="Normal 3 2 3 2 2 2 3" xfId="21647"/>
    <cellStyle name="Normal 3 2 3 2 2 2 3 2" xfId="21648"/>
    <cellStyle name="Normal 3 2 3 2 2 2 4" xfId="21649"/>
    <cellStyle name="Normal 3 2 3 2 2 3" xfId="21650"/>
    <cellStyle name="Normal 3 2 3 2 2 3 2" xfId="21651"/>
    <cellStyle name="Normal 3 2 3 2 2 4" xfId="21652"/>
    <cellStyle name="Normal 3 2 3 2 2 4 2" xfId="21653"/>
    <cellStyle name="Normal 3 2 3 2 2 5" xfId="21654"/>
    <cellStyle name="Normal 3 2 3 2 3" xfId="21655"/>
    <cellStyle name="Normal 3 2 3 2 3 2" xfId="21656"/>
    <cellStyle name="Normal 3 2 3 2 3 2 2" xfId="21657"/>
    <cellStyle name="Normal 3 2 3 2 3 3" xfId="21658"/>
    <cellStyle name="Normal 3 2 3 2 3 3 2" xfId="21659"/>
    <cellStyle name="Normal 3 2 3 2 3 4" xfId="21660"/>
    <cellStyle name="Normal 3 2 3 2 4" xfId="21661"/>
    <cellStyle name="Normal 3 2 3 2 4 2" xfId="21662"/>
    <cellStyle name="Normal 3 2 3 2 5" xfId="21663"/>
    <cellStyle name="Normal 3 2 3 2 5 2" xfId="21664"/>
    <cellStyle name="Normal 3 2 3 2 6" xfId="21665"/>
    <cellStyle name="Normal 3 2 3 3" xfId="21666"/>
    <cellStyle name="Normal 3 2 3 3 2" xfId="21667"/>
    <cellStyle name="Normal 3 2 3 3 2 2" xfId="21668"/>
    <cellStyle name="Normal 3 2 3 3 2 2 2" xfId="21669"/>
    <cellStyle name="Normal 3 2 3 3 2 2 2 2" xfId="21670"/>
    <cellStyle name="Normal 3 2 3 3 2 2 3" xfId="21671"/>
    <cellStyle name="Normal 3 2 3 3 2 2 3 2" xfId="21672"/>
    <cellStyle name="Normal 3 2 3 3 2 2 4" xfId="21673"/>
    <cellStyle name="Normal 3 2 3 3 2 3" xfId="21674"/>
    <cellStyle name="Normal 3 2 3 3 2 3 2" xfId="21675"/>
    <cellStyle name="Normal 3 2 3 3 2 4" xfId="21676"/>
    <cellStyle name="Normal 3 2 3 3 2 4 2" xfId="21677"/>
    <cellStyle name="Normal 3 2 3 3 2 5" xfId="21678"/>
    <cellStyle name="Normal 3 2 3 3 3" xfId="21679"/>
    <cellStyle name="Normal 3 2 3 3 3 2" xfId="21680"/>
    <cellStyle name="Normal 3 2 3 3 3 2 2" xfId="21681"/>
    <cellStyle name="Normal 3 2 3 3 3 3" xfId="21682"/>
    <cellStyle name="Normal 3 2 3 3 3 3 2" xfId="21683"/>
    <cellStyle name="Normal 3 2 3 3 3 4" xfId="21684"/>
    <cellStyle name="Normal 3 2 3 3 4" xfId="21685"/>
    <cellStyle name="Normal 3 2 3 3 4 2" xfId="21686"/>
    <cellStyle name="Normal 3 2 3 3 5" xfId="21687"/>
    <cellStyle name="Normal 3 2 3 3 5 2" xfId="21688"/>
    <cellStyle name="Normal 3 2 3 3 6" xfId="21689"/>
    <cellStyle name="Normal 3 2 3 4" xfId="21690"/>
    <cellStyle name="Normal 3 2 3 4 2" xfId="21691"/>
    <cellStyle name="Normal 3 2 3 4 2 2" xfId="21692"/>
    <cellStyle name="Normal 3 2 3 4 2 2 2" xfId="21693"/>
    <cellStyle name="Normal 3 2 3 4 2 2 2 2" xfId="21694"/>
    <cellStyle name="Normal 3 2 3 4 2 2 3" xfId="21695"/>
    <cellStyle name="Normal 3 2 3 4 2 2 3 2" xfId="21696"/>
    <cellStyle name="Normal 3 2 3 4 2 2 4" xfId="21697"/>
    <cellStyle name="Normal 3 2 3 4 2 3" xfId="21698"/>
    <cellStyle name="Normal 3 2 3 4 2 3 2" xfId="21699"/>
    <cellStyle name="Normal 3 2 3 4 2 4" xfId="21700"/>
    <cellStyle name="Normal 3 2 3 4 2 4 2" xfId="21701"/>
    <cellStyle name="Normal 3 2 3 4 2 5" xfId="21702"/>
    <cellStyle name="Normal 3 2 3 4 3" xfId="21703"/>
    <cellStyle name="Normal 3 2 3 4 3 2" xfId="21704"/>
    <cellStyle name="Normal 3 2 3 4 3 2 2" xfId="21705"/>
    <cellStyle name="Normal 3 2 3 4 3 3" xfId="21706"/>
    <cellStyle name="Normal 3 2 3 4 3 3 2" xfId="21707"/>
    <cellStyle name="Normal 3 2 3 4 3 4" xfId="21708"/>
    <cellStyle name="Normal 3 2 3 4 4" xfId="21709"/>
    <cellStyle name="Normal 3 2 3 4 4 2" xfId="21710"/>
    <cellStyle name="Normal 3 2 3 4 5" xfId="21711"/>
    <cellStyle name="Normal 3 2 3 4 5 2" xfId="21712"/>
    <cellStyle name="Normal 3 2 3 4 6" xfId="21713"/>
    <cellStyle name="Normal 3 2 3 5" xfId="21714"/>
    <cellStyle name="Normal 3 2 3 6" xfId="21715"/>
    <cellStyle name="Normal 3 2 3 6 2" xfId="21716"/>
    <cellStyle name="Normal 3 2 3 6 2 2" xfId="21717"/>
    <cellStyle name="Normal 3 2 3 6 2 2 2" xfId="21718"/>
    <cellStyle name="Normal 3 2 3 6 2 2 2 2" xfId="21719"/>
    <cellStyle name="Normal 3 2 3 6 2 2 3" xfId="21720"/>
    <cellStyle name="Normal 3 2 3 6 2 2 3 2" xfId="21721"/>
    <cellStyle name="Normal 3 2 3 6 2 2 4" xfId="21722"/>
    <cellStyle name="Normal 3 2 3 6 2 3" xfId="21723"/>
    <cellStyle name="Normal 3 2 3 6 2 3 2" xfId="21724"/>
    <cellStyle name="Normal 3 2 3 6 2 4" xfId="21725"/>
    <cellStyle name="Normal 3 2 3 6 2 4 2" xfId="21726"/>
    <cellStyle name="Normal 3 2 3 6 2 5" xfId="21727"/>
    <cellStyle name="Normal 3 2 3 6 3" xfId="21728"/>
    <cellStyle name="Normal 3 2 3 6 3 2" xfId="21729"/>
    <cellStyle name="Normal 3 2 3 6 3 2 2" xfId="21730"/>
    <cellStyle name="Normal 3 2 3 6 3 3" xfId="21731"/>
    <cellStyle name="Normal 3 2 3 6 3 3 2" xfId="21732"/>
    <cellStyle name="Normal 3 2 3 6 3 4" xfId="21733"/>
    <cellStyle name="Normal 3 2 3 6 4" xfId="21734"/>
    <cellStyle name="Normal 3 2 3 6 4 2" xfId="21735"/>
    <cellStyle name="Normal 3 2 3 6 5" xfId="21736"/>
    <cellStyle name="Normal 3 2 3 6 5 2" xfId="21737"/>
    <cellStyle name="Normal 3 2 3 6 6" xfId="21738"/>
    <cellStyle name="Normal 3 2 3 7" xfId="21739"/>
    <cellStyle name="Normal 3 2 3 7 2" xfId="21740"/>
    <cellStyle name="Normal 3 2 3 7 2 2" xfId="21741"/>
    <cellStyle name="Normal 3 2 3 7 2 2 2" xfId="21742"/>
    <cellStyle name="Normal 3 2 3 7 2 2 2 2" xfId="21743"/>
    <cellStyle name="Normal 3 2 3 7 2 2 3" xfId="21744"/>
    <cellStyle name="Normal 3 2 3 7 2 2 3 2" xfId="21745"/>
    <cellStyle name="Normal 3 2 3 7 2 2 4" xfId="21746"/>
    <cellStyle name="Normal 3 2 3 7 2 3" xfId="21747"/>
    <cellStyle name="Normal 3 2 3 7 2 3 2" xfId="21748"/>
    <cellStyle name="Normal 3 2 3 7 2 4" xfId="21749"/>
    <cellStyle name="Normal 3 2 3 7 2 4 2" xfId="21750"/>
    <cellStyle name="Normal 3 2 3 7 2 5" xfId="21751"/>
    <cellStyle name="Normal 3 2 3 7 3" xfId="21752"/>
    <cellStyle name="Normal 3 2 3 7 3 2" xfId="21753"/>
    <cellStyle name="Normal 3 2 3 7 3 2 2" xfId="21754"/>
    <cellStyle name="Normal 3 2 3 7 3 3" xfId="21755"/>
    <cellStyle name="Normal 3 2 3 7 3 3 2" xfId="21756"/>
    <cellStyle name="Normal 3 2 3 7 3 4" xfId="21757"/>
    <cellStyle name="Normal 3 2 3 7 4" xfId="21758"/>
    <cellStyle name="Normal 3 2 3 7 4 2" xfId="21759"/>
    <cellStyle name="Normal 3 2 3 7 5" xfId="21760"/>
    <cellStyle name="Normal 3 2 3 7 5 2" xfId="21761"/>
    <cellStyle name="Normal 3 2 3 7 6" xfId="21762"/>
    <cellStyle name="Normal 3 2 30" xfId="21763"/>
    <cellStyle name="Normal 3 2 4" xfId="21764"/>
    <cellStyle name="Normal 3 2 4 2" xfId="21765"/>
    <cellStyle name="Normal 3 2 5" xfId="21766"/>
    <cellStyle name="Normal 3 2 5 2" xfId="21767"/>
    <cellStyle name="Normal 3 2 6" xfId="21768"/>
    <cellStyle name="Normal 3 2 7" xfId="21769"/>
    <cellStyle name="Normal 3 2 8" xfId="21770"/>
    <cellStyle name="Normal 3 2 9" xfId="21771"/>
    <cellStyle name="Normal 3 2_Copy of NEA attachment tables final CLEANED" xfId="21772"/>
    <cellStyle name="Normal 3 20" xfId="21773"/>
    <cellStyle name="Normal 3 20 2" xfId="21774"/>
    <cellStyle name="Normal 3 21" xfId="21775"/>
    <cellStyle name="Normal 3 21 2" xfId="21776"/>
    <cellStyle name="Normal 3 22" xfId="21777"/>
    <cellStyle name="Normal 3 22 2" xfId="21778"/>
    <cellStyle name="Normal 3 23" xfId="21779"/>
    <cellStyle name="Normal 3 23 2" xfId="21780"/>
    <cellStyle name="Normal 3 24" xfId="21781"/>
    <cellStyle name="Normal 3 24 2" xfId="21782"/>
    <cellStyle name="Normal 3 25" xfId="21783"/>
    <cellStyle name="Normal 3 25 2" xfId="21784"/>
    <cellStyle name="Normal 3 26" xfId="21785"/>
    <cellStyle name="Normal 3 26 2" xfId="21786"/>
    <cellStyle name="Normal 3 27" xfId="21787"/>
    <cellStyle name="Normal 3 27 2" xfId="21788"/>
    <cellStyle name="Normal 3 28" xfId="21789"/>
    <cellStyle name="Normal 3 29" xfId="21790"/>
    <cellStyle name="Normal 3 3" xfId="28"/>
    <cellStyle name="Normal 3 3 2" xfId="21791"/>
    <cellStyle name="Normal 3 3 2 2" xfId="21792"/>
    <cellStyle name="Normal 3 3 2 2 2" xfId="21793"/>
    <cellStyle name="Normal 3 3 2 2 2 2" xfId="21794"/>
    <cellStyle name="Normal 3 3 2 2 2 2 2" xfId="21795"/>
    <cellStyle name="Normal 3 3 2 2 2 2 2 2" xfId="21796"/>
    <cellStyle name="Normal 3 3 2 2 2 2 2 2 2" xfId="21797"/>
    <cellStyle name="Normal 3 3 2 2 2 2 2 3" xfId="21798"/>
    <cellStyle name="Normal 3 3 2 2 2 2 2 3 2" xfId="21799"/>
    <cellStyle name="Normal 3 3 2 2 2 2 2 4" xfId="21800"/>
    <cellStyle name="Normal 3 3 2 2 2 2 3" xfId="21801"/>
    <cellStyle name="Normal 3 3 2 2 2 2 3 2" xfId="21802"/>
    <cellStyle name="Normal 3 3 2 2 2 2 4" xfId="21803"/>
    <cellStyle name="Normal 3 3 2 2 2 2 4 2" xfId="21804"/>
    <cellStyle name="Normal 3 3 2 2 2 2 5" xfId="21805"/>
    <cellStyle name="Normal 3 3 2 2 2 3" xfId="21806"/>
    <cellStyle name="Normal 3 3 2 2 2 3 2" xfId="21807"/>
    <cellStyle name="Normal 3 3 2 2 2 3 2 2" xfId="21808"/>
    <cellStyle name="Normal 3 3 2 2 2 3 3" xfId="21809"/>
    <cellStyle name="Normal 3 3 2 2 2 3 3 2" xfId="21810"/>
    <cellStyle name="Normal 3 3 2 2 2 3 4" xfId="21811"/>
    <cellStyle name="Normal 3 3 2 2 2 4" xfId="21812"/>
    <cellStyle name="Normal 3 3 2 2 2 4 2" xfId="21813"/>
    <cellStyle name="Normal 3 3 2 2 2 5" xfId="21814"/>
    <cellStyle name="Normal 3 3 2 2 2 5 2" xfId="21815"/>
    <cellStyle name="Normal 3 3 2 2 2 6" xfId="21816"/>
    <cellStyle name="Normal 3 3 2 2 3" xfId="21817"/>
    <cellStyle name="Normal 3 3 2 2 3 2" xfId="21818"/>
    <cellStyle name="Normal 3 3 2 2 3 2 2" xfId="21819"/>
    <cellStyle name="Normal 3 3 2 2 3 2 2 2" xfId="21820"/>
    <cellStyle name="Normal 3 3 2 2 3 2 2 2 2" xfId="21821"/>
    <cellStyle name="Normal 3 3 2 2 3 2 2 3" xfId="21822"/>
    <cellStyle name="Normal 3 3 2 2 3 2 2 3 2" xfId="21823"/>
    <cellStyle name="Normal 3 3 2 2 3 2 2 4" xfId="21824"/>
    <cellStyle name="Normal 3 3 2 2 3 2 3" xfId="21825"/>
    <cellStyle name="Normal 3 3 2 2 3 2 3 2" xfId="21826"/>
    <cellStyle name="Normal 3 3 2 2 3 2 4" xfId="21827"/>
    <cellStyle name="Normal 3 3 2 2 3 2 4 2" xfId="21828"/>
    <cellStyle name="Normal 3 3 2 2 3 2 5" xfId="21829"/>
    <cellStyle name="Normal 3 3 2 2 3 3" xfId="21830"/>
    <cellStyle name="Normal 3 3 2 2 3 3 2" xfId="21831"/>
    <cellStyle name="Normal 3 3 2 2 3 3 2 2" xfId="21832"/>
    <cellStyle name="Normal 3 3 2 2 3 3 3" xfId="21833"/>
    <cellStyle name="Normal 3 3 2 2 3 3 3 2" xfId="21834"/>
    <cellStyle name="Normal 3 3 2 2 3 3 4" xfId="21835"/>
    <cellStyle name="Normal 3 3 2 2 3 4" xfId="21836"/>
    <cellStyle name="Normal 3 3 2 2 3 4 2" xfId="21837"/>
    <cellStyle name="Normal 3 3 2 2 3 5" xfId="21838"/>
    <cellStyle name="Normal 3 3 2 2 3 5 2" xfId="21839"/>
    <cellStyle name="Normal 3 3 2 2 3 6" xfId="21840"/>
    <cellStyle name="Normal 3 3 2 2 4" xfId="21841"/>
    <cellStyle name="Normal 3 3 2 2 4 2" xfId="21842"/>
    <cellStyle name="Normal 3 3 2 2 4 2 2" xfId="21843"/>
    <cellStyle name="Normal 3 3 2 2 4 2 2 2" xfId="21844"/>
    <cellStyle name="Normal 3 3 2 2 4 2 2 2 2" xfId="21845"/>
    <cellStyle name="Normal 3 3 2 2 4 2 2 3" xfId="21846"/>
    <cellStyle name="Normal 3 3 2 2 4 2 2 3 2" xfId="21847"/>
    <cellStyle name="Normal 3 3 2 2 4 2 2 4" xfId="21848"/>
    <cellStyle name="Normal 3 3 2 2 4 2 3" xfId="21849"/>
    <cellStyle name="Normal 3 3 2 2 4 2 3 2" xfId="21850"/>
    <cellStyle name="Normal 3 3 2 2 4 2 4" xfId="21851"/>
    <cellStyle name="Normal 3 3 2 2 4 2 4 2" xfId="21852"/>
    <cellStyle name="Normal 3 3 2 2 4 2 5" xfId="21853"/>
    <cellStyle name="Normal 3 3 2 2 4 3" xfId="21854"/>
    <cellStyle name="Normal 3 3 2 2 4 3 2" xfId="21855"/>
    <cellStyle name="Normal 3 3 2 2 4 3 2 2" xfId="21856"/>
    <cellStyle name="Normal 3 3 2 2 4 3 3" xfId="21857"/>
    <cellStyle name="Normal 3 3 2 2 4 3 3 2" xfId="21858"/>
    <cellStyle name="Normal 3 3 2 2 4 3 4" xfId="21859"/>
    <cellStyle name="Normal 3 3 2 2 4 4" xfId="21860"/>
    <cellStyle name="Normal 3 3 2 2 4 4 2" xfId="21861"/>
    <cellStyle name="Normal 3 3 2 2 4 5" xfId="21862"/>
    <cellStyle name="Normal 3 3 2 2 4 5 2" xfId="21863"/>
    <cellStyle name="Normal 3 3 2 2 4 6" xfId="21864"/>
    <cellStyle name="Normal 3 3 2 2 5" xfId="21865"/>
    <cellStyle name="Normal 3 3 2 2 5 2" xfId="21866"/>
    <cellStyle name="Normal 3 3 2 2 5 2 2" xfId="21867"/>
    <cellStyle name="Normal 3 3 2 2 5 2 2 2" xfId="21868"/>
    <cellStyle name="Normal 3 3 2 2 5 2 2 2 2" xfId="21869"/>
    <cellStyle name="Normal 3 3 2 2 5 2 2 3" xfId="21870"/>
    <cellStyle name="Normal 3 3 2 2 5 2 2 3 2" xfId="21871"/>
    <cellStyle name="Normal 3 3 2 2 5 2 2 4" xfId="21872"/>
    <cellStyle name="Normal 3 3 2 2 5 2 3" xfId="21873"/>
    <cellStyle name="Normal 3 3 2 2 5 2 3 2" xfId="21874"/>
    <cellStyle name="Normal 3 3 2 2 5 2 4" xfId="21875"/>
    <cellStyle name="Normal 3 3 2 2 5 2 4 2" xfId="21876"/>
    <cellStyle name="Normal 3 3 2 2 5 2 5" xfId="21877"/>
    <cellStyle name="Normal 3 3 2 2 5 3" xfId="21878"/>
    <cellStyle name="Normal 3 3 2 2 5 3 2" xfId="21879"/>
    <cellStyle name="Normal 3 3 2 2 5 3 2 2" xfId="21880"/>
    <cellStyle name="Normal 3 3 2 2 5 3 3" xfId="21881"/>
    <cellStyle name="Normal 3 3 2 2 5 3 3 2" xfId="21882"/>
    <cellStyle name="Normal 3 3 2 2 5 3 4" xfId="21883"/>
    <cellStyle name="Normal 3 3 2 2 5 4" xfId="21884"/>
    <cellStyle name="Normal 3 3 2 2 5 4 2" xfId="21885"/>
    <cellStyle name="Normal 3 3 2 2 5 5" xfId="21886"/>
    <cellStyle name="Normal 3 3 2 2 5 5 2" xfId="21887"/>
    <cellStyle name="Normal 3 3 2 2 5 6" xfId="21888"/>
    <cellStyle name="Normal 3 3 2 2 6" xfId="21889"/>
    <cellStyle name="Normal 3 3 2 2 6 2" xfId="21890"/>
    <cellStyle name="Normal 3 3 2 2 6 2 2" xfId="21891"/>
    <cellStyle name="Normal 3 3 2 2 6 2 2 2" xfId="21892"/>
    <cellStyle name="Normal 3 3 2 2 6 2 2 2 2" xfId="21893"/>
    <cellStyle name="Normal 3 3 2 2 6 2 2 3" xfId="21894"/>
    <cellStyle name="Normal 3 3 2 2 6 2 2 3 2" xfId="21895"/>
    <cellStyle name="Normal 3 3 2 2 6 2 2 4" xfId="21896"/>
    <cellStyle name="Normal 3 3 2 2 6 2 3" xfId="21897"/>
    <cellStyle name="Normal 3 3 2 2 6 2 3 2" xfId="21898"/>
    <cellStyle name="Normal 3 3 2 2 6 2 4" xfId="21899"/>
    <cellStyle name="Normal 3 3 2 2 6 2 4 2" xfId="21900"/>
    <cellStyle name="Normal 3 3 2 2 6 2 5" xfId="21901"/>
    <cellStyle name="Normal 3 3 2 2 6 3" xfId="21902"/>
    <cellStyle name="Normal 3 3 2 2 6 3 2" xfId="21903"/>
    <cellStyle name="Normal 3 3 2 2 6 3 2 2" xfId="21904"/>
    <cellStyle name="Normal 3 3 2 2 6 3 3" xfId="21905"/>
    <cellStyle name="Normal 3 3 2 2 6 3 3 2" xfId="21906"/>
    <cellStyle name="Normal 3 3 2 2 6 3 4" xfId="21907"/>
    <cellStyle name="Normal 3 3 2 2 6 4" xfId="21908"/>
    <cellStyle name="Normal 3 3 2 2 6 4 2" xfId="21909"/>
    <cellStyle name="Normal 3 3 2 2 6 5" xfId="21910"/>
    <cellStyle name="Normal 3 3 2 2 6 5 2" xfId="21911"/>
    <cellStyle name="Normal 3 3 2 2 6 6" xfId="21912"/>
    <cellStyle name="Normal 3 3 2 3" xfId="21913"/>
    <cellStyle name="Normal 3 3 2 4" xfId="21914"/>
    <cellStyle name="Normal 3 3 2 4 2" xfId="21915"/>
    <cellStyle name="Normal 3 3 2 4 2 2" xfId="21916"/>
    <cellStyle name="Normal 3 3 2 4 2 2 2" xfId="21917"/>
    <cellStyle name="Normal 3 3 2 4 2 2 2 2" xfId="21918"/>
    <cellStyle name="Normal 3 3 2 4 2 2 3" xfId="21919"/>
    <cellStyle name="Normal 3 3 2 4 2 2 3 2" xfId="21920"/>
    <cellStyle name="Normal 3 3 2 4 2 2 4" xfId="21921"/>
    <cellStyle name="Normal 3 3 2 4 2 3" xfId="21922"/>
    <cellStyle name="Normal 3 3 2 4 2 3 2" xfId="21923"/>
    <cellStyle name="Normal 3 3 2 4 2 4" xfId="21924"/>
    <cellStyle name="Normal 3 3 2 4 2 4 2" xfId="21925"/>
    <cellStyle name="Normal 3 3 2 4 2 5" xfId="21926"/>
    <cellStyle name="Normal 3 3 2 4 3" xfId="21927"/>
    <cellStyle name="Normal 3 3 2 4 3 2" xfId="21928"/>
    <cellStyle name="Normal 3 3 2 4 3 2 2" xfId="21929"/>
    <cellStyle name="Normal 3 3 2 4 3 3" xfId="21930"/>
    <cellStyle name="Normal 3 3 2 4 3 3 2" xfId="21931"/>
    <cellStyle name="Normal 3 3 2 4 3 4" xfId="21932"/>
    <cellStyle name="Normal 3 3 2 4 4" xfId="21933"/>
    <cellStyle name="Normal 3 3 2 4 4 2" xfId="21934"/>
    <cellStyle name="Normal 3 3 2 4 5" xfId="21935"/>
    <cellStyle name="Normal 3 3 2 4 5 2" xfId="21936"/>
    <cellStyle name="Normal 3 3 2 4 6" xfId="21937"/>
    <cellStyle name="Normal 3 3 2 5" xfId="21938"/>
    <cellStyle name="Normal 3 3 2 5 2" xfId="21939"/>
    <cellStyle name="Normal 3 3 2 5 2 2" xfId="21940"/>
    <cellStyle name="Normal 3 3 2 5 2 2 2" xfId="21941"/>
    <cellStyle name="Normal 3 3 2 5 2 2 2 2" xfId="21942"/>
    <cellStyle name="Normal 3 3 2 5 2 2 3" xfId="21943"/>
    <cellStyle name="Normal 3 3 2 5 2 2 3 2" xfId="21944"/>
    <cellStyle name="Normal 3 3 2 5 2 2 4" xfId="21945"/>
    <cellStyle name="Normal 3 3 2 5 2 3" xfId="21946"/>
    <cellStyle name="Normal 3 3 2 5 2 3 2" xfId="21947"/>
    <cellStyle name="Normal 3 3 2 5 2 4" xfId="21948"/>
    <cellStyle name="Normal 3 3 2 5 2 4 2" xfId="21949"/>
    <cellStyle name="Normal 3 3 2 5 2 5" xfId="21950"/>
    <cellStyle name="Normal 3 3 2 5 3" xfId="21951"/>
    <cellStyle name="Normal 3 3 2 5 3 2" xfId="21952"/>
    <cellStyle name="Normal 3 3 2 5 3 2 2" xfId="21953"/>
    <cellStyle name="Normal 3 3 2 5 3 3" xfId="21954"/>
    <cellStyle name="Normal 3 3 2 5 3 3 2" xfId="21955"/>
    <cellStyle name="Normal 3 3 2 5 3 4" xfId="21956"/>
    <cellStyle name="Normal 3 3 2 5 4" xfId="21957"/>
    <cellStyle name="Normal 3 3 2 5 4 2" xfId="21958"/>
    <cellStyle name="Normal 3 3 2 5 5" xfId="21959"/>
    <cellStyle name="Normal 3 3 2 5 5 2" xfId="21960"/>
    <cellStyle name="Normal 3 3 2 5 6" xfId="21961"/>
    <cellStyle name="Normal 3 3 2 6" xfId="21962"/>
    <cellStyle name="Normal 3 3 2 6 2" xfId="21963"/>
    <cellStyle name="Normal 3 3 2 6 2 2" xfId="21964"/>
    <cellStyle name="Normal 3 3 2 6 2 2 2" xfId="21965"/>
    <cellStyle name="Normal 3 3 2 6 2 2 2 2" xfId="21966"/>
    <cellStyle name="Normal 3 3 2 6 2 2 3" xfId="21967"/>
    <cellStyle name="Normal 3 3 2 6 2 2 3 2" xfId="21968"/>
    <cellStyle name="Normal 3 3 2 6 2 2 4" xfId="21969"/>
    <cellStyle name="Normal 3 3 2 6 2 3" xfId="21970"/>
    <cellStyle name="Normal 3 3 2 6 2 3 2" xfId="21971"/>
    <cellStyle name="Normal 3 3 2 6 2 4" xfId="21972"/>
    <cellStyle name="Normal 3 3 2 6 2 4 2" xfId="21973"/>
    <cellStyle name="Normal 3 3 2 6 2 5" xfId="21974"/>
    <cellStyle name="Normal 3 3 2 6 3" xfId="21975"/>
    <cellStyle name="Normal 3 3 2 6 3 2" xfId="21976"/>
    <cellStyle name="Normal 3 3 2 6 3 2 2" xfId="21977"/>
    <cellStyle name="Normal 3 3 2 6 3 3" xfId="21978"/>
    <cellStyle name="Normal 3 3 2 6 3 3 2" xfId="21979"/>
    <cellStyle name="Normal 3 3 2 6 3 4" xfId="21980"/>
    <cellStyle name="Normal 3 3 2 6 4" xfId="21981"/>
    <cellStyle name="Normal 3 3 2 6 4 2" xfId="21982"/>
    <cellStyle name="Normal 3 3 2 6 5" xfId="21983"/>
    <cellStyle name="Normal 3 3 2 6 5 2" xfId="21984"/>
    <cellStyle name="Normal 3 3 2 6 6" xfId="21985"/>
    <cellStyle name="Normal 3 3 2 7" xfId="21986"/>
    <cellStyle name="Normal 3 3 2 7 2" xfId="21987"/>
    <cellStyle name="Normal 3 3 2 7 2 2" xfId="21988"/>
    <cellStyle name="Normal 3 3 2 7 2 2 2" xfId="21989"/>
    <cellStyle name="Normal 3 3 2 7 2 2 2 2" xfId="21990"/>
    <cellStyle name="Normal 3 3 2 7 2 2 3" xfId="21991"/>
    <cellStyle name="Normal 3 3 2 7 2 2 3 2" xfId="21992"/>
    <cellStyle name="Normal 3 3 2 7 2 2 4" xfId="21993"/>
    <cellStyle name="Normal 3 3 2 7 2 3" xfId="21994"/>
    <cellStyle name="Normal 3 3 2 7 2 3 2" xfId="21995"/>
    <cellStyle name="Normal 3 3 2 7 2 4" xfId="21996"/>
    <cellStyle name="Normal 3 3 2 7 2 4 2" xfId="21997"/>
    <cellStyle name="Normal 3 3 2 7 2 5" xfId="21998"/>
    <cellStyle name="Normal 3 3 2 7 3" xfId="21999"/>
    <cellStyle name="Normal 3 3 2 7 3 2" xfId="22000"/>
    <cellStyle name="Normal 3 3 2 7 3 2 2" xfId="22001"/>
    <cellStyle name="Normal 3 3 2 7 3 3" xfId="22002"/>
    <cellStyle name="Normal 3 3 2 7 3 3 2" xfId="22003"/>
    <cellStyle name="Normal 3 3 2 7 3 4" xfId="22004"/>
    <cellStyle name="Normal 3 3 2 7 4" xfId="22005"/>
    <cellStyle name="Normal 3 3 2 7 4 2" xfId="22006"/>
    <cellStyle name="Normal 3 3 2 7 5" xfId="22007"/>
    <cellStyle name="Normal 3 3 2 7 5 2" xfId="22008"/>
    <cellStyle name="Normal 3 3 2 7 6" xfId="22009"/>
    <cellStyle name="Normal 3 3 2 8" xfId="22010"/>
    <cellStyle name="Normal 3 3 2 8 2" xfId="22011"/>
    <cellStyle name="Normal 3 3 2 8 2 2" xfId="22012"/>
    <cellStyle name="Normal 3 3 2 8 2 2 2" xfId="22013"/>
    <cellStyle name="Normal 3 3 2 8 2 2 2 2" xfId="22014"/>
    <cellStyle name="Normal 3 3 2 8 2 2 3" xfId="22015"/>
    <cellStyle name="Normal 3 3 2 8 2 2 3 2" xfId="22016"/>
    <cellStyle name="Normal 3 3 2 8 2 2 4" xfId="22017"/>
    <cellStyle name="Normal 3 3 2 8 2 3" xfId="22018"/>
    <cellStyle name="Normal 3 3 2 8 2 3 2" xfId="22019"/>
    <cellStyle name="Normal 3 3 2 8 2 4" xfId="22020"/>
    <cellStyle name="Normal 3 3 2 8 2 4 2" xfId="22021"/>
    <cellStyle name="Normal 3 3 2 8 2 5" xfId="22022"/>
    <cellStyle name="Normal 3 3 2 8 3" xfId="22023"/>
    <cellStyle name="Normal 3 3 2 8 3 2" xfId="22024"/>
    <cellStyle name="Normal 3 3 2 8 3 2 2" xfId="22025"/>
    <cellStyle name="Normal 3 3 2 8 3 3" xfId="22026"/>
    <cellStyle name="Normal 3 3 2 8 3 3 2" xfId="22027"/>
    <cellStyle name="Normal 3 3 2 8 3 4" xfId="22028"/>
    <cellStyle name="Normal 3 3 2 8 4" xfId="22029"/>
    <cellStyle name="Normal 3 3 2 8 4 2" xfId="22030"/>
    <cellStyle name="Normal 3 3 2 8 5" xfId="22031"/>
    <cellStyle name="Normal 3 3 2 8 5 2" xfId="22032"/>
    <cellStyle name="Normal 3 3 2 8 6" xfId="22033"/>
    <cellStyle name="Normal 3 3 3" xfId="22034"/>
    <cellStyle name="Normal 3 3 3 2" xfId="22035"/>
    <cellStyle name="Normal 3 3 3 2 10" xfId="22036"/>
    <cellStyle name="Normal 3 3 3 2 2" xfId="22037"/>
    <cellStyle name="Normal 3 3 3 2 2 2" xfId="22038"/>
    <cellStyle name="Normal 3 3 3 2 2 2 2" xfId="22039"/>
    <cellStyle name="Normal 3 3 3 2 2 2 2 2" xfId="22040"/>
    <cellStyle name="Normal 3 3 3 2 2 2 2 2 2" xfId="22041"/>
    <cellStyle name="Normal 3 3 3 2 2 2 2 3" xfId="22042"/>
    <cellStyle name="Normal 3 3 3 2 2 2 2 3 2" xfId="22043"/>
    <cellStyle name="Normal 3 3 3 2 2 2 2 4" xfId="22044"/>
    <cellStyle name="Normal 3 3 3 2 2 2 3" xfId="22045"/>
    <cellStyle name="Normal 3 3 3 2 2 2 3 2" xfId="22046"/>
    <cellStyle name="Normal 3 3 3 2 2 2 4" xfId="22047"/>
    <cellStyle name="Normal 3 3 3 2 2 2 4 2" xfId="22048"/>
    <cellStyle name="Normal 3 3 3 2 2 2 5" xfId="22049"/>
    <cellStyle name="Normal 3 3 3 2 2 3" xfId="22050"/>
    <cellStyle name="Normal 3 3 3 2 2 3 2" xfId="22051"/>
    <cellStyle name="Normal 3 3 3 2 2 3 2 2" xfId="22052"/>
    <cellStyle name="Normal 3 3 3 2 2 3 3" xfId="22053"/>
    <cellStyle name="Normal 3 3 3 2 2 3 3 2" xfId="22054"/>
    <cellStyle name="Normal 3 3 3 2 2 3 4" xfId="22055"/>
    <cellStyle name="Normal 3 3 3 2 2 4" xfId="22056"/>
    <cellStyle name="Normal 3 3 3 2 2 4 2" xfId="22057"/>
    <cellStyle name="Normal 3 3 3 2 2 5" xfId="22058"/>
    <cellStyle name="Normal 3 3 3 2 2 5 2" xfId="22059"/>
    <cellStyle name="Normal 3 3 3 2 2 6" xfId="22060"/>
    <cellStyle name="Normal 3 3 3 2 3" xfId="22061"/>
    <cellStyle name="Normal 3 3 3 2 3 2" xfId="22062"/>
    <cellStyle name="Normal 3 3 3 2 3 2 2" xfId="22063"/>
    <cellStyle name="Normal 3 3 3 2 3 2 2 2" xfId="22064"/>
    <cellStyle name="Normal 3 3 3 2 3 2 2 2 2" xfId="22065"/>
    <cellStyle name="Normal 3 3 3 2 3 2 2 3" xfId="22066"/>
    <cellStyle name="Normal 3 3 3 2 3 2 2 3 2" xfId="22067"/>
    <cellStyle name="Normal 3 3 3 2 3 2 2 4" xfId="22068"/>
    <cellStyle name="Normal 3 3 3 2 3 2 3" xfId="22069"/>
    <cellStyle name="Normal 3 3 3 2 3 2 3 2" xfId="22070"/>
    <cellStyle name="Normal 3 3 3 2 3 2 4" xfId="22071"/>
    <cellStyle name="Normal 3 3 3 2 3 2 4 2" xfId="22072"/>
    <cellStyle name="Normal 3 3 3 2 3 2 5" xfId="22073"/>
    <cellStyle name="Normal 3 3 3 2 3 3" xfId="22074"/>
    <cellStyle name="Normal 3 3 3 2 3 3 2" xfId="22075"/>
    <cellStyle name="Normal 3 3 3 2 3 3 2 2" xfId="22076"/>
    <cellStyle name="Normal 3 3 3 2 3 3 3" xfId="22077"/>
    <cellStyle name="Normal 3 3 3 2 3 3 3 2" xfId="22078"/>
    <cellStyle name="Normal 3 3 3 2 3 3 4" xfId="22079"/>
    <cellStyle name="Normal 3 3 3 2 3 4" xfId="22080"/>
    <cellStyle name="Normal 3 3 3 2 3 4 2" xfId="22081"/>
    <cellStyle name="Normal 3 3 3 2 3 5" xfId="22082"/>
    <cellStyle name="Normal 3 3 3 2 3 5 2" xfId="22083"/>
    <cellStyle name="Normal 3 3 3 2 3 6" xfId="22084"/>
    <cellStyle name="Normal 3 3 3 2 4" xfId="22085"/>
    <cellStyle name="Normal 3 3 3 2 4 2" xfId="22086"/>
    <cellStyle name="Normal 3 3 3 2 4 2 2" xfId="22087"/>
    <cellStyle name="Normal 3 3 3 2 4 2 2 2" xfId="22088"/>
    <cellStyle name="Normal 3 3 3 2 4 2 2 2 2" xfId="22089"/>
    <cellStyle name="Normal 3 3 3 2 4 2 2 3" xfId="22090"/>
    <cellStyle name="Normal 3 3 3 2 4 2 2 3 2" xfId="22091"/>
    <cellStyle name="Normal 3 3 3 2 4 2 2 4" xfId="22092"/>
    <cellStyle name="Normal 3 3 3 2 4 2 3" xfId="22093"/>
    <cellStyle name="Normal 3 3 3 2 4 2 3 2" xfId="22094"/>
    <cellStyle name="Normal 3 3 3 2 4 2 4" xfId="22095"/>
    <cellStyle name="Normal 3 3 3 2 4 2 4 2" xfId="22096"/>
    <cellStyle name="Normal 3 3 3 2 4 2 5" xfId="22097"/>
    <cellStyle name="Normal 3 3 3 2 4 3" xfId="22098"/>
    <cellStyle name="Normal 3 3 3 2 4 3 2" xfId="22099"/>
    <cellStyle name="Normal 3 3 3 2 4 3 2 2" xfId="22100"/>
    <cellStyle name="Normal 3 3 3 2 4 3 3" xfId="22101"/>
    <cellStyle name="Normal 3 3 3 2 4 3 3 2" xfId="22102"/>
    <cellStyle name="Normal 3 3 3 2 4 3 4" xfId="22103"/>
    <cellStyle name="Normal 3 3 3 2 4 4" xfId="22104"/>
    <cellStyle name="Normal 3 3 3 2 4 4 2" xfId="22105"/>
    <cellStyle name="Normal 3 3 3 2 4 5" xfId="22106"/>
    <cellStyle name="Normal 3 3 3 2 4 5 2" xfId="22107"/>
    <cellStyle name="Normal 3 3 3 2 4 6" xfId="22108"/>
    <cellStyle name="Normal 3 3 3 2 5" xfId="22109"/>
    <cellStyle name="Normal 3 3 3 2 5 2" xfId="22110"/>
    <cellStyle name="Normal 3 3 3 2 5 2 2" xfId="22111"/>
    <cellStyle name="Normal 3 3 3 2 5 2 2 2" xfId="22112"/>
    <cellStyle name="Normal 3 3 3 2 5 2 2 2 2" xfId="22113"/>
    <cellStyle name="Normal 3 3 3 2 5 2 2 3" xfId="22114"/>
    <cellStyle name="Normal 3 3 3 2 5 2 2 3 2" xfId="22115"/>
    <cellStyle name="Normal 3 3 3 2 5 2 2 4" xfId="22116"/>
    <cellStyle name="Normal 3 3 3 2 5 2 3" xfId="22117"/>
    <cellStyle name="Normal 3 3 3 2 5 2 3 2" xfId="22118"/>
    <cellStyle name="Normal 3 3 3 2 5 2 4" xfId="22119"/>
    <cellStyle name="Normal 3 3 3 2 5 2 4 2" xfId="22120"/>
    <cellStyle name="Normal 3 3 3 2 5 2 5" xfId="22121"/>
    <cellStyle name="Normal 3 3 3 2 5 3" xfId="22122"/>
    <cellStyle name="Normal 3 3 3 2 5 3 2" xfId="22123"/>
    <cellStyle name="Normal 3 3 3 2 5 3 2 2" xfId="22124"/>
    <cellStyle name="Normal 3 3 3 2 5 3 3" xfId="22125"/>
    <cellStyle name="Normal 3 3 3 2 5 3 3 2" xfId="22126"/>
    <cellStyle name="Normal 3 3 3 2 5 3 4" xfId="22127"/>
    <cellStyle name="Normal 3 3 3 2 5 4" xfId="22128"/>
    <cellStyle name="Normal 3 3 3 2 5 4 2" xfId="22129"/>
    <cellStyle name="Normal 3 3 3 2 5 5" xfId="22130"/>
    <cellStyle name="Normal 3 3 3 2 5 5 2" xfId="22131"/>
    <cellStyle name="Normal 3 3 3 2 5 6" xfId="22132"/>
    <cellStyle name="Normal 3 3 3 2 6" xfId="22133"/>
    <cellStyle name="Normal 3 3 3 2 6 2" xfId="22134"/>
    <cellStyle name="Normal 3 3 3 2 6 2 2" xfId="22135"/>
    <cellStyle name="Normal 3 3 3 2 6 2 2 2" xfId="22136"/>
    <cellStyle name="Normal 3 3 3 2 6 2 3" xfId="22137"/>
    <cellStyle name="Normal 3 3 3 2 6 2 3 2" xfId="22138"/>
    <cellStyle name="Normal 3 3 3 2 6 2 4" xfId="22139"/>
    <cellStyle name="Normal 3 3 3 2 6 3" xfId="22140"/>
    <cellStyle name="Normal 3 3 3 2 6 3 2" xfId="22141"/>
    <cellStyle name="Normal 3 3 3 2 6 4" xfId="22142"/>
    <cellStyle name="Normal 3 3 3 2 6 4 2" xfId="22143"/>
    <cellStyle name="Normal 3 3 3 2 6 5" xfId="22144"/>
    <cellStyle name="Normal 3 3 3 2 7" xfId="22145"/>
    <cellStyle name="Normal 3 3 3 2 7 2" xfId="22146"/>
    <cellStyle name="Normal 3 3 3 2 7 2 2" xfId="22147"/>
    <cellStyle name="Normal 3 3 3 2 7 3" xfId="22148"/>
    <cellStyle name="Normal 3 3 3 2 7 3 2" xfId="22149"/>
    <cellStyle name="Normal 3 3 3 2 7 4" xfId="22150"/>
    <cellStyle name="Normal 3 3 3 2 8" xfId="22151"/>
    <cellStyle name="Normal 3 3 3 2 8 2" xfId="22152"/>
    <cellStyle name="Normal 3 3 3 2 9" xfId="22153"/>
    <cellStyle name="Normal 3 3 3 2 9 2" xfId="22154"/>
    <cellStyle name="Normal 3 3 3 3" xfId="22155"/>
    <cellStyle name="Normal 3 3 3 4" xfId="22156"/>
    <cellStyle name="Normal 3 3 3 4 2" xfId="22157"/>
    <cellStyle name="Normal 3 3 3 4 2 2" xfId="22158"/>
    <cellStyle name="Normal 3 3 3 4 2 2 2" xfId="22159"/>
    <cellStyle name="Normal 3 3 3 4 2 2 2 2" xfId="22160"/>
    <cellStyle name="Normal 3 3 3 4 2 2 3" xfId="22161"/>
    <cellStyle name="Normal 3 3 3 4 2 2 3 2" xfId="22162"/>
    <cellStyle name="Normal 3 3 3 4 2 2 4" xfId="22163"/>
    <cellStyle name="Normal 3 3 3 4 2 3" xfId="22164"/>
    <cellStyle name="Normal 3 3 3 4 2 3 2" xfId="22165"/>
    <cellStyle name="Normal 3 3 3 4 2 4" xfId="22166"/>
    <cellStyle name="Normal 3 3 3 4 2 4 2" xfId="22167"/>
    <cellStyle name="Normal 3 3 3 4 2 5" xfId="22168"/>
    <cellStyle name="Normal 3 3 3 4 3" xfId="22169"/>
    <cellStyle name="Normal 3 3 3 4 3 2" xfId="22170"/>
    <cellStyle name="Normal 3 3 3 4 3 2 2" xfId="22171"/>
    <cellStyle name="Normal 3 3 3 4 3 3" xfId="22172"/>
    <cellStyle name="Normal 3 3 3 4 3 3 2" xfId="22173"/>
    <cellStyle name="Normal 3 3 3 4 3 4" xfId="22174"/>
    <cellStyle name="Normal 3 3 3 4 4" xfId="22175"/>
    <cellStyle name="Normal 3 3 3 4 4 2" xfId="22176"/>
    <cellStyle name="Normal 3 3 3 4 5" xfId="22177"/>
    <cellStyle name="Normal 3 3 3 4 5 2" xfId="22178"/>
    <cellStyle name="Normal 3 3 3 4 6" xfId="22179"/>
    <cellStyle name="Normal 3 3 3 5" xfId="22180"/>
    <cellStyle name="Normal 3 3 3 5 2" xfId="22181"/>
    <cellStyle name="Normal 3 3 3 5 2 2" xfId="22182"/>
    <cellStyle name="Normal 3 3 3 5 2 2 2" xfId="22183"/>
    <cellStyle name="Normal 3 3 3 5 2 2 2 2" xfId="22184"/>
    <cellStyle name="Normal 3 3 3 5 2 2 3" xfId="22185"/>
    <cellStyle name="Normal 3 3 3 5 2 2 3 2" xfId="22186"/>
    <cellStyle name="Normal 3 3 3 5 2 2 4" xfId="22187"/>
    <cellStyle name="Normal 3 3 3 5 2 3" xfId="22188"/>
    <cellStyle name="Normal 3 3 3 5 2 3 2" xfId="22189"/>
    <cellStyle name="Normal 3 3 3 5 2 4" xfId="22190"/>
    <cellStyle name="Normal 3 3 3 5 2 4 2" xfId="22191"/>
    <cellStyle name="Normal 3 3 3 5 2 5" xfId="22192"/>
    <cellStyle name="Normal 3 3 3 5 3" xfId="22193"/>
    <cellStyle name="Normal 3 3 3 5 3 2" xfId="22194"/>
    <cellStyle name="Normal 3 3 3 5 3 2 2" xfId="22195"/>
    <cellStyle name="Normal 3 3 3 5 3 3" xfId="22196"/>
    <cellStyle name="Normal 3 3 3 5 3 3 2" xfId="22197"/>
    <cellStyle name="Normal 3 3 3 5 3 4" xfId="22198"/>
    <cellStyle name="Normal 3 3 3 5 4" xfId="22199"/>
    <cellStyle name="Normal 3 3 3 5 4 2" xfId="22200"/>
    <cellStyle name="Normal 3 3 3 5 5" xfId="22201"/>
    <cellStyle name="Normal 3 3 3 5 5 2" xfId="22202"/>
    <cellStyle name="Normal 3 3 3 5 6" xfId="22203"/>
    <cellStyle name="Normal 3 3 3 6" xfId="22204"/>
    <cellStyle name="Normal 3 3 3 6 2" xfId="22205"/>
    <cellStyle name="Normal 3 3 3 6 2 2" xfId="22206"/>
    <cellStyle name="Normal 3 3 3 6 2 2 2" xfId="22207"/>
    <cellStyle name="Normal 3 3 3 6 2 2 2 2" xfId="22208"/>
    <cellStyle name="Normal 3 3 3 6 2 2 3" xfId="22209"/>
    <cellStyle name="Normal 3 3 3 6 2 2 3 2" xfId="22210"/>
    <cellStyle name="Normal 3 3 3 6 2 2 4" xfId="22211"/>
    <cellStyle name="Normal 3 3 3 6 2 3" xfId="22212"/>
    <cellStyle name="Normal 3 3 3 6 2 3 2" xfId="22213"/>
    <cellStyle name="Normal 3 3 3 6 2 4" xfId="22214"/>
    <cellStyle name="Normal 3 3 3 6 2 4 2" xfId="22215"/>
    <cellStyle name="Normal 3 3 3 6 2 5" xfId="22216"/>
    <cellStyle name="Normal 3 3 3 6 3" xfId="22217"/>
    <cellStyle name="Normal 3 3 3 6 3 2" xfId="22218"/>
    <cellStyle name="Normal 3 3 3 6 3 2 2" xfId="22219"/>
    <cellStyle name="Normal 3 3 3 6 3 3" xfId="22220"/>
    <cellStyle name="Normal 3 3 3 6 3 3 2" xfId="22221"/>
    <cellStyle name="Normal 3 3 3 6 3 4" xfId="22222"/>
    <cellStyle name="Normal 3 3 3 6 4" xfId="22223"/>
    <cellStyle name="Normal 3 3 3 6 4 2" xfId="22224"/>
    <cellStyle name="Normal 3 3 3 6 5" xfId="22225"/>
    <cellStyle name="Normal 3 3 3 6 5 2" xfId="22226"/>
    <cellStyle name="Normal 3 3 3 6 6" xfId="22227"/>
    <cellStyle name="Normal 3 3 3 7" xfId="22228"/>
    <cellStyle name="Normal 3 3 3 7 2" xfId="22229"/>
    <cellStyle name="Normal 3 3 3 7 2 2" xfId="22230"/>
    <cellStyle name="Normal 3 3 3 7 2 2 2" xfId="22231"/>
    <cellStyle name="Normal 3 3 3 7 2 2 2 2" xfId="22232"/>
    <cellStyle name="Normal 3 3 3 7 2 2 3" xfId="22233"/>
    <cellStyle name="Normal 3 3 3 7 2 2 3 2" xfId="22234"/>
    <cellStyle name="Normal 3 3 3 7 2 2 4" xfId="22235"/>
    <cellStyle name="Normal 3 3 3 7 2 3" xfId="22236"/>
    <cellStyle name="Normal 3 3 3 7 2 3 2" xfId="22237"/>
    <cellStyle name="Normal 3 3 3 7 2 4" xfId="22238"/>
    <cellStyle name="Normal 3 3 3 7 2 4 2" xfId="22239"/>
    <cellStyle name="Normal 3 3 3 7 2 5" xfId="22240"/>
    <cellStyle name="Normal 3 3 3 7 3" xfId="22241"/>
    <cellStyle name="Normal 3 3 3 7 3 2" xfId="22242"/>
    <cellStyle name="Normal 3 3 3 7 3 2 2" xfId="22243"/>
    <cellStyle name="Normal 3 3 3 7 3 3" xfId="22244"/>
    <cellStyle name="Normal 3 3 3 7 3 3 2" xfId="22245"/>
    <cellStyle name="Normal 3 3 3 7 3 4" xfId="22246"/>
    <cellStyle name="Normal 3 3 3 7 4" xfId="22247"/>
    <cellStyle name="Normal 3 3 3 7 4 2" xfId="22248"/>
    <cellStyle name="Normal 3 3 3 7 5" xfId="22249"/>
    <cellStyle name="Normal 3 3 3 7 5 2" xfId="22250"/>
    <cellStyle name="Normal 3 3 3 7 6" xfId="22251"/>
    <cellStyle name="Normal 3 3 3 8" xfId="22252"/>
    <cellStyle name="Normal 3 3 3 8 2" xfId="22253"/>
    <cellStyle name="Normal 3 3 3 8 2 2" xfId="22254"/>
    <cellStyle name="Normal 3 3 3 8 2 2 2" xfId="22255"/>
    <cellStyle name="Normal 3 3 3 8 2 2 2 2" xfId="22256"/>
    <cellStyle name="Normal 3 3 3 8 2 2 3" xfId="22257"/>
    <cellStyle name="Normal 3 3 3 8 2 2 3 2" xfId="22258"/>
    <cellStyle name="Normal 3 3 3 8 2 2 4" xfId="22259"/>
    <cellStyle name="Normal 3 3 3 8 2 3" xfId="22260"/>
    <cellStyle name="Normal 3 3 3 8 2 3 2" xfId="22261"/>
    <cellStyle name="Normal 3 3 3 8 2 4" xfId="22262"/>
    <cellStyle name="Normal 3 3 3 8 2 4 2" xfId="22263"/>
    <cellStyle name="Normal 3 3 3 8 2 5" xfId="22264"/>
    <cellStyle name="Normal 3 3 3 8 3" xfId="22265"/>
    <cellStyle name="Normal 3 3 3 8 3 2" xfId="22266"/>
    <cellStyle name="Normal 3 3 3 8 3 2 2" xfId="22267"/>
    <cellStyle name="Normal 3 3 3 8 3 3" xfId="22268"/>
    <cellStyle name="Normal 3 3 3 8 3 3 2" xfId="22269"/>
    <cellStyle name="Normal 3 3 3 8 3 4" xfId="22270"/>
    <cellStyle name="Normal 3 3 3 8 4" xfId="22271"/>
    <cellStyle name="Normal 3 3 3 8 4 2" xfId="22272"/>
    <cellStyle name="Normal 3 3 3 8 5" xfId="22273"/>
    <cellStyle name="Normal 3 3 3 8 5 2" xfId="22274"/>
    <cellStyle name="Normal 3 3 3 8 6" xfId="22275"/>
    <cellStyle name="Normal 3 3 4" xfId="22276"/>
    <cellStyle name="Normal 3 3 5" xfId="22277"/>
    <cellStyle name="Normal 3 3 6" xfId="22278"/>
    <cellStyle name="Normal 3 3_NHA Batch 1 data (consolidated)" xfId="22279"/>
    <cellStyle name="Normal 3 30" xfId="22280"/>
    <cellStyle name="Normal 3 31" xfId="22281"/>
    <cellStyle name="Normal 3 32" xfId="22282"/>
    <cellStyle name="Normal 3 33" xfId="22283"/>
    <cellStyle name="Normal 3 34" xfId="22284"/>
    <cellStyle name="Normal 3 4" xfId="140"/>
    <cellStyle name="Normal 3 4 2" xfId="22285"/>
    <cellStyle name="Normal 3 4 3" xfId="22286"/>
    <cellStyle name="Normal 3 4 4" xfId="22287"/>
    <cellStyle name="Normal 3 4 5" xfId="22288"/>
    <cellStyle name="Normal 3 5" xfId="22289"/>
    <cellStyle name="Normal 3 5 2" xfId="22290"/>
    <cellStyle name="Normal 3 5 3" xfId="22291"/>
    <cellStyle name="Normal 3 5 4" xfId="22292"/>
    <cellStyle name="Normal 3 5 5" xfId="22293"/>
    <cellStyle name="Normal 3 6" xfId="22294"/>
    <cellStyle name="Normal 3 6 2" xfId="22295"/>
    <cellStyle name="Normal 3 6 2 2" xfId="22296"/>
    <cellStyle name="Normal 3 6 3" xfId="22297"/>
    <cellStyle name="Normal 3 6 4" xfId="22298"/>
    <cellStyle name="Normal 3 6 5" xfId="22299"/>
    <cellStyle name="Normal 3 7" xfId="22300"/>
    <cellStyle name="Normal 3 7 2" xfId="22301"/>
    <cellStyle name="Normal 3 7 3" xfId="22302"/>
    <cellStyle name="Normal 3 7 4" xfId="22303"/>
    <cellStyle name="Normal 3 8" xfId="22304"/>
    <cellStyle name="Normal 3 8 2" xfId="22305"/>
    <cellStyle name="Normal 3 8 3" xfId="22306"/>
    <cellStyle name="Normal 3 9" xfId="22307"/>
    <cellStyle name="Normal 3 9 2" xfId="22308"/>
    <cellStyle name="Normal 3_2010-11_PH_SOMIH_PI_7_NAHA_20111107" xfId="22309"/>
    <cellStyle name="Normal 30" xfId="22310"/>
    <cellStyle name="Normal 31" xfId="22311"/>
    <cellStyle name="Normal 32" xfId="22312"/>
    <cellStyle name="Normal 33" xfId="22313"/>
    <cellStyle name="Normal 34" xfId="22314"/>
    <cellStyle name="Normal 35" xfId="22315"/>
    <cellStyle name="Normal 36" xfId="22316"/>
    <cellStyle name="Normal 36 2" xfId="22317"/>
    <cellStyle name="Normal 37" xfId="22318"/>
    <cellStyle name="Normal 37 2" xfId="22319"/>
    <cellStyle name="Normal 38" xfId="22320"/>
    <cellStyle name="Normal 38 2" xfId="22321"/>
    <cellStyle name="Normal 39" xfId="22322"/>
    <cellStyle name="Normal 39 2" xfId="22323"/>
    <cellStyle name="Normal 4" xfId="29"/>
    <cellStyle name="Normal 4 10" xfId="22324"/>
    <cellStyle name="Normal 4 10 2" xfId="22325"/>
    <cellStyle name="Normal 4 10 2 2" xfId="22326"/>
    <cellStyle name="Normal 4 10 2 2 2" xfId="22327"/>
    <cellStyle name="Normal 4 10 2 2 2 2" xfId="22328"/>
    <cellStyle name="Normal 4 10 2 2 3" xfId="22329"/>
    <cellStyle name="Normal 4 10 2 2 3 2" xfId="22330"/>
    <cellStyle name="Normal 4 10 2 2 4" xfId="22331"/>
    <cellStyle name="Normal 4 10 2 3" xfId="22332"/>
    <cellStyle name="Normal 4 10 2 3 2" xfId="22333"/>
    <cellStyle name="Normal 4 10 2 4" xfId="22334"/>
    <cellStyle name="Normal 4 10 2 4 2" xfId="22335"/>
    <cellStyle name="Normal 4 10 2 5" xfId="22336"/>
    <cellStyle name="Normal 4 10 3" xfId="22337"/>
    <cellStyle name="Normal 4 10 3 2" xfId="22338"/>
    <cellStyle name="Normal 4 10 3 2 2" xfId="22339"/>
    <cellStyle name="Normal 4 10 3 3" xfId="22340"/>
    <cellStyle name="Normal 4 10 3 3 2" xfId="22341"/>
    <cellStyle name="Normal 4 10 3 4" xfId="22342"/>
    <cellStyle name="Normal 4 10 4" xfId="22343"/>
    <cellStyle name="Normal 4 10 4 2" xfId="22344"/>
    <cellStyle name="Normal 4 10 5" xfId="22345"/>
    <cellStyle name="Normal 4 10 5 2" xfId="22346"/>
    <cellStyle name="Normal 4 10 6" xfId="22347"/>
    <cellStyle name="Normal 4 11" xfId="22348"/>
    <cellStyle name="Normal 4 11 2" xfId="22349"/>
    <cellStyle name="Normal 4 11 2 2" xfId="22350"/>
    <cellStyle name="Normal 4 11 2 2 2" xfId="22351"/>
    <cellStyle name="Normal 4 11 2 2 2 2" xfId="22352"/>
    <cellStyle name="Normal 4 11 2 2 3" xfId="22353"/>
    <cellStyle name="Normal 4 11 2 2 3 2" xfId="22354"/>
    <cellStyle name="Normal 4 11 2 2 4" xfId="22355"/>
    <cellStyle name="Normal 4 11 2 3" xfId="22356"/>
    <cellStyle name="Normal 4 11 2 3 2" xfId="22357"/>
    <cellStyle name="Normal 4 11 2 4" xfId="22358"/>
    <cellStyle name="Normal 4 11 2 4 2" xfId="22359"/>
    <cellStyle name="Normal 4 11 2 5" xfId="22360"/>
    <cellStyle name="Normal 4 11 3" xfId="22361"/>
    <cellStyle name="Normal 4 11 3 2" xfId="22362"/>
    <cellStyle name="Normal 4 11 3 2 2" xfId="22363"/>
    <cellStyle name="Normal 4 11 3 3" xfId="22364"/>
    <cellStyle name="Normal 4 11 3 3 2" xfId="22365"/>
    <cellStyle name="Normal 4 11 3 4" xfId="22366"/>
    <cellStyle name="Normal 4 11 4" xfId="22367"/>
    <cellStyle name="Normal 4 11 4 2" xfId="22368"/>
    <cellStyle name="Normal 4 11 5" xfId="22369"/>
    <cellStyle name="Normal 4 11 5 2" xfId="22370"/>
    <cellStyle name="Normal 4 11 6" xfId="22371"/>
    <cellStyle name="Normal 4 12" xfId="22372"/>
    <cellStyle name="Normal 4 12 2" xfId="22373"/>
    <cellStyle name="Normal 4 12 2 2" xfId="22374"/>
    <cellStyle name="Normal 4 12 2 2 2" xfId="22375"/>
    <cellStyle name="Normal 4 12 2 2 2 2" xfId="22376"/>
    <cellStyle name="Normal 4 12 2 2 3" xfId="22377"/>
    <cellStyle name="Normal 4 12 2 2 3 2" xfId="22378"/>
    <cellStyle name="Normal 4 12 2 2 4" xfId="22379"/>
    <cellStyle name="Normal 4 12 2 3" xfId="22380"/>
    <cellStyle name="Normal 4 12 2 3 2" xfId="22381"/>
    <cellStyle name="Normal 4 12 2 4" xfId="22382"/>
    <cellStyle name="Normal 4 12 2 4 2" xfId="22383"/>
    <cellStyle name="Normal 4 12 2 5" xfId="22384"/>
    <cellStyle name="Normal 4 12 3" xfId="22385"/>
    <cellStyle name="Normal 4 12 3 2" xfId="22386"/>
    <cellStyle name="Normal 4 12 3 2 2" xfId="22387"/>
    <cellStyle name="Normal 4 12 3 3" xfId="22388"/>
    <cellStyle name="Normal 4 12 3 3 2" xfId="22389"/>
    <cellStyle name="Normal 4 12 3 4" xfId="22390"/>
    <cellStyle name="Normal 4 12 4" xfId="22391"/>
    <cellStyle name="Normal 4 12 4 2" xfId="22392"/>
    <cellStyle name="Normal 4 12 5" xfId="22393"/>
    <cellStyle name="Normal 4 12 5 2" xfId="22394"/>
    <cellStyle name="Normal 4 12 6" xfId="22395"/>
    <cellStyle name="Normal 4 13" xfId="22396"/>
    <cellStyle name="Normal 4 2" xfId="22397"/>
    <cellStyle name="Normal 4 2 2" xfId="22398"/>
    <cellStyle name="Normal 4 2 2 2" xfId="22399"/>
    <cellStyle name="Normal 4 2 2 2 10" xfId="22400"/>
    <cellStyle name="Normal 4 2 2 2 2" xfId="22401"/>
    <cellStyle name="Normal 4 2 2 2 2 2" xfId="22402"/>
    <cellStyle name="Normal 4 2 2 2 2 2 2" xfId="22403"/>
    <cellStyle name="Normal 4 2 2 2 2 2 2 2" xfId="22404"/>
    <cellStyle name="Normal 4 2 2 2 2 2 2 2 2" xfId="22405"/>
    <cellStyle name="Normal 4 2 2 2 2 2 2 3" xfId="22406"/>
    <cellStyle name="Normal 4 2 2 2 2 2 2 3 2" xfId="22407"/>
    <cellStyle name="Normal 4 2 2 2 2 2 2 4" xfId="22408"/>
    <cellStyle name="Normal 4 2 2 2 2 2 3" xfId="22409"/>
    <cellStyle name="Normal 4 2 2 2 2 2 3 2" xfId="22410"/>
    <cellStyle name="Normal 4 2 2 2 2 2 4" xfId="22411"/>
    <cellStyle name="Normal 4 2 2 2 2 2 4 2" xfId="22412"/>
    <cellStyle name="Normal 4 2 2 2 2 2 5" xfId="22413"/>
    <cellStyle name="Normal 4 2 2 2 2 3" xfId="22414"/>
    <cellStyle name="Normal 4 2 2 2 2 3 2" xfId="22415"/>
    <cellStyle name="Normal 4 2 2 2 2 3 2 2" xfId="22416"/>
    <cellStyle name="Normal 4 2 2 2 2 3 3" xfId="22417"/>
    <cellStyle name="Normal 4 2 2 2 2 3 3 2" xfId="22418"/>
    <cellStyle name="Normal 4 2 2 2 2 3 4" xfId="22419"/>
    <cellStyle name="Normal 4 2 2 2 2 4" xfId="22420"/>
    <cellStyle name="Normal 4 2 2 2 2 4 2" xfId="22421"/>
    <cellStyle name="Normal 4 2 2 2 2 5" xfId="22422"/>
    <cellStyle name="Normal 4 2 2 2 2 5 2" xfId="22423"/>
    <cellStyle name="Normal 4 2 2 2 2 6" xfId="22424"/>
    <cellStyle name="Normal 4 2 2 2 3" xfId="22425"/>
    <cellStyle name="Normal 4 2 2 2 3 2" xfId="22426"/>
    <cellStyle name="Normal 4 2 2 2 3 2 2" xfId="22427"/>
    <cellStyle name="Normal 4 2 2 2 3 2 2 2" xfId="22428"/>
    <cellStyle name="Normal 4 2 2 2 3 2 2 2 2" xfId="22429"/>
    <cellStyle name="Normal 4 2 2 2 3 2 2 3" xfId="22430"/>
    <cellStyle name="Normal 4 2 2 2 3 2 2 3 2" xfId="22431"/>
    <cellStyle name="Normal 4 2 2 2 3 2 2 4" xfId="22432"/>
    <cellStyle name="Normal 4 2 2 2 3 2 3" xfId="22433"/>
    <cellStyle name="Normal 4 2 2 2 3 2 3 2" xfId="22434"/>
    <cellStyle name="Normal 4 2 2 2 3 2 4" xfId="22435"/>
    <cellStyle name="Normal 4 2 2 2 3 2 4 2" xfId="22436"/>
    <cellStyle name="Normal 4 2 2 2 3 2 5" xfId="22437"/>
    <cellStyle name="Normal 4 2 2 2 3 3" xfId="22438"/>
    <cellStyle name="Normal 4 2 2 2 3 3 2" xfId="22439"/>
    <cellStyle name="Normal 4 2 2 2 3 3 2 2" xfId="22440"/>
    <cellStyle name="Normal 4 2 2 2 3 3 3" xfId="22441"/>
    <cellStyle name="Normal 4 2 2 2 3 3 3 2" xfId="22442"/>
    <cellStyle name="Normal 4 2 2 2 3 3 4" xfId="22443"/>
    <cellStyle name="Normal 4 2 2 2 3 4" xfId="22444"/>
    <cellStyle name="Normal 4 2 2 2 3 4 2" xfId="22445"/>
    <cellStyle name="Normal 4 2 2 2 3 5" xfId="22446"/>
    <cellStyle name="Normal 4 2 2 2 3 5 2" xfId="22447"/>
    <cellStyle name="Normal 4 2 2 2 3 6" xfId="22448"/>
    <cellStyle name="Normal 4 2 2 2 4" xfId="22449"/>
    <cellStyle name="Normal 4 2 2 2 4 2" xfId="22450"/>
    <cellStyle name="Normal 4 2 2 2 4 2 2" xfId="22451"/>
    <cellStyle name="Normal 4 2 2 2 4 2 2 2" xfId="22452"/>
    <cellStyle name="Normal 4 2 2 2 4 2 2 2 2" xfId="22453"/>
    <cellStyle name="Normal 4 2 2 2 4 2 2 3" xfId="22454"/>
    <cellStyle name="Normal 4 2 2 2 4 2 2 3 2" xfId="22455"/>
    <cellStyle name="Normal 4 2 2 2 4 2 2 4" xfId="22456"/>
    <cellStyle name="Normal 4 2 2 2 4 2 3" xfId="22457"/>
    <cellStyle name="Normal 4 2 2 2 4 2 3 2" xfId="22458"/>
    <cellStyle name="Normal 4 2 2 2 4 2 4" xfId="22459"/>
    <cellStyle name="Normal 4 2 2 2 4 2 4 2" xfId="22460"/>
    <cellStyle name="Normal 4 2 2 2 4 2 5" xfId="22461"/>
    <cellStyle name="Normal 4 2 2 2 4 3" xfId="22462"/>
    <cellStyle name="Normal 4 2 2 2 4 3 2" xfId="22463"/>
    <cellStyle name="Normal 4 2 2 2 4 3 2 2" xfId="22464"/>
    <cellStyle name="Normal 4 2 2 2 4 3 3" xfId="22465"/>
    <cellStyle name="Normal 4 2 2 2 4 3 3 2" xfId="22466"/>
    <cellStyle name="Normal 4 2 2 2 4 3 4" xfId="22467"/>
    <cellStyle name="Normal 4 2 2 2 4 4" xfId="22468"/>
    <cellStyle name="Normal 4 2 2 2 4 4 2" xfId="22469"/>
    <cellStyle name="Normal 4 2 2 2 4 5" xfId="22470"/>
    <cellStyle name="Normal 4 2 2 2 4 5 2" xfId="22471"/>
    <cellStyle name="Normal 4 2 2 2 4 6" xfId="22472"/>
    <cellStyle name="Normal 4 2 2 2 5" xfId="22473"/>
    <cellStyle name="Normal 4 2 2 2 5 2" xfId="22474"/>
    <cellStyle name="Normal 4 2 2 2 5 2 2" xfId="22475"/>
    <cellStyle name="Normal 4 2 2 2 5 2 2 2" xfId="22476"/>
    <cellStyle name="Normal 4 2 2 2 5 2 2 2 2" xfId="22477"/>
    <cellStyle name="Normal 4 2 2 2 5 2 2 3" xfId="22478"/>
    <cellStyle name="Normal 4 2 2 2 5 2 2 3 2" xfId="22479"/>
    <cellStyle name="Normal 4 2 2 2 5 2 2 4" xfId="22480"/>
    <cellStyle name="Normal 4 2 2 2 5 2 3" xfId="22481"/>
    <cellStyle name="Normal 4 2 2 2 5 2 3 2" xfId="22482"/>
    <cellStyle name="Normal 4 2 2 2 5 2 4" xfId="22483"/>
    <cellStyle name="Normal 4 2 2 2 5 2 4 2" xfId="22484"/>
    <cellStyle name="Normal 4 2 2 2 5 2 5" xfId="22485"/>
    <cellStyle name="Normal 4 2 2 2 5 3" xfId="22486"/>
    <cellStyle name="Normal 4 2 2 2 5 3 2" xfId="22487"/>
    <cellStyle name="Normal 4 2 2 2 5 3 2 2" xfId="22488"/>
    <cellStyle name="Normal 4 2 2 2 5 3 3" xfId="22489"/>
    <cellStyle name="Normal 4 2 2 2 5 3 3 2" xfId="22490"/>
    <cellStyle name="Normal 4 2 2 2 5 3 4" xfId="22491"/>
    <cellStyle name="Normal 4 2 2 2 5 4" xfId="22492"/>
    <cellStyle name="Normal 4 2 2 2 5 4 2" xfId="22493"/>
    <cellStyle name="Normal 4 2 2 2 5 5" xfId="22494"/>
    <cellStyle name="Normal 4 2 2 2 5 5 2" xfId="22495"/>
    <cellStyle name="Normal 4 2 2 2 5 6" xfId="22496"/>
    <cellStyle name="Normal 4 2 2 2 6" xfId="22497"/>
    <cellStyle name="Normal 4 2 2 2 6 2" xfId="22498"/>
    <cellStyle name="Normal 4 2 2 2 6 2 2" xfId="22499"/>
    <cellStyle name="Normal 4 2 2 2 6 2 2 2" xfId="22500"/>
    <cellStyle name="Normal 4 2 2 2 6 2 3" xfId="22501"/>
    <cellStyle name="Normal 4 2 2 2 6 2 3 2" xfId="22502"/>
    <cellStyle name="Normal 4 2 2 2 6 2 4" xfId="22503"/>
    <cellStyle name="Normal 4 2 2 2 6 3" xfId="22504"/>
    <cellStyle name="Normal 4 2 2 2 6 3 2" xfId="22505"/>
    <cellStyle name="Normal 4 2 2 2 6 4" xfId="22506"/>
    <cellStyle name="Normal 4 2 2 2 6 4 2" xfId="22507"/>
    <cellStyle name="Normal 4 2 2 2 6 5" xfId="22508"/>
    <cellStyle name="Normal 4 2 2 2 7" xfId="22509"/>
    <cellStyle name="Normal 4 2 2 2 7 2" xfId="22510"/>
    <cellStyle name="Normal 4 2 2 2 7 2 2" xfId="22511"/>
    <cellStyle name="Normal 4 2 2 2 7 3" xfId="22512"/>
    <cellStyle name="Normal 4 2 2 2 7 3 2" xfId="22513"/>
    <cellStyle name="Normal 4 2 2 2 7 4" xfId="22514"/>
    <cellStyle name="Normal 4 2 2 2 8" xfId="22515"/>
    <cellStyle name="Normal 4 2 2 2 8 2" xfId="22516"/>
    <cellStyle name="Normal 4 2 2 2 9" xfId="22517"/>
    <cellStyle name="Normal 4 2 2 2 9 2" xfId="22518"/>
    <cellStyle name="Normal 4 2 2 3" xfId="22519"/>
    <cellStyle name="Normal 4 2 2 4" xfId="22520"/>
    <cellStyle name="Normal 4 2 2 4 2" xfId="22521"/>
    <cellStyle name="Normal 4 2 2 4 2 2" xfId="22522"/>
    <cellStyle name="Normal 4 2 2 4 2 2 2" xfId="22523"/>
    <cellStyle name="Normal 4 2 2 4 2 2 2 2" xfId="22524"/>
    <cellStyle name="Normal 4 2 2 4 2 2 3" xfId="22525"/>
    <cellStyle name="Normal 4 2 2 4 2 2 3 2" xfId="22526"/>
    <cellStyle name="Normal 4 2 2 4 2 2 4" xfId="22527"/>
    <cellStyle name="Normal 4 2 2 4 2 3" xfId="22528"/>
    <cellStyle name="Normal 4 2 2 4 2 3 2" xfId="22529"/>
    <cellStyle name="Normal 4 2 2 4 2 4" xfId="22530"/>
    <cellStyle name="Normal 4 2 2 4 2 4 2" xfId="22531"/>
    <cellStyle name="Normal 4 2 2 4 2 5" xfId="22532"/>
    <cellStyle name="Normal 4 2 2 4 3" xfId="22533"/>
    <cellStyle name="Normal 4 2 2 4 3 2" xfId="22534"/>
    <cellStyle name="Normal 4 2 2 4 3 2 2" xfId="22535"/>
    <cellStyle name="Normal 4 2 2 4 3 3" xfId="22536"/>
    <cellStyle name="Normal 4 2 2 4 3 3 2" xfId="22537"/>
    <cellStyle name="Normal 4 2 2 4 3 4" xfId="22538"/>
    <cellStyle name="Normal 4 2 2 4 4" xfId="22539"/>
    <cellStyle name="Normal 4 2 2 4 4 2" xfId="22540"/>
    <cellStyle name="Normal 4 2 2 4 5" xfId="22541"/>
    <cellStyle name="Normal 4 2 2 4 5 2" xfId="22542"/>
    <cellStyle name="Normal 4 2 2 4 6" xfId="22543"/>
    <cellStyle name="Normal 4 2 2 5" xfId="22544"/>
    <cellStyle name="Normal 4 2 2 5 2" xfId="22545"/>
    <cellStyle name="Normal 4 2 2 5 2 2" xfId="22546"/>
    <cellStyle name="Normal 4 2 2 5 2 2 2" xfId="22547"/>
    <cellStyle name="Normal 4 2 2 5 2 2 2 2" xfId="22548"/>
    <cellStyle name="Normal 4 2 2 5 2 2 3" xfId="22549"/>
    <cellStyle name="Normal 4 2 2 5 2 2 3 2" xfId="22550"/>
    <cellStyle name="Normal 4 2 2 5 2 2 4" xfId="22551"/>
    <cellStyle name="Normal 4 2 2 5 2 3" xfId="22552"/>
    <cellStyle name="Normal 4 2 2 5 2 3 2" xfId="22553"/>
    <cellStyle name="Normal 4 2 2 5 2 4" xfId="22554"/>
    <cellStyle name="Normal 4 2 2 5 2 4 2" xfId="22555"/>
    <cellStyle name="Normal 4 2 2 5 2 5" xfId="22556"/>
    <cellStyle name="Normal 4 2 2 5 3" xfId="22557"/>
    <cellStyle name="Normal 4 2 2 5 3 2" xfId="22558"/>
    <cellStyle name="Normal 4 2 2 5 3 2 2" xfId="22559"/>
    <cellStyle name="Normal 4 2 2 5 3 3" xfId="22560"/>
    <cellStyle name="Normal 4 2 2 5 3 3 2" xfId="22561"/>
    <cellStyle name="Normal 4 2 2 5 3 4" xfId="22562"/>
    <cellStyle name="Normal 4 2 2 5 4" xfId="22563"/>
    <cellStyle name="Normal 4 2 2 5 4 2" xfId="22564"/>
    <cellStyle name="Normal 4 2 2 5 5" xfId="22565"/>
    <cellStyle name="Normal 4 2 2 5 5 2" xfId="22566"/>
    <cellStyle name="Normal 4 2 2 5 6" xfId="22567"/>
    <cellStyle name="Normal 4 2 2 6" xfId="22568"/>
    <cellStyle name="Normal 4 2 2 6 2" xfId="22569"/>
    <cellStyle name="Normal 4 2 2 6 2 2" xfId="22570"/>
    <cellStyle name="Normal 4 2 2 6 2 2 2" xfId="22571"/>
    <cellStyle name="Normal 4 2 2 6 2 2 2 2" xfId="22572"/>
    <cellStyle name="Normal 4 2 2 6 2 2 3" xfId="22573"/>
    <cellStyle name="Normal 4 2 2 6 2 2 3 2" xfId="22574"/>
    <cellStyle name="Normal 4 2 2 6 2 2 4" xfId="22575"/>
    <cellStyle name="Normal 4 2 2 6 2 3" xfId="22576"/>
    <cellStyle name="Normal 4 2 2 6 2 3 2" xfId="22577"/>
    <cellStyle name="Normal 4 2 2 6 2 4" xfId="22578"/>
    <cellStyle name="Normal 4 2 2 6 2 4 2" xfId="22579"/>
    <cellStyle name="Normal 4 2 2 6 2 5" xfId="22580"/>
    <cellStyle name="Normal 4 2 2 6 3" xfId="22581"/>
    <cellStyle name="Normal 4 2 2 6 3 2" xfId="22582"/>
    <cellStyle name="Normal 4 2 2 6 3 2 2" xfId="22583"/>
    <cellStyle name="Normal 4 2 2 6 3 3" xfId="22584"/>
    <cellStyle name="Normal 4 2 2 6 3 3 2" xfId="22585"/>
    <cellStyle name="Normal 4 2 2 6 3 4" xfId="22586"/>
    <cellStyle name="Normal 4 2 2 6 4" xfId="22587"/>
    <cellStyle name="Normal 4 2 2 6 4 2" xfId="22588"/>
    <cellStyle name="Normal 4 2 2 6 5" xfId="22589"/>
    <cellStyle name="Normal 4 2 2 6 5 2" xfId="22590"/>
    <cellStyle name="Normal 4 2 2 6 6" xfId="22591"/>
    <cellStyle name="Normal 4 2 2 7" xfId="22592"/>
    <cellStyle name="Normal 4 2 2 8" xfId="22593"/>
    <cellStyle name="Normal 4 2 2 8 2" xfId="22594"/>
    <cellStyle name="Normal 4 2 2 8 2 2" xfId="22595"/>
    <cellStyle name="Normal 4 2 2 8 2 2 2" xfId="22596"/>
    <cellStyle name="Normal 4 2 2 8 2 2 2 2" xfId="22597"/>
    <cellStyle name="Normal 4 2 2 8 2 2 3" xfId="22598"/>
    <cellStyle name="Normal 4 2 2 8 2 2 3 2" xfId="22599"/>
    <cellStyle name="Normal 4 2 2 8 2 2 4" xfId="22600"/>
    <cellStyle name="Normal 4 2 2 8 2 3" xfId="22601"/>
    <cellStyle name="Normal 4 2 2 8 2 3 2" xfId="22602"/>
    <cellStyle name="Normal 4 2 2 8 2 4" xfId="22603"/>
    <cellStyle name="Normal 4 2 2 8 2 4 2" xfId="22604"/>
    <cellStyle name="Normal 4 2 2 8 2 5" xfId="22605"/>
    <cellStyle name="Normal 4 2 2 8 3" xfId="22606"/>
    <cellStyle name="Normal 4 2 2 8 3 2" xfId="22607"/>
    <cellStyle name="Normal 4 2 2 8 3 2 2" xfId="22608"/>
    <cellStyle name="Normal 4 2 2 8 3 3" xfId="22609"/>
    <cellStyle name="Normal 4 2 2 8 3 3 2" xfId="22610"/>
    <cellStyle name="Normal 4 2 2 8 3 4" xfId="22611"/>
    <cellStyle name="Normal 4 2 2 8 4" xfId="22612"/>
    <cellStyle name="Normal 4 2 2 8 4 2" xfId="22613"/>
    <cellStyle name="Normal 4 2 2 8 5" xfId="22614"/>
    <cellStyle name="Normal 4 2 2 8 5 2" xfId="22615"/>
    <cellStyle name="Normal 4 2 2 8 6" xfId="22616"/>
    <cellStyle name="Normal 4 2 2 9" xfId="22617"/>
    <cellStyle name="Normal 4 2 2 9 2" xfId="22618"/>
    <cellStyle name="Normal 4 2 2 9 2 2" xfId="22619"/>
    <cellStyle name="Normal 4 2 2 9 2 2 2" xfId="22620"/>
    <cellStyle name="Normal 4 2 2 9 2 2 2 2" xfId="22621"/>
    <cellStyle name="Normal 4 2 2 9 2 2 3" xfId="22622"/>
    <cellStyle name="Normal 4 2 2 9 2 2 3 2" xfId="22623"/>
    <cellStyle name="Normal 4 2 2 9 2 2 4" xfId="22624"/>
    <cellStyle name="Normal 4 2 2 9 2 3" xfId="22625"/>
    <cellStyle name="Normal 4 2 2 9 2 3 2" xfId="22626"/>
    <cellStyle name="Normal 4 2 2 9 2 4" xfId="22627"/>
    <cellStyle name="Normal 4 2 2 9 2 4 2" xfId="22628"/>
    <cellStyle name="Normal 4 2 2 9 2 5" xfId="22629"/>
    <cellStyle name="Normal 4 2 2 9 3" xfId="22630"/>
    <cellStyle name="Normal 4 2 2 9 3 2" xfId="22631"/>
    <cellStyle name="Normal 4 2 2 9 3 2 2" xfId="22632"/>
    <cellStyle name="Normal 4 2 2 9 3 3" xfId="22633"/>
    <cellStyle name="Normal 4 2 2 9 3 3 2" xfId="22634"/>
    <cellStyle name="Normal 4 2 2 9 3 4" xfId="22635"/>
    <cellStyle name="Normal 4 2 2 9 4" xfId="22636"/>
    <cellStyle name="Normal 4 2 2 9 4 2" xfId="22637"/>
    <cellStyle name="Normal 4 2 2 9 5" xfId="22638"/>
    <cellStyle name="Normal 4 2 2 9 5 2" xfId="22639"/>
    <cellStyle name="Normal 4 2 2 9 6" xfId="22640"/>
    <cellStyle name="Normal 4 2 3" xfId="22641"/>
    <cellStyle name="Normal 4 2 3 10" xfId="22642"/>
    <cellStyle name="Normal 4 2 3 10 2" xfId="22643"/>
    <cellStyle name="Normal 4 2 3 11" xfId="22644"/>
    <cellStyle name="Normal 4 2 3 11 2" xfId="22645"/>
    <cellStyle name="Normal 4 2 3 12" xfId="22646"/>
    <cellStyle name="Normal 4 2 3 2" xfId="22647"/>
    <cellStyle name="Normal 4 2 3 2 10" xfId="22648"/>
    <cellStyle name="Normal 4 2 3 2 2" xfId="22649"/>
    <cellStyle name="Normal 4 2 3 2 2 2" xfId="22650"/>
    <cellStyle name="Normal 4 2 3 2 2 2 2" xfId="22651"/>
    <cellStyle name="Normal 4 2 3 2 2 2 2 2" xfId="22652"/>
    <cellStyle name="Normal 4 2 3 2 2 2 2 2 2" xfId="22653"/>
    <cellStyle name="Normal 4 2 3 2 2 2 2 3" xfId="22654"/>
    <cellStyle name="Normal 4 2 3 2 2 2 2 3 2" xfId="22655"/>
    <cellStyle name="Normal 4 2 3 2 2 2 2 4" xfId="22656"/>
    <cellStyle name="Normal 4 2 3 2 2 2 3" xfId="22657"/>
    <cellStyle name="Normal 4 2 3 2 2 2 3 2" xfId="22658"/>
    <cellStyle name="Normal 4 2 3 2 2 2 4" xfId="22659"/>
    <cellStyle name="Normal 4 2 3 2 2 2 4 2" xfId="22660"/>
    <cellStyle name="Normal 4 2 3 2 2 2 5" xfId="22661"/>
    <cellStyle name="Normal 4 2 3 2 2 3" xfId="22662"/>
    <cellStyle name="Normal 4 2 3 2 2 3 2" xfId="22663"/>
    <cellStyle name="Normal 4 2 3 2 2 3 2 2" xfId="22664"/>
    <cellStyle name="Normal 4 2 3 2 2 3 3" xfId="22665"/>
    <cellStyle name="Normal 4 2 3 2 2 3 3 2" xfId="22666"/>
    <cellStyle name="Normal 4 2 3 2 2 3 4" xfId="22667"/>
    <cellStyle name="Normal 4 2 3 2 2 4" xfId="22668"/>
    <cellStyle name="Normal 4 2 3 2 2 4 2" xfId="22669"/>
    <cellStyle name="Normal 4 2 3 2 2 5" xfId="22670"/>
    <cellStyle name="Normal 4 2 3 2 2 5 2" xfId="22671"/>
    <cellStyle name="Normal 4 2 3 2 2 6" xfId="22672"/>
    <cellStyle name="Normal 4 2 3 2 3" xfId="22673"/>
    <cellStyle name="Normal 4 2 3 2 3 2" xfId="22674"/>
    <cellStyle name="Normal 4 2 3 2 3 2 2" xfId="22675"/>
    <cellStyle name="Normal 4 2 3 2 3 2 2 2" xfId="22676"/>
    <cellStyle name="Normal 4 2 3 2 3 2 2 2 2" xfId="22677"/>
    <cellStyle name="Normal 4 2 3 2 3 2 2 3" xfId="22678"/>
    <cellStyle name="Normal 4 2 3 2 3 2 2 3 2" xfId="22679"/>
    <cellStyle name="Normal 4 2 3 2 3 2 2 4" xfId="22680"/>
    <cellStyle name="Normal 4 2 3 2 3 2 3" xfId="22681"/>
    <cellStyle name="Normal 4 2 3 2 3 2 3 2" xfId="22682"/>
    <cellStyle name="Normal 4 2 3 2 3 2 4" xfId="22683"/>
    <cellStyle name="Normal 4 2 3 2 3 2 4 2" xfId="22684"/>
    <cellStyle name="Normal 4 2 3 2 3 2 5" xfId="22685"/>
    <cellStyle name="Normal 4 2 3 2 3 3" xfId="22686"/>
    <cellStyle name="Normal 4 2 3 2 3 3 2" xfId="22687"/>
    <cellStyle name="Normal 4 2 3 2 3 3 2 2" xfId="22688"/>
    <cellStyle name="Normal 4 2 3 2 3 3 3" xfId="22689"/>
    <cellStyle name="Normal 4 2 3 2 3 3 3 2" xfId="22690"/>
    <cellStyle name="Normal 4 2 3 2 3 3 4" xfId="22691"/>
    <cellStyle name="Normal 4 2 3 2 3 4" xfId="22692"/>
    <cellStyle name="Normal 4 2 3 2 3 4 2" xfId="22693"/>
    <cellStyle name="Normal 4 2 3 2 3 5" xfId="22694"/>
    <cellStyle name="Normal 4 2 3 2 3 5 2" xfId="22695"/>
    <cellStyle name="Normal 4 2 3 2 3 6" xfId="22696"/>
    <cellStyle name="Normal 4 2 3 2 4" xfId="22697"/>
    <cellStyle name="Normal 4 2 3 2 4 2" xfId="22698"/>
    <cellStyle name="Normal 4 2 3 2 4 2 2" xfId="22699"/>
    <cellStyle name="Normal 4 2 3 2 4 2 2 2" xfId="22700"/>
    <cellStyle name="Normal 4 2 3 2 4 2 2 2 2" xfId="22701"/>
    <cellStyle name="Normal 4 2 3 2 4 2 2 3" xfId="22702"/>
    <cellStyle name="Normal 4 2 3 2 4 2 2 3 2" xfId="22703"/>
    <cellStyle name="Normal 4 2 3 2 4 2 2 4" xfId="22704"/>
    <cellStyle name="Normal 4 2 3 2 4 2 3" xfId="22705"/>
    <cellStyle name="Normal 4 2 3 2 4 2 3 2" xfId="22706"/>
    <cellStyle name="Normal 4 2 3 2 4 2 4" xfId="22707"/>
    <cellStyle name="Normal 4 2 3 2 4 2 4 2" xfId="22708"/>
    <cellStyle name="Normal 4 2 3 2 4 2 5" xfId="22709"/>
    <cellStyle name="Normal 4 2 3 2 4 3" xfId="22710"/>
    <cellStyle name="Normal 4 2 3 2 4 3 2" xfId="22711"/>
    <cellStyle name="Normal 4 2 3 2 4 3 2 2" xfId="22712"/>
    <cellStyle name="Normal 4 2 3 2 4 3 3" xfId="22713"/>
    <cellStyle name="Normal 4 2 3 2 4 3 3 2" xfId="22714"/>
    <cellStyle name="Normal 4 2 3 2 4 3 4" xfId="22715"/>
    <cellStyle name="Normal 4 2 3 2 4 4" xfId="22716"/>
    <cellStyle name="Normal 4 2 3 2 4 4 2" xfId="22717"/>
    <cellStyle name="Normal 4 2 3 2 4 5" xfId="22718"/>
    <cellStyle name="Normal 4 2 3 2 4 5 2" xfId="22719"/>
    <cellStyle name="Normal 4 2 3 2 4 6" xfId="22720"/>
    <cellStyle name="Normal 4 2 3 2 5" xfId="22721"/>
    <cellStyle name="Normal 4 2 3 2 5 2" xfId="22722"/>
    <cellStyle name="Normal 4 2 3 2 5 2 2" xfId="22723"/>
    <cellStyle name="Normal 4 2 3 2 5 2 2 2" xfId="22724"/>
    <cellStyle name="Normal 4 2 3 2 5 2 2 2 2" xfId="22725"/>
    <cellStyle name="Normal 4 2 3 2 5 2 2 3" xfId="22726"/>
    <cellStyle name="Normal 4 2 3 2 5 2 2 3 2" xfId="22727"/>
    <cellStyle name="Normal 4 2 3 2 5 2 2 4" xfId="22728"/>
    <cellStyle name="Normal 4 2 3 2 5 2 3" xfId="22729"/>
    <cellStyle name="Normal 4 2 3 2 5 2 3 2" xfId="22730"/>
    <cellStyle name="Normal 4 2 3 2 5 2 4" xfId="22731"/>
    <cellStyle name="Normal 4 2 3 2 5 2 4 2" xfId="22732"/>
    <cellStyle name="Normal 4 2 3 2 5 2 5" xfId="22733"/>
    <cellStyle name="Normal 4 2 3 2 5 3" xfId="22734"/>
    <cellStyle name="Normal 4 2 3 2 5 3 2" xfId="22735"/>
    <cellStyle name="Normal 4 2 3 2 5 3 2 2" xfId="22736"/>
    <cellStyle name="Normal 4 2 3 2 5 3 3" xfId="22737"/>
    <cellStyle name="Normal 4 2 3 2 5 3 3 2" xfId="22738"/>
    <cellStyle name="Normal 4 2 3 2 5 3 4" xfId="22739"/>
    <cellStyle name="Normal 4 2 3 2 5 4" xfId="22740"/>
    <cellStyle name="Normal 4 2 3 2 5 4 2" xfId="22741"/>
    <cellStyle name="Normal 4 2 3 2 5 5" xfId="22742"/>
    <cellStyle name="Normal 4 2 3 2 5 5 2" xfId="22743"/>
    <cellStyle name="Normal 4 2 3 2 5 6" xfId="22744"/>
    <cellStyle name="Normal 4 2 3 2 6" xfId="22745"/>
    <cellStyle name="Normal 4 2 3 2 6 2" xfId="22746"/>
    <cellStyle name="Normal 4 2 3 2 6 2 2" xfId="22747"/>
    <cellStyle name="Normal 4 2 3 2 6 2 2 2" xfId="22748"/>
    <cellStyle name="Normal 4 2 3 2 6 2 3" xfId="22749"/>
    <cellStyle name="Normal 4 2 3 2 6 2 3 2" xfId="22750"/>
    <cellStyle name="Normal 4 2 3 2 6 2 4" xfId="22751"/>
    <cellStyle name="Normal 4 2 3 2 6 3" xfId="22752"/>
    <cellStyle name="Normal 4 2 3 2 6 3 2" xfId="22753"/>
    <cellStyle name="Normal 4 2 3 2 6 4" xfId="22754"/>
    <cellStyle name="Normal 4 2 3 2 6 4 2" xfId="22755"/>
    <cellStyle name="Normal 4 2 3 2 6 5" xfId="22756"/>
    <cellStyle name="Normal 4 2 3 2 7" xfId="22757"/>
    <cellStyle name="Normal 4 2 3 2 7 2" xfId="22758"/>
    <cellStyle name="Normal 4 2 3 2 7 2 2" xfId="22759"/>
    <cellStyle name="Normal 4 2 3 2 7 3" xfId="22760"/>
    <cellStyle name="Normal 4 2 3 2 7 3 2" xfId="22761"/>
    <cellStyle name="Normal 4 2 3 2 7 4" xfId="22762"/>
    <cellStyle name="Normal 4 2 3 2 8" xfId="22763"/>
    <cellStyle name="Normal 4 2 3 2 8 2" xfId="22764"/>
    <cellStyle name="Normal 4 2 3 2 9" xfId="22765"/>
    <cellStyle name="Normal 4 2 3 2 9 2" xfId="22766"/>
    <cellStyle name="Normal 4 2 3 3" xfId="22767"/>
    <cellStyle name="Normal 4 2 3 3 2" xfId="22768"/>
    <cellStyle name="Normal 4 2 3 3 2 2" xfId="22769"/>
    <cellStyle name="Normal 4 2 3 3 2 2 2" xfId="22770"/>
    <cellStyle name="Normal 4 2 3 3 2 2 2 2" xfId="22771"/>
    <cellStyle name="Normal 4 2 3 3 2 2 3" xfId="22772"/>
    <cellStyle name="Normal 4 2 3 3 2 2 3 2" xfId="22773"/>
    <cellStyle name="Normal 4 2 3 3 2 2 4" xfId="22774"/>
    <cellStyle name="Normal 4 2 3 3 2 3" xfId="22775"/>
    <cellStyle name="Normal 4 2 3 3 2 3 2" xfId="22776"/>
    <cellStyle name="Normal 4 2 3 3 2 4" xfId="22777"/>
    <cellStyle name="Normal 4 2 3 3 2 4 2" xfId="22778"/>
    <cellStyle name="Normal 4 2 3 3 2 5" xfId="22779"/>
    <cellStyle name="Normal 4 2 3 3 3" xfId="22780"/>
    <cellStyle name="Normal 4 2 3 3 3 2" xfId="22781"/>
    <cellStyle name="Normal 4 2 3 3 3 2 2" xfId="22782"/>
    <cellStyle name="Normal 4 2 3 3 3 3" xfId="22783"/>
    <cellStyle name="Normal 4 2 3 3 3 3 2" xfId="22784"/>
    <cellStyle name="Normal 4 2 3 3 3 4" xfId="22785"/>
    <cellStyle name="Normal 4 2 3 3 4" xfId="22786"/>
    <cellStyle name="Normal 4 2 3 3 4 2" xfId="22787"/>
    <cellStyle name="Normal 4 2 3 3 5" xfId="22788"/>
    <cellStyle name="Normal 4 2 3 3 5 2" xfId="22789"/>
    <cellStyle name="Normal 4 2 3 3 6" xfId="22790"/>
    <cellStyle name="Normal 4 2 3 4" xfId="22791"/>
    <cellStyle name="Normal 4 2 3 4 2" xfId="22792"/>
    <cellStyle name="Normal 4 2 3 4 2 2" xfId="22793"/>
    <cellStyle name="Normal 4 2 3 4 2 2 2" xfId="22794"/>
    <cellStyle name="Normal 4 2 3 4 2 2 2 2" xfId="22795"/>
    <cellStyle name="Normal 4 2 3 4 2 2 3" xfId="22796"/>
    <cellStyle name="Normal 4 2 3 4 2 2 3 2" xfId="22797"/>
    <cellStyle name="Normal 4 2 3 4 2 2 4" xfId="22798"/>
    <cellStyle name="Normal 4 2 3 4 2 3" xfId="22799"/>
    <cellStyle name="Normal 4 2 3 4 2 3 2" xfId="22800"/>
    <cellStyle name="Normal 4 2 3 4 2 4" xfId="22801"/>
    <cellStyle name="Normal 4 2 3 4 2 4 2" xfId="22802"/>
    <cellStyle name="Normal 4 2 3 4 2 5" xfId="22803"/>
    <cellStyle name="Normal 4 2 3 4 3" xfId="22804"/>
    <cellStyle name="Normal 4 2 3 4 3 2" xfId="22805"/>
    <cellStyle name="Normal 4 2 3 4 3 2 2" xfId="22806"/>
    <cellStyle name="Normal 4 2 3 4 3 3" xfId="22807"/>
    <cellStyle name="Normal 4 2 3 4 3 3 2" xfId="22808"/>
    <cellStyle name="Normal 4 2 3 4 3 4" xfId="22809"/>
    <cellStyle name="Normal 4 2 3 4 4" xfId="22810"/>
    <cellStyle name="Normal 4 2 3 4 4 2" xfId="22811"/>
    <cellStyle name="Normal 4 2 3 4 5" xfId="22812"/>
    <cellStyle name="Normal 4 2 3 4 5 2" xfId="22813"/>
    <cellStyle name="Normal 4 2 3 4 6" xfId="22814"/>
    <cellStyle name="Normal 4 2 3 5" xfId="22815"/>
    <cellStyle name="Normal 4 2 3 6" xfId="22816"/>
    <cellStyle name="Normal 4 2 3 6 2" xfId="22817"/>
    <cellStyle name="Normal 4 2 3 6 2 2" xfId="22818"/>
    <cellStyle name="Normal 4 2 3 6 2 2 2" xfId="22819"/>
    <cellStyle name="Normal 4 2 3 6 2 2 2 2" xfId="22820"/>
    <cellStyle name="Normal 4 2 3 6 2 2 3" xfId="22821"/>
    <cellStyle name="Normal 4 2 3 6 2 2 3 2" xfId="22822"/>
    <cellStyle name="Normal 4 2 3 6 2 2 4" xfId="22823"/>
    <cellStyle name="Normal 4 2 3 6 2 3" xfId="22824"/>
    <cellStyle name="Normal 4 2 3 6 2 3 2" xfId="22825"/>
    <cellStyle name="Normal 4 2 3 6 2 4" xfId="22826"/>
    <cellStyle name="Normal 4 2 3 6 2 4 2" xfId="22827"/>
    <cellStyle name="Normal 4 2 3 6 2 5" xfId="22828"/>
    <cellStyle name="Normal 4 2 3 6 3" xfId="22829"/>
    <cellStyle name="Normal 4 2 3 6 3 2" xfId="22830"/>
    <cellStyle name="Normal 4 2 3 6 3 2 2" xfId="22831"/>
    <cellStyle name="Normal 4 2 3 6 3 3" xfId="22832"/>
    <cellStyle name="Normal 4 2 3 6 3 3 2" xfId="22833"/>
    <cellStyle name="Normal 4 2 3 6 3 4" xfId="22834"/>
    <cellStyle name="Normal 4 2 3 6 4" xfId="22835"/>
    <cellStyle name="Normal 4 2 3 6 4 2" xfId="22836"/>
    <cellStyle name="Normal 4 2 3 6 5" xfId="22837"/>
    <cellStyle name="Normal 4 2 3 6 5 2" xfId="22838"/>
    <cellStyle name="Normal 4 2 3 6 6" xfId="22839"/>
    <cellStyle name="Normal 4 2 3 7" xfId="22840"/>
    <cellStyle name="Normal 4 2 3 7 2" xfId="22841"/>
    <cellStyle name="Normal 4 2 3 7 2 2" xfId="22842"/>
    <cellStyle name="Normal 4 2 3 7 2 2 2" xfId="22843"/>
    <cellStyle name="Normal 4 2 3 7 2 2 2 2" xfId="22844"/>
    <cellStyle name="Normal 4 2 3 7 2 2 3" xfId="22845"/>
    <cellStyle name="Normal 4 2 3 7 2 2 3 2" xfId="22846"/>
    <cellStyle name="Normal 4 2 3 7 2 2 4" xfId="22847"/>
    <cellStyle name="Normal 4 2 3 7 2 3" xfId="22848"/>
    <cellStyle name="Normal 4 2 3 7 2 3 2" xfId="22849"/>
    <cellStyle name="Normal 4 2 3 7 2 4" xfId="22850"/>
    <cellStyle name="Normal 4 2 3 7 2 4 2" xfId="22851"/>
    <cellStyle name="Normal 4 2 3 7 2 5" xfId="22852"/>
    <cellStyle name="Normal 4 2 3 7 3" xfId="22853"/>
    <cellStyle name="Normal 4 2 3 7 3 2" xfId="22854"/>
    <cellStyle name="Normal 4 2 3 7 3 2 2" xfId="22855"/>
    <cellStyle name="Normal 4 2 3 7 3 3" xfId="22856"/>
    <cellStyle name="Normal 4 2 3 7 3 3 2" xfId="22857"/>
    <cellStyle name="Normal 4 2 3 7 3 4" xfId="22858"/>
    <cellStyle name="Normal 4 2 3 7 4" xfId="22859"/>
    <cellStyle name="Normal 4 2 3 7 4 2" xfId="22860"/>
    <cellStyle name="Normal 4 2 3 7 5" xfId="22861"/>
    <cellStyle name="Normal 4 2 3 7 5 2" xfId="22862"/>
    <cellStyle name="Normal 4 2 3 7 6" xfId="22863"/>
    <cellStyle name="Normal 4 2 3 8" xfId="22864"/>
    <cellStyle name="Normal 4 2 3 8 2" xfId="22865"/>
    <cellStyle name="Normal 4 2 3 8 2 2" xfId="22866"/>
    <cellStyle name="Normal 4 2 3 8 2 2 2" xfId="22867"/>
    <cellStyle name="Normal 4 2 3 8 2 3" xfId="22868"/>
    <cellStyle name="Normal 4 2 3 8 2 3 2" xfId="22869"/>
    <cellStyle name="Normal 4 2 3 8 2 4" xfId="22870"/>
    <cellStyle name="Normal 4 2 3 8 3" xfId="22871"/>
    <cellStyle name="Normal 4 2 3 8 3 2" xfId="22872"/>
    <cellStyle name="Normal 4 2 3 8 4" xfId="22873"/>
    <cellStyle name="Normal 4 2 3 8 4 2" xfId="22874"/>
    <cellStyle name="Normal 4 2 3 8 5" xfId="22875"/>
    <cellStyle name="Normal 4 2 3 9" xfId="22876"/>
    <cellStyle name="Normal 4 2 3 9 2" xfId="22877"/>
    <cellStyle name="Normal 4 2 3 9 2 2" xfId="22878"/>
    <cellStyle name="Normal 4 2 3 9 3" xfId="22879"/>
    <cellStyle name="Normal 4 2 3 9 3 2" xfId="22880"/>
    <cellStyle name="Normal 4 2 3 9 4" xfId="22881"/>
    <cellStyle name="Normal 4 2 4" xfId="22882"/>
    <cellStyle name="Normal 4 2 5" xfId="22883"/>
    <cellStyle name="Normal 4 3" xfId="22884"/>
    <cellStyle name="Normal 4 3 2" xfId="22885"/>
    <cellStyle name="Normal 4 3 3" xfId="22886"/>
    <cellStyle name="Normal 4 3 4" xfId="22887"/>
    <cellStyle name="Normal 4 4" xfId="22888"/>
    <cellStyle name="Normal 4 4 2" xfId="22889"/>
    <cellStyle name="Normal 4 4 3" xfId="22890"/>
    <cellStyle name="Normal 4 5" xfId="22891"/>
    <cellStyle name="Normal 4 5 2" xfId="22892"/>
    <cellStyle name="Normal 4 6" xfId="22893"/>
    <cellStyle name="Normal 4 6 10" xfId="22894"/>
    <cellStyle name="Normal 4 6 10 2" xfId="22895"/>
    <cellStyle name="Normal 4 6 10 2 2" xfId="22896"/>
    <cellStyle name="Normal 4 6 10 3" xfId="22897"/>
    <cellStyle name="Normal 4 6 10 3 2" xfId="22898"/>
    <cellStyle name="Normal 4 6 10 4" xfId="22899"/>
    <cellStyle name="Normal 4 6 11" xfId="22900"/>
    <cellStyle name="Normal 4 6 11 2" xfId="22901"/>
    <cellStyle name="Normal 4 6 12" xfId="22902"/>
    <cellStyle name="Normal 4 6 12 2" xfId="22903"/>
    <cellStyle name="Normal 4 6 13" xfId="22904"/>
    <cellStyle name="Normal 4 6 2" xfId="22905"/>
    <cellStyle name="Normal 4 6 2 10" xfId="22906"/>
    <cellStyle name="Normal 4 6 2 2" xfId="22907"/>
    <cellStyle name="Normal 4 6 2 2 2" xfId="22908"/>
    <cellStyle name="Normal 4 6 2 2 2 2" xfId="22909"/>
    <cellStyle name="Normal 4 6 2 2 2 2 2" xfId="22910"/>
    <cellStyle name="Normal 4 6 2 2 2 2 2 2" xfId="22911"/>
    <cellStyle name="Normal 4 6 2 2 2 2 3" xfId="22912"/>
    <cellStyle name="Normal 4 6 2 2 2 2 3 2" xfId="22913"/>
    <cellStyle name="Normal 4 6 2 2 2 2 4" xfId="22914"/>
    <cellStyle name="Normal 4 6 2 2 2 3" xfId="22915"/>
    <cellStyle name="Normal 4 6 2 2 2 3 2" xfId="22916"/>
    <cellStyle name="Normal 4 6 2 2 2 4" xfId="22917"/>
    <cellStyle name="Normal 4 6 2 2 2 4 2" xfId="22918"/>
    <cellStyle name="Normal 4 6 2 2 2 5" xfId="22919"/>
    <cellStyle name="Normal 4 6 2 2 3" xfId="22920"/>
    <cellStyle name="Normal 4 6 2 2 3 2" xfId="22921"/>
    <cellStyle name="Normal 4 6 2 2 3 2 2" xfId="22922"/>
    <cellStyle name="Normal 4 6 2 2 3 3" xfId="22923"/>
    <cellStyle name="Normal 4 6 2 2 3 3 2" xfId="22924"/>
    <cellStyle name="Normal 4 6 2 2 3 4" xfId="22925"/>
    <cellStyle name="Normal 4 6 2 2 4" xfId="22926"/>
    <cellStyle name="Normal 4 6 2 2 4 2" xfId="22927"/>
    <cellStyle name="Normal 4 6 2 2 5" xfId="22928"/>
    <cellStyle name="Normal 4 6 2 2 5 2" xfId="22929"/>
    <cellStyle name="Normal 4 6 2 2 6" xfId="22930"/>
    <cellStyle name="Normal 4 6 2 3" xfId="22931"/>
    <cellStyle name="Normal 4 6 2 3 2" xfId="22932"/>
    <cellStyle name="Normal 4 6 2 3 2 2" xfId="22933"/>
    <cellStyle name="Normal 4 6 2 3 2 2 2" xfId="22934"/>
    <cellStyle name="Normal 4 6 2 3 2 2 2 2" xfId="22935"/>
    <cellStyle name="Normal 4 6 2 3 2 2 3" xfId="22936"/>
    <cellStyle name="Normal 4 6 2 3 2 2 3 2" xfId="22937"/>
    <cellStyle name="Normal 4 6 2 3 2 2 4" xfId="22938"/>
    <cellStyle name="Normal 4 6 2 3 2 3" xfId="22939"/>
    <cellStyle name="Normal 4 6 2 3 2 3 2" xfId="22940"/>
    <cellStyle name="Normal 4 6 2 3 2 4" xfId="22941"/>
    <cellStyle name="Normal 4 6 2 3 2 4 2" xfId="22942"/>
    <cellStyle name="Normal 4 6 2 3 2 5" xfId="22943"/>
    <cellStyle name="Normal 4 6 2 3 3" xfId="22944"/>
    <cellStyle name="Normal 4 6 2 3 3 2" xfId="22945"/>
    <cellStyle name="Normal 4 6 2 3 3 2 2" xfId="22946"/>
    <cellStyle name="Normal 4 6 2 3 3 3" xfId="22947"/>
    <cellStyle name="Normal 4 6 2 3 3 3 2" xfId="22948"/>
    <cellStyle name="Normal 4 6 2 3 3 4" xfId="22949"/>
    <cellStyle name="Normal 4 6 2 3 4" xfId="22950"/>
    <cellStyle name="Normal 4 6 2 3 4 2" xfId="22951"/>
    <cellStyle name="Normal 4 6 2 3 5" xfId="22952"/>
    <cellStyle name="Normal 4 6 2 3 5 2" xfId="22953"/>
    <cellStyle name="Normal 4 6 2 3 6" xfId="22954"/>
    <cellStyle name="Normal 4 6 2 4" xfId="22955"/>
    <cellStyle name="Normal 4 6 2 4 2" xfId="22956"/>
    <cellStyle name="Normal 4 6 2 4 2 2" xfId="22957"/>
    <cellStyle name="Normal 4 6 2 4 2 2 2" xfId="22958"/>
    <cellStyle name="Normal 4 6 2 4 2 2 2 2" xfId="22959"/>
    <cellStyle name="Normal 4 6 2 4 2 2 3" xfId="22960"/>
    <cellStyle name="Normal 4 6 2 4 2 2 3 2" xfId="22961"/>
    <cellStyle name="Normal 4 6 2 4 2 2 4" xfId="22962"/>
    <cellStyle name="Normal 4 6 2 4 2 3" xfId="22963"/>
    <cellStyle name="Normal 4 6 2 4 2 3 2" xfId="22964"/>
    <cellStyle name="Normal 4 6 2 4 2 4" xfId="22965"/>
    <cellStyle name="Normal 4 6 2 4 2 4 2" xfId="22966"/>
    <cellStyle name="Normal 4 6 2 4 2 5" xfId="22967"/>
    <cellStyle name="Normal 4 6 2 4 3" xfId="22968"/>
    <cellStyle name="Normal 4 6 2 4 3 2" xfId="22969"/>
    <cellStyle name="Normal 4 6 2 4 3 2 2" xfId="22970"/>
    <cellStyle name="Normal 4 6 2 4 3 3" xfId="22971"/>
    <cellStyle name="Normal 4 6 2 4 3 3 2" xfId="22972"/>
    <cellStyle name="Normal 4 6 2 4 3 4" xfId="22973"/>
    <cellStyle name="Normal 4 6 2 4 4" xfId="22974"/>
    <cellStyle name="Normal 4 6 2 4 4 2" xfId="22975"/>
    <cellStyle name="Normal 4 6 2 4 5" xfId="22976"/>
    <cellStyle name="Normal 4 6 2 4 5 2" xfId="22977"/>
    <cellStyle name="Normal 4 6 2 4 6" xfId="22978"/>
    <cellStyle name="Normal 4 6 2 5" xfId="22979"/>
    <cellStyle name="Normal 4 6 2 5 2" xfId="22980"/>
    <cellStyle name="Normal 4 6 2 5 2 2" xfId="22981"/>
    <cellStyle name="Normal 4 6 2 5 2 2 2" xfId="22982"/>
    <cellStyle name="Normal 4 6 2 5 2 2 2 2" xfId="22983"/>
    <cellStyle name="Normal 4 6 2 5 2 2 3" xfId="22984"/>
    <cellStyle name="Normal 4 6 2 5 2 2 3 2" xfId="22985"/>
    <cellStyle name="Normal 4 6 2 5 2 2 4" xfId="22986"/>
    <cellStyle name="Normal 4 6 2 5 2 3" xfId="22987"/>
    <cellStyle name="Normal 4 6 2 5 2 3 2" xfId="22988"/>
    <cellStyle name="Normal 4 6 2 5 2 4" xfId="22989"/>
    <cellStyle name="Normal 4 6 2 5 2 4 2" xfId="22990"/>
    <cellStyle name="Normal 4 6 2 5 2 5" xfId="22991"/>
    <cellStyle name="Normal 4 6 2 5 3" xfId="22992"/>
    <cellStyle name="Normal 4 6 2 5 3 2" xfId="22993"/>
    <cellStyle name="Normal 4 6 2 5 3 2 2" xfId="22994"/>
    <cellStyle name="Normal 4 6 2 5 3 3" xfId="22995"/>
    <cellStyle name="Normal 4 6 2 5 3 3 2" xfId="22996"/>
    <cellStyle name="Normal 4 6 2 5 3 4" xfId="22997"/>
    <cellStyle name="Normal 4 6 2 5 4" xfId="22998"/>
    <cellStyle name="Normal 4 6 2 5 4 2" xfId="22999"/>
    <cellStyle name="Normal 4 6 2 5 5" xfId="23000"/>
    <cellStyle name="Normal 4 6 2 5 5 2" xfId="23001"/>
    <cellStyle name="Normal 4 6 2 5 6" xfId="23002"/>
    <cellStyle name="Normal 4 6 2 6" xfId="23003"/>
    <cellStyle name="Normal 4 6 2 6 2" xfId="23004"/>
    <cellStyle name="Normal 4 6 2 6 2 2" xfId="23005"/>
    <cellStyle name="Normal 4 6 2 6 2 2 2" xfId="23006"/>
    <cellStyle name="Normal 4 6 2 6 2 3" xfId="23007"/>
    <cellStyle name="Normal 4 6 2 6 2 3 2" xfId="23008"/>
    <cellStyle name="Normal 4 6 2 6 2 4" xfId="23009"/>
    <cellStyle name="Normal 4 6 2 6 3" xfId="23010"/>
    <cellStyle name="Normal 4 6 2 6 3 2" xfId="23011"/>
    <cellStyle name="Normal 4 6 2 6 4" xfId="23012"/>
    <cellStyle name="Normal 4 6 2 6 4 2" xfId="23013"/>
    <cellStyle name="Normal 4 6 2 6 5" xfId="23014"/>
    <cellStyle name="Normal 4 6 2 7" xfId="23015"/>
    <cellStyle name="Normal 4 6 2 7 2" xfId="23016"/>
    <cellStyle name="Normal 4 6 2 7 2 2" xfId="23017"/>
    <cellStyle name="Normal 4 6 2 7 3" xfId="23018"/>
    <cellStyle name="Normal 4 6 2 7 3 2" xfId="23019"/>
    <cellStyle name="Normal 4 6 2 7 4" xfId="23020"/>
    <cellStyle name="Normal 4 6 2 8" xfId="23021"/>
    <cellStyle name="Normal 4 6 2 8 2" xfId="23022"/>
    <cellStyle name="Normal 4 6 2 9" xfId="23023"/>
    <cellStyle name="Normal 4 6 2 9 2" xfId="23024"/>
    <cellStyle name="Normal 4 6 3" xfId="23025"/>
    <cellStyle name="Normal 4 6 4" xfId="23026"/>
    <cellStyle name="Normal 4 6 4 2" xfId="23027"/>
    <cellStyle name="Normal 4 6 4 2 2" xfId="23028"/>
    <cellStyle name="Normal 4 6 4 2 2 2" xfId="23029"/>
    <cellStyle name="Normal 4 6 4 2 2 2 2" xfId="23030"/>
    <cellStyle name="Normal 4 6 4 2 2 3" xfId="23031"/>
    <cellStyle name="Normal 4 6 4 2 2 3 2" xfId="23032"/>
    <cellStyle name="Normal 4 6 4 2 2 4" xfId="23033"/>
    <cellStyle name="Normal 4 6 4 2 3" xfId="23034"/>
    <cellStyle name="Normal 4 6 4 2 3 2" xfId="23035"/>
    <cellStyle name="Normal 4 6 4 2 4" xfId="23036"/>
    <cellStyle name="Normal 4 6 4 2 4 2" xfId="23037"/>
    <cellStyle name="Normal 4 6 4 2 5" xfId="23038"/>
    <cellStyle name="Normal 4 6 4 3" xfId="23039"/>
    <cellStyle name="Normal 4 6 4 3 2" xfId="23040"/>
    <cellStyle name="Normal 4 6 4 3 2 2" xfId="23041"/>
    <cellStyle name="Normal 4 6 4 3 3" xfId="23042"/>
    <cellStyle name="Normal 4 6 4 3 3 2" xfId="23043"/>
    <cellStyle name="Normal 4 6 4 3 4" xfId="23044"/>
    <cellStyle name="Normal 4 6 4 4" xfId="23045"/>
    <cellStyle name="Normal 4 6 4 4 2" xfId="23046"/>
    <cellStyle name="Normal 4 6 4 5" xfId="23047"/>
    <cellStyle name="Normal 4 6 4 5 2" xfId="23048"/>
    <cellStyle name="Normal 4 6 4 6" xfId="23049"/>
    <cellStyle name="Normal 4 6 5" xfId="23050"/>
    <cellStyle name="Normal 4 6 5 2" xfId="23051"/>
    <cellStyle name="Normal 4 6 5 2 2" xfId="23052"/>
    <cellStyle name="Normal 4 6 5 2 2 2" xfId="23053"/>
    <cellStyle name="Normal 4 6 5 2 2 2 2" xfId="23054"/>
    <cellStyle name="Normal 4 6 5 2 2 3" xfId="23055"/>
    <cellStyle name="Normal 4 6 5 2 2 3 2" xfId="23056"/>
    <cellStyle name="Normal 4 6 5 2 2 4" xfId="23057"/>
    <cellStyle name="Normal 4 6 5 2 3" xfId="23058"/>
    <cellStyle name="Normal 4 6 5 2 3 2" xfId="23059"/>
    <cellStyle name="Normal 4 6 5 2 4" xfId="23060"/>
    <cellStyle name="Normal 4 6 5 2 4 2" xfId="23061"/>
    <cellStyle name="Normal 4 6 5 2 5" xfId="23062"/>
    <cellStyle name="Normal 4 6 5 3" xfId="23063"/>
    <cellStyle name="Normal 4 6 5 3 2" xfId="23064"/>
    <cellStyle name="Normal 4 6 5 3 2 2" xfId="23065"/>
    <cellStyle name="Normal 4 6 5 3 3" xfId="23066"/>
    <cellStyle name="Normal 4 6 5 3 3 2" xfId="23067"/>
    <cellStyle name="Normal 4 6 5 3 4" xfId="23068"/>
    <cellStyle name="Normal 4 6 5 4" xfId="23069"/>
    <cellStyle name="Normal 4 6 5 4 2" xfId="23070"/>
    <cellStyle name="Normal 4 6 5 5" xfId="23071"/>
    <cellStyle name="Normal 4 6 5 5 2" xfId="23072"/>
    <cellStyle name="Normal 4 6 5 6" xfId="23073"/>
    <cellStyle name="Normal 4 6 6" xfId="23074"/>
    <cellStyle name="Normal 4 6 7" xfId="23075"/>
    <cellStyle name="Normal 4 6 7 2" xfId="23076"/>
    <cellStyle name="Normal 4 6 7 2 2" xfId="23077"/>
    <cellStyle name="Normal 4 6 7 2 2 2" xfId="23078"/>
    <cellStyle name="Normal 4 6 7 2 2 2 2" xfId="23079"/>
    <cellStyle name="Normal 4 6 7 2 2 3" xfId="23080"/>
    <cellStyle name="Normal 4 6 7 2 2 3 2" xfId="23081"/>
    <cellStyle name="Normal 4 6 7 2 2 4" xfId="23082"/>
    <cellStyle name="Normal 4 6 7 2 3" xfId="23083"/>
    <cellStyle name="Normal 4 6 7 2 3 2" xfId="23084"/>
    <cellStyle name="Normal 4 6 7 2 4" xfId="23085"/>
    <cellStyle name="Normal 4 6 7 2 4 2" xfId="23086"/>
    <cellStyle name="Normal 4 6 7 2 5" xfId="23087"/>
    <cellStyle name="Normal 4 6 7 3" xfId="23088"/>
    <cellStyle name="Normal 4 6 7 3 2" xfId="23089"/>
    <cellStyle name="Normal 4 6 7 3 2 2" xfId="23090"/>
    <cellStyle name="Normal 4 6 7 3 3" xfId="23091"/>
    <cellStyle name="Normal 4 6 7 3 3 2" xfId="23092"/>
    <cellStyle name="Normal 4 6 7 3 4" xfId="23093"/>
    <cellStyle name="Normal 4 6 7 4" xfId="23094"/>
    <cellStyle name="Normal 4 6 7 4 2" xfId="23095"/>
    <cellStyle name="Normal 4 6 7 5" xfId="23096"/>
    <cellStyle name="Normal 4 6 7 5 2" xfId="23097"/>
    <cellStyle name="Normal 4 6 7 6" xfId="23098"/>
    <cellStyle name="Normal 4 6 8" xfId="23099"/>
    <cellStyle name="Normal 4 6 8 2" xfId="23100"/>
    <cellStyle name="Normal 4 6 8 2 2" xfId="23101"/>
    <cellStyle name="Normal 4 6 8 2 2 2" xfId="23102"/>
    <cellStyle name="Normal 4 6 8 2 2 2 2" xfId="23103"/>
    <cellStyle name="Normal 4 6 8 2 2 3" xfId="23104"/>
    <cellStyle name="Normal 4 6 8 2 2 3 2" xfId="23105"/>
    <cellStyle name="Normal 4 6 8 2 2 4" xfId="23106"/>
    <cellStyle name="Normal 4 6 8 2 3" xfId="23107"/>
    <cellStyle name="Normal 4 6 8 2 3 2" xfId="23108"/>
    <cellStyle name="Normal 4 6 8 2 4" xfId="23109"/>
    <cellStyle name="Normal 4 6 8 2 4 2" xfId="23110"/>
    <cellStyle name="Normal 4 6 8 2 5" xfId="23111"/>
    <cellStyle name="Normal 4 6 8 3" xfId="23112"/>
    <cellStyle name="Normal 4 6 8 3 2" xfId="23113"/>
    <cellStyle name="Normal 4 6 8 3 2 2" xfId="23114"/>
    <cellStyle name="Normal 4 6 8 3 3" xfId="23115"/>
    <cellStyle name="Normal 4 6 8 3 3 2" xfId="23116"/>
    <cellStyle name="Normal 4 6 8 3 4" xfId="23117"/>
    <cellStyle name="Normal 4 6 8 4" xfId="23118"/>
    <cellStyle name="Normal 4 6 8 4 2" xfId="23119"/>
    <cellStyle name="Normal 4 6 8 5" xfId="23120"/>
    <cellStyle name="Normal 4 6 8 5 2" xfId="23121"/>
    <cellStyle name="Normal 4 6 8 6" xfId="23122"/>
    <cellStyle name="Normal 4 6 9" xfId="23123"/>
    <cellStyle name="Normal 4 6 9 2" xfId="23124"/>
    <cellStyle name="Normal 4 6 9 2 2" xfId="23125"/>
    <cellStyle name="Normal 4 6 9 2 2 2" xfId="23126"/>
    <cellStyle name="Normal 4 6 9 2 3" xfId="23127"/>
    <cellStyle name="Normal 4 6 9 2 3 2" xfId="23128"/>
    <cellStyle name="Normal 4 6 9 2 4" xfId="23129"/>
    <cellStyle name="Normal 4 6 9 3" xfId="23130"/>
    <cellStyle name="Normal 4 6 9 3 2" xfId="23131"/>
    <cellStyle name="Normal 4 6 9 4" xfId="23132"/>
    <cellStyle name="Normal 4 6 9 4 2" xfId="23133"/>
    <cellStyle name="Normal 4 6 9 5" xfId="23134"/>
    <cellStyle name="Normal 4 7" xfId="23135"/>
    <cellStyle name="Normal 4 7 10" xfId="23136"/>
    <cellStyle name="Normal 4 7 10 2" xfId="23137"/>
    <cellStyle name="Normal 4 7 11" xfId="23138"/>
    <cellStyle name="Normal 4 7 11 2" xfId="23139"/>
    <cellStyle name="Normal 4 7 12" xfId="23140"/>
    <cellStyle name="Normal 4 7 2" xfId="23141"/>
    <cellStyle name="Normal 4 7 2 10" xfId="23142"/>
    <cellStyle name="Normal 4 7 2 2" xfId="23143"/>
    <cellStyle name="Normal 4 7 2 2 2" xfId="23144"/>
    <cellStyle name="Normal 4 7 2 2 2 2" xfId="23145"/>
    <cellStyle name="Normal 4 7 2 2 2 2 2" xfId="23146"/>
    <cellStyle name="Normal 4 7 2 2 2 2 2 2" xfId="23147"/>
    <cellStyle name="Normal 4 7 2 2 2 2 3" xfId="23148"/>
    <cellStyle name="Normal 4 7 2 2 2 2 3 2" xfId="23149"/>
    <cellStyle name="Normal 4 7 2 2 2 2 4" xfId="23150"/>
    <cellStyle name="Normal 4 7 2 2 2 3" xfId="23151"/>
    <cellStyle name="Normal 4 7 2 2 2 3 2" xfId="23152"/>
    <cellStyle name="Normal 4 7 2 2 2 4" xfId="23153"/>
    <cellStyle name="Normal 4 7 2 2 2 4 2" xfId="23154"/>
    <cellStyle name="Normal 4 7 2 2 2 5" xfId="23155"/>
    <cellStyle name="Normal 4 7 2 2 3" xfId="23156"/>
    <cellStyle name="Normal 4 7 2 2 3 2" xfId="23157"/>
    <cellStyle name="Normal 4 7 2 2 3 2 2" xfId="23158"/>
    <cellStyle name="Normal 4 7 2 2 3 3" xfId="23159"/>
    <cellStyle name="Normal 4 7 2 2 3 3 2" xfId="23160"/>
    <cellStyle name="Normal 4 7 2 2 3 4" xfId="23161"/>
    <cellStyle name="Normal 4 7 2 2 4" xfId="23162"/>
    <cellStyle name="Normal 4 7 2 2 4 2" xfId="23163"/>
    <cellStyle name="Normal 4 7 2 2 5" xfId="23164"/>
    <cellStyle name="Normal 4 7 2 2 5 2" xfId="23165"/>
    <cellStyle name="Normal 4 7 2 2 6" xfId="23166"/>
    <cellStyle name="Normal 4 7 2 3" xfId="23167"/>
    <cellStyle name="Normal 4 7 2 3 2" xfId="23168"/>
    <cellStyle name="Normal 4 7 2 3 2 2" xfId="23169"/>
    <cellStyle name="Normal 4 7 2 3 2 2 2" xfId="23170"/>
    <cellStyle name="Normal 4 7 2 3 2 2 2 2" xfId="23171"/>
    <cellStyle name="Normal 4 7 2 3 2 2 3" xfId="23172"/>
    <cellStyle name="Normal 4 7 2 3 2 2 3 2" xfId="23173"/>
    <cellStyle name="Normal 4 7 2 3 2 2 4" xfId="23174"/>
    <cellStyle name="Normal 4 7 2 3 2 3" xfId="23175"/>
    <cellStyle name="Normal 4 7 2 3 2 3 2" xfId="23176"/>
    <cellStyle name="Normal 4 7 2 3 2 4" xfId="23177"/>
    <cellStyle name="Normal 4 7 2 3 2 4 2" xfId="23178"/>
    <cellStyle name="Normal 4 7 2 3 2 5" xfId="23179"/>
    <cellStyle name="Normal 4 7 2 3 3" xfId="23180"/>
    <cellStyle name="Normal 4 7 2 3 3 2" xfId="23181"/>
    <cellStyle name="Normal 4 7 2 3 3 2 2" xfId="23182"/>
    <cellStyle name="Normal 4 7 2 3 3 3" xfId="23183"/>
    <cellStyle name="Normal 4 7 2 3 3 3 2" xfId="23184"/>
    <cellStyle name="Normal 4 7 2 3 3 4" xfId="23185"/>
    <cellStyle name="Normal 4 7 2 3 4" xfId="23186"/>
    <cellStyle name="Normal 4 7 2 3 4 2" xfId="23187"/>
    <cellStyle name="Normal 4 7 2 3 5" xfId="23188"/>
    <cellStyle name="Normal 4 7 2 3 5 2" xfId="23189"/>
    <cellStyle name="Normal 4 7 2 3 6" xfId="23190"/>
    <cellStyle name="Normal 4 7 2 4" xfId="23191"/>
    <cellStyle name="Normal 4 7 2 4 2" xfId="23192"/>
    <cellStyle name="Normal 4 7 2 4 2 2" xfId="23193"/>
    <cellStyle name="Normal 4 7 2 4 2 2 2" xfId="23194"/>
    <cellStyle name="Normal 4 7 2 4 2 2 2 2" xfId="23195"/>
    <cellStyle name="Normal 4 7 2 4 2 2 3" xfId="23196"/>
    <cellStyle name="Normal 4 7 2 4 2 2 3 2" xfId="23197"/>
    <cellStyle name="Normal 4 7 2 4 2 2 4" xfId="23198"/>
    <cellStyle name="Normal 4 7 2 4 2 3" xfId="23199"/>
    <cellStyle name="Normal 4 7 2 4 2 3 2" xfId="23200"/>
    <cellStyle name="Normal 4 7 2 4 2 4" xfId="23201"/>
    <cellStyle name="Normal 4 7 2 4 2 4 2" xfId="23202"/>
    <cellStyle name="Normal 4 7 2 4 2 5" xfId="23203"/>
    <cellStyle name="Normal 4 7 2 4 3" xfId="23204"/>
    <cellStyle name="Normal 4 7 2 4 3 2" xfId="23205"/>
    <cellStyle name="Normal 4 7 2 4 3 2 2" xfId="23206"/>
    <cellStyle name="Normal 4 7 2 4 3 3" xfId="23207"/>
    <cellStyle name="Normal 4 7 2 4 3 3 2" xfId="23208"/>
    <cellStyle name="Normal 4 7 2 4 3 4" xfId="23209"/>
    <cellStyle name="Normal 4 7 2 4 4" xfId="23210"/>
    <cellStyle name="Normal 4 7 2 4 4 2" xfId="23211"/>
    <cellStyle name="Normal 4 7 2 4 5" xfId="23212"/>
    <cellStyle name="Normal 4 7 2 4 5 2" xfId="23213"/>
    <cellStyle name="Normal 4 7 2 4 6" xfId="23214"/>
    <cellStyle name="Normal 4 7 2 5" xfId="23215"/>
    <cellStyle name="Normal 4 7 2 5 2" xfId="23216"/>
    <cellStyle name="Normal 4 7 2 5 2 2" xfId="23217"/>
    <cellStyle name="Normal 4 7 2 5 2 2 2" xfId="23218"/>
    <cellStyle name="Normal 4 7 2 5 2 2 2 2" xfId="23219"/>
    <cellStyle name="Normal 4 7 2 5 2 2 3" xfId="23220"/>
    <cellStyle name="Normal 4 7 2 5 2 2 3 2" xfId="23221"/>
    <cellStyle name="Normal 4 7 2 5 2 2 4" xfId="23222"/>
    <cellStyle name="Normal 4 7 2 5 2 3" xfId="23223"/>
    <cellStyle name="Normal 4 7 2 5 2 3 2" xfId="23224"/>
    <cellStyle name="Normal 4 7 2 5 2 4" xfId="23225"/>
    <cellStyle name="Normal 4 7 2 5 2 4 2" xfId="23226"/>
    <cellStyle name="Normal 4 7 2 5 2 5" xfId="23227"/>
    <cellStyle name="Normal 4 7 2 5 3" xfId="23228"/>
    <cellStyle name="Normal 4 7 2 5 3 2" xfId="23229"/>
    <cellStyle name="Normal 4 7 2 5 3 2 2" xfId="23230"/>
    <cellStyle name="Normal 4 7 2 5 3 3" xfId="23231"/>
    <cellStyle name="Normal 4 7 2 5 3 3 2" xfId="23232"/>
    <cellStyle name="Normal 4 7 2 5 3 4" xfId="23233"/>
    <cellStyle name="Normal 4 7 2 5 4" xfId="23234"/>
    <cellStyle name="Normal 4 7 2 5 4 2" xfId="23235"/>
    <cellStyle name="Normal 4 7 2 5 5" xfId="23236"/>
    <cellStyle name="Normal 4 7 2 5 5 2" xfId="23237"/>
    <cellStyle name="Normal 4 7 2 5 6" xfId="23238"/>
    <cellStyle name="Normal 4 7 2 6" xfId="23239"/>
    <cellStyle name="Normal 4 7 2 6 2" xfId="23240"/>
    <cellStyle name="Normal 4 7 2 6 2 2" xfId="23241"/>
    <cellStyle name="Normal 4 7 2 6 2 2 2" xfId="23242"/>
    <cellStyle name="Normal 4 7 2 6 2 3" xfId="23243"/>
    <cellStyle name="Normal 4 7 2 6 2 3 2" xfId="23244"/>
    <cellStyle name="Normal 4 7 2 6 2 4" xfId="23245"/>
    <cellStyle name="Normal 4 7 2 6 3" xfId="23246"/>
    <cellStyle name="Normal 4 7 2 6 3 2" xfId="23247"/>
    <cellStyle name="Normal 4 7 2 6 4" xfId="23248"/>
    <cellStyle name="Normal 4 7 2 6 4 2" xfId="23249"/>
    <cellStyle name="Normal 4 7 2 6 5" xfId="23250"/>
    <cellStyle name="Normal 4 7 2 7" xfId="23251"/>
    <cellStyle name="Normal 4 7 2 7 2" xfId="23252"/>
    <cellStyle name="Normal 4 7 2 7 2 2" xfId="23253"/>
    <cellStyle name="Normal 4 7 2 7 3" xfId="23254"/>
    <cellStyle name="Normal 4 7 2 7 3 2" xfId="23255"/>
    <cellStyle name="Normal 4 7 2 7 4" xfId="23256"/>
    <cellStyle name="Normal 4 7 2 8" xfId="23257"/>
    <cellStyle name="Normal 4 7 2 8 2" xfId="23258"/>
    <cellStyle name="Normal 4 7 2 9" xfId="23259"/>
    <cellStyle name="Normal 4 7 2 9 2" xfId="23260"/>
    <cellStyle name="Normal 4 7 3" xfId="23261"/>
    <cellStyle name="Normal 4 7 3 2" xfId="23262"/>
    <cellStyle name="Normal 4 7 3 2 2" xfId="23263"/>
    <cellStyle name="Normal 4 7 3 2 2 2" xfId="23264"/>
    <cellStyle name="Normal 4 7 3 2 2 2 2" xfId="23265"/>
    <cellStyle name="Normal 4 7 3 2 2 3" xfId="23266"/>
    <cellStyle name="Normal 4 7 3 2 2 3 2" xfId="23267"/>
    <cellStyle name="Normal 4 7 3 2 2 4" xfId="23268"/>
    <cellStyle name="Normal 4 7 3 2 3" xfId="23269"/>
    <cellStyle name="Normal 4 7 3 2 3 2" xfId="23270"/>
    <cellStyle name="Normal 4 7 3 2 4" xfId="23271"/>
    <cellStyle name="Normal 4 7 3 2 4 2" xfId="23272"/>
    <cellStyle name="Normal 4 7 3 2 5" xfId="23273"/>
    <cellStyle name="Normal 4 7 3 3" xfId="23274"/>
    <cellStyle name="Normal 4 7 3 3 2" xfId="23275"/>
    <cellStyle name="Normal 4 7 3 3 2 2" xfId="23276"/>
    <cellStyle name="Normal 4 7 3 3 3" xfId="23277"/>
    <cellStyle name="Normal 4 7 3 3 3 2" xfId="23278"/>
    <cellStyle name="Normal 4 7 3 3 4" xfId="23279"/>
    <cellStyle name="Normal 4 7 3 4" xfId="23280"/>
    <cellStyle name="Normal 4 7 3 4 2" xfId="23281"/>
    <cellStyle name="Normal 4 7 3 5" xfId="23282"/>
    <cellStyle name="Normal 4 7 3 5 2" xfId="23283"/>
    <cellStyle name="Normal 4 7 3 6" xfId="23284"/>
    <cellStyle name="Normal 4 7 4" xfId="23285"/>
    <cellStyle name="Normal 4 7 4 2" xfId="23286"/>
    <cellStyle name="Normal 4 7 4 2 2" xfId="23287"/>
    <cellStyle name="Normal 4 7 4 2 2 2" xfId="23288"/>
    <cellStyle name="Normal 4 7 4 2 2 2 2" xfId="23289"/>
    <cellStyle name="Normal 4 7 4 2 2 3" xfId="23290"/>
    <cellStyle name="Normal 4 7 4 2 2 3 2" xfId="23291"/>
    <cellStyle name="Normal 4 7 4 2 2 4" xfId="23292"/>
    <cellStyle name="Normal 4 7 4 2 3" xfId="23293"/>
    <cellStyle name="Normal 4 7 4 2 3 2" xfId="23294"/>
    <cellStyle name="Normal 4 7 4 2 4" xfId="23295"/>
    <cellStyle name="Normal 4 7 4 2 4 2" xfId="23296"/>
    <cellStyle name="Normal 4 7 4 2 5" xfId="23297"/>
    <cellStyle name="Normal 4 7 4 3" xfId="23298"/>
    <cellStyle name="Normal 4 7 4 3 2" xfId="23299"/>
    <cellStyle name="Normal 4 7 4 3 2 2" xfId="23300"/>
    <cellStyle name="Normal 4 7 4 3 3" xfId="23301"/>
    <cellStyle name="Normal 4 7 4 3 3 2" xfId="23302"/>
    <cellStyle name="Normal 4 7 4 3 4" xfId="23303"/>
    <cellStyle name="Normal 4 7 4 4" xfId="23304"/>
    <cellStyle name="Normal 4 7 4 4 2" xfId="23305"/>
    <cellStyle name="Normal 4 7 4 5" xfId="23306"/>
    <cellStyle name="Normal 4 7 4 5 2" xfId="23307"/>
    <cellStyle name="Normal 4 7 4 6" xfId="23308"/>
    <cellStyle name="Normal 4 7 5" xfId="23309"/>
    <cellStyle name="Normal 4 7 6" xfId="23310"/>
    <cellStyle name="Normal 4 7 6 2" xfId="23311"/>
    <cellStyle name="Normal 4 7 6 2 2" xfId="23312"/>
    <cellStyle name="Normal 4 7 6 2 2 2" xfId="23313"/>
    <cellStyle name="Normal 4 7 6 2 2 2 2" xfId="23314"/>
    <cellStyle name="Normal 4 7 6 2 2 3" xfId="23315"/>
    <cellStyle name="Normal 4 7 6 2 2 3 2" xfId="23316"/>
    <cellStyle name="Normal 4 7 6 2 2 4" xfId="23317"/>
    <cellStyle name="Normal 4 7 6 2 3" xfId="23318"/>
    <cellStyle name="Normal 4 7 6 2 3 2" xfId="23319"/>
    <cellStyle name="Normal 4 7 6 2 4" xfId="23320"/>
    <cellStyle name="Normal 4 7 6 2 4 2" xfId="23321"/>
    <cellStyle name="Normal 4 7 6 2 5" xfId="23322"/>
    <cellStyle name="Normal 4 7 6 3" xfId="23323"/>
    <cellStyle name="Normal 4 7 6 3 2" xfId="23324"/>
    <cellStyle name="Normal 4 7 6 3 2 2" xfId="23325"/>
    <cellStyle name="Normal 4 7 6 3 3" xfId="23326"/>
    <cellStyle name="Normal 4 7 6 3 3 2" xfId="23327"/>
    <cellStyle name="Normal 4 7 6 3 4" xfId="23328"/>
    <cellStyle name="Normal 4 7 6 4" xfId="23329"/>
    <cellStyle name="Normal 4 7 6 4 2" xfId="23330"/>
    <cellStyle name="Normal 4 7 6 5" xfId="23331"/>
    <cellStyle name="Normal 4 7 6 5 2" xfId="23332"/>
    <cellStyle name="Normal 4 7 6 6" xfId="23333"/>
    <cellStyle name="Normal 4 7 7" xfId="23334"/>
    <cellStyle name="Normal 4 7 7 2" xfId="23335"/>
    <cellStyle name="Normal 4 7 7 2 2" xfId="23336"/>
    <cellStyle name="Normal 4 7 7 2 2 2" xfId="23337"/>
    <cellStyle name="Normal 4 7 7 2 2 2 2" xfId="23338"/>
    <cellStyle name="Normal 4 7 7 2 2 3" xfId="23339"/>
    <cellStyle name="Normal 4 7 7 2 2 3 2" xfId="23340"/>
    <cellStyle name="Normal 4 7 7 2 2 4" xfId="23341"/>
    <cellStyle name="Normal 4 7 7 2 3" xfId="23342"/>
    <cellStyle name="Normal 4 7 7 2 3 2" xfId="23343"/>
    <cellStyle name="Normal 4 7 7 2 4" xfId="23344"/>
    <cellStyle name="Normal 4 7 7 2 4 2" xfId="23345"/>
    <cellStyle name="Normal 4 7 7 2 5" xfId="23346"/>
    <cellStyle name="Normal 4 7 7 3" xfId="23347"/>
    <cellStyle name="Normal 4 7 7 3 2" xfId="23348"/>
    <cellStyle name="Normal 4 7 7 3 2 2" xfId="23349"/>
    <cellStyle name="Normal 4 7 7 3 3" xfId="23350"/>
    <cellStyle name="Normal 4 7 7 3 3 2" xfId="23351"/>
    <cellStyle name="Normal 4 7 7 3 4" xfId="23352"/>
    <cellStyle name="Normal 4 7 7 4" xfId="23353"/>
    <cellStyle name="Normal 4 7 7 4 2" xfId="23354"/>
    <cellStyle name="Normal 4 7 7 5" xfId="23355"/>
    <cellStyle name="Normal 4 7 7 5 2" xfId="23356"/>
    <cellStyle name="Normal 4 7 7 6" xfId="23357"/>
    <cellStyle name="Normal 4 7 8" xfId="23358"/>
    <cellStyle name="Normal 4 7 8 2" xfId="23359"/>
    <cellStyle name="Normal 4 7 8 2 2" xfId="23360"/>
    <cellStyle name="Normal 4 7 8 2 2 2" xfId="23361"/>
    <cellStyle name="Normal 4 7 8 2 3" xfId="23362"/>
    <cellStyle name="Normal 4 7 8 2 3 2" xfId="23363"/>
    <cellStyle name="Normal 4 7 8 2 4" xfId="23364"/>
    <cellStyle name="Normal 4 7 8 3" xfId="23365"/>
    <cellStyle name="Normal 4 7 8 3 2" xfId="23366"/>
    <cellStyle name="Normal 4 7 8 4" xfId="23367"/>
    <cellStyle name="Normal 4 7 8 4 2" xfId="23368"/>
    <cellStyle name="Normal 4 7 8 5" xfId="23369"/>
    <cellStyle name="Normal 4 7 9" xfId="23370"/>
    <cellStyle name="Normal 4 7 9 2" xfId="23371"/>
    <cellStyle name="Normal 4 7 9 2 2" xfId="23372"/>
    <cellStyle name="Normal 4 7 9 3" xfId="23373"/>
    <cellStyle name="Normal 4 7 9 3 2" xfId="23374"/>
    <cellStyle name="Normal 4 7 9 4" xfId="23375"/>
    <cellStyle name="Normal 4 8" xfId="23376"/>
    <cellStyle name="Normal 4 8 2" xfId="23377"/>
    <cellStyle name="Normal 4 8 2 2" xfId="23378"/>
    <cellStyle name="Normal 4 8 2 2 2" xfId="23379"/>
    <cellStyle name="Normal 4 8 2 2 2 2" xfId="23380"/>
    <cellStyle name="Normal 4 8 2 2 2 2 2" xfId="23381"/>
    <cellStyle name="Normal 4 8 2 2 2 3" xfId="23382"/>
    <cellStyle name="Normal 4 8 2 2 2 3 2" xfId="23383"/>
    <cellStyle name="Normal 4 8 2 2 2 4" xfId="23384"/>
    <cellStyle name="Normal 4 8 2 2 3" xfId="23385"/>
    <cellStyle name="Normal 4 8 2 2 3 2" xfId="23386"/>
    <cellStyle name="Normal 4 8 2 2 4" xfId="23387"/>
    <cellStyle name="Normal 4 8 2 2 4 2" xfId="23388"/>
    <cellStyle name="Normal 4 8 2 2 5" xfId="23389"/>
    <cellStyle name="Normal 4 8 2 3" xfId="23390"/>
    <cellStyle name="Normal 4 8 2 3 2" xfId="23391"/>
    <cellStyle name="Normal 4 8 2 3 2 2" xfId="23392"/>
    <cellStyle name="Normal 4 8 2 3 3" xfId="23393"/>
    <cellStyle name="Normal 4 8 2 3 3 2" xfId="23394"/>
    <cellStyle name="Normal 4 8 2 3 4" xfId="23395"/>
    <cellStyle name="Normal 4 8 2 4" xfId="23396"/>
    <cellStyle name="Normal 4 8 2 4 2" xfId="23397"/>
    <cellStyle name="Normal 4 8 2 5" xfId="23398"/>
    <cellStyle name="Normal 4 8 2 5 2" xfId="23399"/>
    <cellStyle name="Normal 4 8 2 6" xfId="23400"/>
    <cellStyle name="Normal 4 8 3" xfId="23401"/>
    <cellStyle name="Normal 4 8 3 2" xfId="23402"/>
    <cellStyle name="Normal 4 8 3 2 2" xfId="23403"/>
    <cellStyle name="Normal 4 8 3 2 2 2" xfId="23404"/>
    <cellStyle name="Normal 4 8 3 2 3" xfId="23405"/>
    <cellStyle name="Normal 4 8 3 2 3 2" xfId="23406"/>
    <cellStyle name="Normal 4 8 3 2 4" xfId="23407"/>
    <cellStyle name="Normal 4 8 3 3" xfId="23408"/>
    <cellStyle name="Normal 4 8 3 3 2" xfId="23409"/>
    <cellStyle name="Normal 4 8 3 4" xfId="23410"/>
    <cellStyle name="Normal 4 8 3 4 2" xfId="23411"/>
    <cellStyle name="Normal 4 8 3 5" xfId="23412"/>
    <cellStyle name="Normal 4 8 4" xfId="23413"/>
    <cellStyle name="Normal 4 8 4 2" xfId="23414"/>
    <cellStyle name="Normal 4 8 4 2 2" xfId="23415"/>
    <cellStyle name="Normal 4 8 4 3" xfId="23416"/>
    <cellStyle name="Normal 4 8 4 3 2" xfId="23417"/>
    <cellStyle name="Normal 4 8 4 4" xfId="23418"/>
    <cellStyle name="Normal 4 8 5" xfId="23419"/>
    <cellStyle name="Normal 4 8 5 2" xfId="23420"/>
    <cellStyle name="Normal 4 8 6" xfId="23421"/>
    <cellStyle name="Normal 4 8 6 2" xfId="23422"/>
    <cellStyle name="Normal 4 8 7" xfId="23423"/>
    <cellStyle name="Normal 4 9" xfId="23424"/>
    <cellStyle name="Normal 4 9 2" xfId="23425"/>
    <cellStyle name="Normal 4 9 2 2" xfId="23426"/>
    <cellStyle name="Normal 4 9 2 2 2" xfId="23427"/>
    <cellStyle name="Normal 4 9 2 2 2 2" xfId="23428"/>
    <cellStyle name="Normal 4 9 2 2 2 2 2" xfId="23429"/>
    <cellStyle name="Normal 4 9 2 2 2 3" xfId="23430"/>
    <cellStyle name="Normal 4 9 2 2 2 3 2" xfId="23431"/>
    <cellStyle name="Normal 4 9 2 2 2 4" xfId="23432"/>
    <cellStyle name="Normal 4 9 2 2 3" xfId="23433"/>
    <cellStyle name="Normal 4 9 2 2 3 2" xfId="23434"/>
    <cellStyle name="Normal 4 9 2 2 4" xfId="23435"/>
    <cellStyle name="Normal 4 9 2 2 4 2" xfId="23436"/>
    <cellStyle name="Normal 4 9 2 2 5" xfId="23437"/>
    <cellStyle name="Normal 4 9 2 3" xfId="23438"/>
    <cellStyle name="Normal 4 9 2 3 2" xfId="23439"/>
    <cellStyle name="Normal 4 9 2 3 2 2" xfId="23440"/>
    <cellStyle name="Normal 4 9 2 3 3" xfId="23441"/>
    <cellStyle name="Normal 4 9 2 3 3 2" xfId="23442"/>
    <cellStyle name="Normal 4 9 2 3 4" xfId="23443"/>
    <cellStyle name="Normal 4 9 2 4" xfId="23444"/>
    <cellStyle name="Normal 4 9 2 4 2" xfId="23445"/>
    <cellStyle name="Normal 4 9 2 5" xfId="23446"/>
    <cellStyle name="Normal 4 9 2 5 2" xfId="23447"/>
    <cellStyle name="Normal 4 9 2 6" xfId="23448"/>
    <cellStyle name="Normal 4 9 3" xfId="23449"/>
    <cellStyle name="Normal 4 9 3 2" xfId="23450"/>
    <cellStyle name="Normal 4 9 3 2 2" xfId="23451"/>
    <cellStyle name="Normal 4 9 3 2 2 2" xfId="23452"/>
    <cellStyle name="Normal 4 9 3 2 3" xfId="23453"/>
    <cellStyle name="Normal 4 9 3 2 3 2" xfId="23454"/>
    <cellStyle name="Normal 4 9 3 2 4" xfId="23455"/>
    <cellStyle name="Normal 4 9 3 3" xfId="23456"/>
    <cellStyle name="Normal 4 9 3 3 2" xfId="23457"/>
    <cellStyle name="Normal 4 9 3 4" xfId="23458"/>
    <cellStyle name="Normal 4 9 3 4 2" xfId="23459"/>
    <cellStyle name="Normal 4 9 3 5" xfId="23460"/>
    <cellStyle name="Normal 4 9 4" xfId="23461"/>
    <cellStyle name="Normal 4 9 4 2" xfId="23462"/>
    <cellStyle name="Normal 4 9 4 2 2" xfId="23463"/>
    <cellStyle name="Normal 4 9 4 3" xfId="23464"/>
    <cellStyle name="Normal 4 9 4 3 2" xfId="23465"/>
    <cellStyle name="Normal 4 9 4 4" xfId="23466"/>
    <cellStyle name="Normal 4 9 5" xfId="23467"/>
    <cellStyle name="Normal 4 9 5 2" xfId="23468"/>
    <cellStyle name="Normal 4 9 6" xfId="23469"/>
    <cellStyle name="Normal 4 9 6 2" xfId="23470"/>
    <cellStyle name="Normal 4 9 7" xfId="23471"/>
    <cellStyle name="Normal 4_2010-11_PH_SOMIH_PI_7_NAHA_20111107" xfId="23472"/>
    <cellStyle name="Normal 40" xfId="23473"/>
    <cellStyle name="Normal 40 2" xfId="23474"/>
    <cellStyle name="Normal 41" xfId="23475"/>
    <cellStyle name="Normal 41 2" xfId="23476"/>
    <cellStyle name="Normal 42" xfId="23477"/>
    <cellStyle name="Normal 43" xfId="23478"/>
    <cellStyle name="Normal 44" xfId="23479"/>
    <cellStyle name="Normal 45" xfId="23480"/>
    <cellStyle name="Normal 46" xfId="23481"/>
    <cellStyle name="Normal 47" xfId="23482"/>
    <cellStyle name="Normal 48" xfId="23483"/>
    <cellStyle name="Normal 49" xfId="23484"/>
    <cellStyle name="Normal 5" xfId="30"/>
    <cellStyle name="Normal 5 2" xfId="31"/>
    <cellStyle name="Normal 5 2 2" xfId="23485"/>
    <cellStyle name="Normal 5 2 3" xfId="23486"/>
    <cellStyle name="Normal 5 2 4" xfId="23487"/>
    <cellStyle name="Normal 5 2 5" xfId="23488"/>
    <cellStyle name="Normal 5 2 6" xfId="23489"/>
    <cellStyle name="Normal 5 3" xfId="32"/>
    <cellStyle name="Normal 5 3 2" xfId="23490"/>
    <cellStyle name="Normal 5 3 3" xfId="23491"/>
    <cellStyle name="Normal 5 4" xfId="23492"/>
    <cellStyle name="Normal 5 5" xfId="23493"/>
    <cellStyle name="Normal 5 6" xfId="23494"/>
    <cellStyle name="Normal 5_2010-11_PH_SOMIH_PI_7_NAHA_20111107" xfId="23495"/>
    <cellStyle name="Normal 50" xfId="23496"/>
    <cellStyle name="Normal 51" xfId="23497"/>
    <cellStyle name="Normal 52" xfId="23498"/>
    <cellStyle name="Normal 53" xfId="23499"/>
    <cellStyle name="Normal 54" xfId="23500"/>
    <cellStyle name="Normal 55" xfId="23501"/>
    <cellStyle name="Normal 56" xfId="23502"/>
    <cellStyle name="Normal 57" xfId="23503"/>
    <cellStyle name="Normal 58" xfId="23504"/>
    <cellStyle name="Normal 59" xfId="23505"/>
    <cellStyle name="Normal 6" xfId="33"/>
    <cellStyle name="Normal 6 2" xfId="23506"/>
    <cellStyle name="Normal 6 2 2" xfId="23507"/>
    <cellStyle name="Normal 6 2 2 10" xfId="23508"/>
    <cellStyle name="Normal 6 2 2 10 2" xfId="23509"/>
    <cellStyle name="Normal 6 2 2 11" xfId="23510"/>
    <cellStyle name="Normal 6 2 2 2" xfId="23511"/>
    <cellStyle name="Normal 6 2 2 2 2" xfId="23512"/>
    <cellStyle name="Normal 6 2 2 2 2 2" xfId="23513"/>
    <cellStyle name="Normal 6 2 2 2 2 2 2" xfId="23514"/>
    <cellStyle name="Normal 6 2 2 2 2 2 2 2" xfId="23515"/>
    <cellStyle name="Normal 6 2 2 2 2 2 3" xfId="23516"/>
    <cellStyle name="Normal 6 2 2 2 2 2 3 2" xfId="23517"/>
    <cellStyle name="Normal 6 2 2 2 2 2 4" xfId="23518"/>
    <cellStyle name="Normal 6 2 2 2 2 3" xfId="23519"/>
    <cellStyle name="Normal 6 2 2 2 2 3 2" xfId="23520"/>
    <cellStyle name="Normal 6 2 2 2 2 4" xfId="23521"/>
    <cellStyle name="Normal 6 2 2 2 2 4 2" xfId="23522"/>
    <cellStyle name="Normal 6 2 2 2 2 5" xfId="23523"/>
    <cellStyle name="Normal 6 2 2 2 3" xfId="23524"/>
    <cellStyle name="Normal 6 2 2 2 3 2" xfId="23525"/>
    <cellStyle name="Normal 6 2 2 2 3 2 2" xfId="23526"/>
    <cellStyle name="Normal 6 2 2 2 3 3" xfId="23527"/>
    <cellStyle name="Normal 6 2 2 2 3 3 2" xfId="23528"/>
    <cellStyle name="Normal 6 2 2 2 3 4" xfId="23529"/>
    <cellStyle name="Normal 6 2 2 2 4" xfId="23530"/>
    <cellStyle name="Normal 6 2 2 2 4 2" xfId="23531"/>
    <cellStyle name="Normal 6 2 2 2 5" xfId="23532"/>
    <cellStyle name="Normal 6 2 2 2 5 2" xfId="23533"/>
    <cellStyle name="Normal 6 2 2 2 6" xfId="23534"/>
    <cellStyle name="Normal 6 2 2 3" xfId="23535"/>
    <cellStyle name="Normal 6 2 2 3 2" xfId="23536"/>
    <cellStyle name="Normal 6 2 2 3 2 2" xfId="23537"/>
    <cellStyle name="Normal 6 2 2 3 2 2 2" xfId="23538"/>
    <cellStyle name="Normal 6 2 2 3 2 2 2 2" xfId="23539"/>
    <cellStyle name="Normal 6 2 2 3 2 2 3" xfId="23540"/>
    <cellStyle name="Normal 6 2 2 3 2 2 3 2" xfId="23541"/>
    <cellStyle name="Normal 6 2 2 3 2 2 4" xfId="23542"/>
    <cellStyle name="Normal 6 2 2 3 2 3" xfId="23543"/>
    <cellStyle name="Normal 6 2 2 3 2 3 2" xfId="23544"/>
    <cellStyle name="Normal 6 2 2 3 2 4" xfId="23545"/>
    <cellStyle name="Normal 6 2 2 3 2 4 2" xfId="23546"/>
    <cellStyle name="Normal 6 2 2 3 2 5" xfId="23547"/>
    <cellStyle name="Normal 6 2 2 3 3" xfId="23548"/>
    <cellStyle name="Normal 6 2 2 3 3 2" xfId="23549"/>
    <cellStyle name="Normal 6 2 2 3 3 2 2" xfId="23550"/>
    <cellStyle name="Normal 6 2 2 3 3 3" xfId="23551"/>
    <cellStyle name="Normal 6 2 2 3 3 3 2" xfId="23552"/>
    <cellStyle name="Normal 6 2 2 3 3 4" xfId="23553"/>
    <cellStyle name="Normal 6 2 2 3 4" xfId="23554"/>
    <cellStyle name="Normal 6 2 2 3 4 2" xfId="23555"/>
    <cellStyle name="Normal 6 2 2 3 5" xfId="23556"/>
    <cellStyle name="Normal 6 2 2 3 5 2" xfId="23557"/>
    <cellStyle name="Normal 6 2 2 3 6" xfId="23558"/>
    <cellStyle name="Normal 6 2 2 4" xfId="23559"/>
    <cellStyle name="Normal 6 2 2 5" xfId="23560"/>
    <cellStyle name="Normal 6 2 2 5 2" xfId="23561"/>
    <cellStyle name="Normal 6 2 2 5 2 2" xfId="23562"/>
    <cellStyle name="Normal 6 2 2 5 2 2 2" xfId="23563"/>
    <cellStyle name="Normal 6 2 2 5 2 2 2 2" xfId="23564"/>
    <cellStyle name="Normal 6 2 2 5 2 2 3" xfId="23565"/>
    <cellStyle name="Normal 6 2 2 5 2 2 3 2" xfId="23566"/>
    <cellStyle name="Normal 6 2 2 5 2 2 4" xfId="23567"/>
    <cellStyle name="Normal 6 2 2 5 2 3" xfId="23568"/>
    <cellStyle name="Normal 6 2 2 5 2 3 2" xfId="23569"/>
    <cellStyle name="Normal 6 2 2 5 2 4" xfId="23570"/>
    <cellStyle name="Normal 6 2 2 5 2 4 2" xfId="23571"/>
    <cellStyle name="Normal 6 2 2 5 2 5" xfId="23572"/>
    <cellStyle name="Normal 6 2 2 5 3" xfId="23573"/>
    <cellStyle name="Normal 6 2 2 5 3 2" xfId="23574"/>
    <cellStyle name="Normal 6 2 2 5 3 2 2" xfId="23575"/>
    <cellStyle name="Normal 6 2 2 5 3 3" xfId="23576"/>
    <cellStyle name="Normal 6 2 2 5 3 3 2" xfId="23577"/>
    <cellStyle name="Normal 6 2 2 5 3 4" xfId="23578"/>
    <cellStyle name="Normal 6 2 2 5 4" xfId="23579"/>
    <cellStyle name="Normal 6 2 2 5 4 2" xfId="23580"/>
    <cellStyle name="Normal 6 2 2 5 5" xfId="23581"/>
    <cellStyle name="Normal 6 2 2 5 5 2" xfId="23582"/>
    <cellStyle name="Normal 6 2 2 5 6" xfId="23583"/>
    <cellStyle name="Normal 6 2 2 6" xfId="23584"/>
    <cellStyle name="Normal 6 2 2 6 2" xfId="23585"/>
    <cellStyle name="Normal 6 2 2 6 2 2" xfId="23586"/>
    <cellStyle name="Normal 6 2 2 6 2 2 2" xfId="23587"/>
    <cellStyle name="Normal 6 2 2 6 2 2 2 2" xfId="23588"/>
    <cellStyle name="Normal 6 2 2 6 2 2 3" xfId="23589"/>
    <cellStyle name="Normal 6 2 2 6 2 2 3 2" xfId="23590"/>
    <cellStyle name="Normal 6 2 2 6 2 2 4" xfId="23591"/>
    <cellStyle name="Normal 6 2 2 6 2 3" xfId="23592"/>
    <cellStyle name="Normal 6 2 2 6 2 3 2" xfId="23593"/>
    <cellStyle name="Normal 6 2 2 6 2 4" xfId="23594"/>
    <cellStyle name="Normal 6 2 2 6 2 4 2" xfId="23595"/>
    <cellStyle name="Normal 6 2 2 6 2 5" xfId="23596"/>
    <cellStyle name="Normal 6 2 2 6 3" xfId="23597"/>
    <cellStyle name="Normal 6 2 2 6 3 2" xfId="23598"/>
    <cellStyle name="Normal 6 2 2 6 3 2 2" xfId="23599"/>
    <cellStyle name="Normal 6 2 2 6 3 3" xfId="23600"/>
    <cellStyle name="Normal 6 2 2 6 3 3 2" xfId="23601"/>
    <cellStyle name="Normal 6 2 2 6 3 4" xfId="23602"/>
    <cellStyle name="Normal 6 2 2 6 4" xfId="23603"/>
    <cellStyle name="Normal 6 2 2 6 4 2" xfId="23604"/>
    <cellStyle name="Normal 6 2 2 6 5" xfId="23605"/>
    <cellStyle name="Normal 6 2 2 6 5 2" xfId="23606"/>
    <cellStyle name="Normal 6 2 2 6 6" xfId="23607"/>
    <cellStyle name="Normal 6 2 2 7" xfId="23608"/>
    <cellStyle name="Normal 6 2 2 7 2" xfId="23609"/>
    <cellStyle name="Normal 6 2 2 7 2 2" xfId="23610"/>
    <cellStyle name="Normal 6 2 2 7 2 2 2" xfId="23611"/>
    <cellStyle name="Normal 6 2 2 7 2 3" xfId="23612"/>
    <cellStyle name="Normal 6 2 2 7 2 3 2" xfId="23613"/>
    <cellStyle name="Normal 6 2 2 7 2 4" xfId="23614"/>
    <cellStyle name="Normal 6 2 2 7 3" xfId="23615"/>
    <cellStyle name="Normal 6 2 2 7 3 2" xfId="23616"/>
    <cellStyle name="Normal 6 2 2 7 4" xfId="23617"/>
    <cellStyle name="Normal 6 2 2 7 4 2" xfId="23618"/>
    <cellStyle name="Normal 6 2 2 7 5" xfId="23619"/>
    <cellStyle name="Normal 6 2 2 8" xfId="23620"/>
    <cellStyle name="Normal 6 2 2 8 2" xfId="23621"/>
    <cellStyle name="Normal 6 2 2 8 2 2" xfId="23622"/>
    <cellStyle name="Normal 6 2 2 8 3" xfId="23623"/>
    <cellStyle name="Normal 6 2 2 8 3 2" xfId="23624"/>
    <cellStyle name="Normal 6 2 2 8 4" xfId="23625"/>
    <cellStyle name="Normal 6 2 2 9" xfId="23626"/>
    <cellStyle name="Normal 6 2 2 9 2" xfId="23627"/>
    <cellStyle name="Normal 6 2 3" xfId="23628"/>
    <cellStyle name="Normal 6 2 3 2" xfId="23629"/>
    <cellStyle name="Normal 6 2 4" xfId="23630"/>
    <cellStyle name="Normal 6 2_2010-11_PH_SOMIH_PI_7_NAHA_20111107" xfId="23631"/>
    <cellStyle name="Normal 6 3" xfId="23632"/>
    <cellStyle name="Normal 6 3 2" xfId="23633"/>
    <cellStyle name="Normal 6 3 3" xfId="23634"/>
    <cellStyle name="Normal 6 3 4" xfId="23635"/>
    <cellStyle name="Normal 6 4" xfId="23636"/>
    <cellStyle name="Normal 6 4 2" xfId="23637"/>
    <cellStyle name="Normal 6 5" xfId="23638"/>
    <cellStyle name="Normal 6 6" xfId="23639"/>
    <cellStyle name="Normal 6 7" xfId="23640"/>
    <cellStyle name="Normal 6 8" xfId="23641"/>
    <cellStyle name="Normal 6 9" xfId="23642"/>
    <cellStyle name="Normal 60" xfId="23643"/>
    <cellStyle name="Normal 61" xfId="23644"/>
    <cellStyle name="Normal 62" xfId="23645"/>
    <cellStyle name="Normal 63" xfId="23646"/>
    <cellStyle name="Normal 64" xfId="23647"/>
    <cellStyle name="Normal 65" xfId="23648"/>
    <cellStyle name="Normal 66" xfId="23649"/>
    <cellStyle name="Normal 66 2" xfId="23650"/>
    <cellStyle name="Normal 67" xfId="23651"/>
    <cellStyle name="Normal 67 2" xfId="23652"/>
    <cellStyle name="Normal 68" xfId="23653"/>
    <cellStyle name="Normal 68 2" xfId="23654"/>
    <cellStyle name="Normal 68 3" xfId="23655"/>
    <cellStyle name="Normal 69" xfId="23656"/>
    <cellStyle name="Normal 69 2" xfId="23657"/>
    <cellStyle name="Normal 7" xfId="34"/>
    <cellStyle name="Normal 7 2" xfId="35"/>
    <cellStyle name="Normal 7 2 2" xfId="23658"/>
    <cellStyle name="Normal 7 3" xfId="23659"/>
    <cellStyle name="Normal 7 4" xfId="23660"/>
    <cellStyle name="Normal 70" xfId="23661"/>
    <cellStyle name="Normal 70 2" xfId="23662"/>
    <cellStyle name="Normal 70 3" xfId="23663"/>
    <cellStyle name="Normal 70 3 2" xfId="23664"/>
    <cellStyle name="Normal 70 3 2 2" xfId="23665"/>
    <cellStyle name="Normal 70 3 2 2 2" xfId="23666"/>
    <cellStyle name="Normal 70 3 2 2 2 2" xfId="23667"/>
    <cellStyle name="Normal 70 3 2 2 3" xfId="23668"/>
    <cellStyle name="Normal 70 3 2 2 3 2" xfId="23669"/>
    <cellStyle name="Normal 70 3 2 2 4" xfId="23670"/>
    <cellStyle name="Normal 70 3 2 3" xfId="23671"/>
    <cellStyle name="Normal 70 3 2 3 2" xfId="23672"/>
    <cellStyle name="Normal 70 3 2 4" xfId="23673"/>
    <cellStyle name="Normal 70 3 2 4 2" xfId="23674"/>
    <cellStyle name="Normal 70 3 2 5" xfId="23675"/>
    <cellStyle name="Normal 70 3 3" xfId="23676"/>
    <cellStyle name="Normal 70 3 3 2" xfId="23677"/>
    <cellStyle name="Normal 70 3 3 2 2" xfId="23678"/>
    <cellStyle name="Normal 70 3 3 3" xfId="23679"/>
    <cellStyle name="Normal 70 3 3 3 2" xfId="23680"/>
    <cellStyle name="Normal 70 3 3 4" xfId="23681"/>
    <cellStyle name="Normal 70 3 4" xfId="23682"/>
    <cellStyle name="Normal 70 3 4 2" xfId="23683"/>
    <cellStyle name="Normal 70 3 5" xfId="23684"/>
    <cellStyle name="Normal 70 3 5 2" xfId="23685"/>
    <cellStyle name="Normal 70 3 6" xfId="23686"/>
    <cellStyle name="Normal 71" xfId="23687"/>
    <cellStyle name="Normal 71 2" xfId="23688"/>
    <cellStyle name="Normal 71 2 2" xfId="23689"/>
    <cellStyle name="Normal 71 3" xfId="23690"/>
    <cellStyle name="Normal 71 4" xfId="23691"/>
    <cellStyle name="Normal 71 4 2" xfId="23692"/>
    <cellStyle name="Normal 71 4 2 2" xfId="23693"/>
    <cellStyle name="Normal 71 4 2 2 2" xfId="23694"/>
    <cellStyle name="Normal 71 4 2 2 2 2" xfId="23695"/>
    <cellStyle name="Normal 71 4 2 2 3" xfId="23696"/>
    <cellStyle name="Normal 71 4 2 2 3 2" xfId="23697"/>
    <cellStyle name="Normal 71 4 2 2 4" xfId="23698"/>
    <cellStyle name="Normal 71 4 2 3" xfId="23699"/>
    <cellStyle name="Normal 71 4 2 3 2" xfId="23700"/>
    <cellStyle name="Normal 71 4 2 4" xfId="23701"/>
    <cellStyle name="Normal 71 4 2 4 2" xfId="23702"/>
    <cellStyle name="Normal 71 4 2 5" xfId="23703"/>
    <cellStyle name="Normal 71 4 3" xfId="23704"/>
    <cellStyle name="Normal 71 4 3 2" xfId="23705"/>
    <cellStyle name="Normal 71 4 3 2 2" xfId="23706"/>
    <cellStyle name="Normal 71 4 3 3" xfId="23707"/>
    <cellStyle name="Normal 71 4 3 3 2" xfId="23708"/>
    <cellStyle name="Normal 71 4 3 4" xfId="23709"/>
    <cellStyle name="Normal 71 4 4" xfId="23710"/>
    <cellStyle name="Normal 71 4 4 2" xfId="23711"/>
    <cellStyle name="Normal 71 4 5" xfId="23712"/>
    <cellStyle name="Normal 71 4 5 2" xfId="23713"/>
    <cellStyle name="Normal 71 4 6" xfId="23714"/>
    <cellStyle name="Normal 72" xfId="23715"/>
    <cellStyle name="Normal 72 2" xfId="23716"/>
    <cellStyle name="Normal 72 2 2" xfId="23717"/>
    <cellStyle name="Normal 72 3" xfId="23718"/>
    <cellStyle name="Normal 72 4" xfId="23719"/>
    <cellStyle name="Normal 72 4 2" xfId="23720"/>
    <cellStyle name="Normal 72 4 2 2" xfId="23721"/>
    <cellStyle name="Normal 72 4 2 2 2" xfId="23722"/>
    <cellStyle name="Normal 72 4 2 2 2 2" xfId="23723"/>
    <cellStyle name="Normal 72 4 2 2 3" xfId="23724"/>
    <cellStyle name="Normal 72 4 2 2 3 2" xfId="23725"/>
    <cellStyle name="Normal 72 4 2 2 4" xfId="23726"/>
    <cellStyle name="Normal 72 4 2 3" xfId="23727"/>
    <cellStyle name="Normal 72 4 2 3 2" xfId="23728"/>
    <cellStyle name="Normal 72 4 2 4" xfId="23729"/>
    <cellStyle name="Normal 72 4 2 4 2" xfId="23730"/>
    <cellStyle name="Normal 72 4 2 5" xfId="23731"/>
    <cellStyle name="Normal 72 4 3" xfId="23732"/>
    <cellStyle name="Normal 72 4 3 2" xfId="23733"/>
    <cellStyle name="Normal 72 4 3 2 2" xfId="23734"/>
    <cellStyle name="Normal 72 4 3 3" xfId="23735"/>
    <cellStyle name="Normal 72 4 3 3 2" xfId="23736"/>
    <cellStyle name="Normal 72 4 3 4" xfId="23737"/>
    <cellStyle name="Normal 72 4 4" xfId="23738"/>
    <cellStyle name="Normal 72 4 4 2" xfId="23739"/>
    <cellStyle name="Normal 72 4 5" xfId="23740"/>
    <cellStyle name="Normal 72 4 5 2" xfId="23741"/>
    <cellStyle name="Normal 72 4 6" xfId="23742"/>
    <cellStyle name="Normal 73" xfId="23743"/>
    <cellStyle name="Normal 73 2" xfId="23744"/>
    <cellStyle name="Normal 73 2 2" xfId="23745"/>
    <cellStyle name="Normal 73 2 2 2" xfId="23746"/>
    <cellStyle name="Normal 73 2 2 2 2" xfId="23747"/>
    <cellStyle name="Normal 73 2 2 2 2 2" xfId="23748"/>
    <cellStyle name="Normal 73 2 2 2 3" xfId="23749"/>
    <cellStyle name="Normal 73 2 2 2 3 2" xfId="23750"/>
    <cellStyle name="Normal 73 2 2 2 4" xfId="23751"/>
    <cellStyle name="Normal 73 2 2 3" xfId="23752"/>
    <cellStyle name="Normal 73 2 2 3 2" xfId="23753"/>
    <cellStyle name="Normal 73 2 2 4" xfId="23754"/>
    <cellStyle name="Normal 73 2 2 4 2" xfId="23755"/>
    <cellStyle name="Normal 73 2 2 5" xfId="23756"/>
    <cellStyle name="Normal 73 2 3" xfId="23757"/>
    <cellStyle name="Normal 73 2 3 2" xfId="23758"/>
    <cellStyle name="Normal 73 2 3 2 2" xfId="23759"/>
    <cellStyle name="Normal 73 2 3 3" xfId="23760"/>
    <cellStyle name="Normal 73 2 3 3 2" xfId="23761"/>
    <cellStyle name="Normal 73 2 3 4" xfId="23762"/>
    <cellStyle name="Normal 73 2 4" xfId="23763"/>
    <cellStyle name="Normal 73 2 4 2" xfId="23764"/>
    <cellStyle name="Normal 73 2 5" xfId="23765"/>
    <cellStyle name="Normal 73 2 5 2" xfId="23766"/>
    <cellStyle name="Normal 73 2 6" xfId="23767"/>
    <cellStyle name="Normal 74" xfId="23768"/>
    <cellStyle name="Normal 74 2" xfId="23769"/>
    <cellStyle name="Normal 75" xfId="23770"/>
    <cellStyle name="Normal 75 2" xfId="23771"/>
    <cellStyle name="Normal 76" xfId="23772"/>
    <cellStyle name="Normal 77" xfId="23773"/>
    <cellStyle name="Normal 78" xfId="23774"/>
    <cellStyle name="Normal 79" xfId="23775"/>
    <cellStyle name="Normal 8" xfId="36"/>
    <cellStyle name="Normal 8 2" xfId="37"/>
    <cellStyle name="Normal 8 2 10" xfId="23776"/>
    <cellStyle name="Normal 8 2 10 2" xfId="23777"/>
    <cellStyle name="Normal 8 2 11" xfId="23778"/>
    <cellStyle name="Normal 8 2 11 2" xfId="23779"/>
    <cellStyle name="Normal 8 2 2" xfId="23780"/>
    <cellStyle name="Normal 8 2 2 2" xfId="23781"/>
    <cellStyle name="Normal 8 2 2 2 2" xfId="23782"/>
    <cellStyle name="Normal 8 2 2 2 2 2" xfId="23783"/>
    <cellStyle name="Normal 8 2 2 2 2 2 2" xfId="23784"/>
    <cellStyle name="Normal 8 2 2 2 2 2 2 2" xfId="23785"/>
    <cellStyle name="Normal 8 2 2 2 2 2 2 2 2" xfId="23786"/>
    <cellStyle name="Normal 8 2 2 2 2 2 2 3" xfId="23787"/>
    <cellStyle name="Normal 8 2 2 2 2 2 2 3 2" xfId="23788"/>
    <cellStyle name="Normal 8 2 2 2 2 2 2 4" xfId="23789"/>
    <cellStyle name="Normal 8 2 2 2 2 2 3" xfId="23790"/>
    <cellStyle name="Normal 8 2 2 2 2 2 3 2" xfId="23791"/>
    <cellStyle name="Normal 8 2 2 2 2 2 4" xfId="23792"/>
    <cellStyle name="Normal 8 2 2 2 2 2 4 2" xfId="23793"/>
    <cellStyle name="Normal 8 2 2 2 2 2 5" xfId="23794"/>
    <cellStyle name="Normal 8 2 2 2 2 3" xfId="23795"/>
    <cellStyle name="Normal 8 2 2 2 2 3 2" xfId="23796"/>
    <cellStyle name="Normal 8 2 2 2 2 3 2 2" xfId="23797"/>
    <cellStyle name="Normal 8 2 2 2 2 3 3" xfId="23798"/>
    <cellStyle name="Normal 8 2 2 2 2 3 3 2" xfId="23799"/>
    <cellStyle name="Normal 8 2 2 2 2 3 4" xfId="23800"/>
    <cellStyle name="Normal 8 2 2 2 2 4" xfId="23801"/>
    <cellStyle name="Normal 8 2 2 2 2 4 2" xfId="23802"/>
    <cellStyle name="Normal 8 2 2 2 2 5" xfId="23803"/>
    <cellStyle name="Normal 8 2 2 2 2 5 2" xfId="23804"/>
    <cellStyle name="Normal 8 2 2 2 2 6" xfId="23805"/>
    <cellStyle name="Normal 8 2 2 2 3" xfId="23806"/>
    <cellStyle name="Normal 8 2 2 2 3 2" xfId="23807"/>
    <cellStyle name="Normal 8 2 2 2 3 2 2" xfId="23808"/>
    <cellStyle name="Normal 8 2 2 2 3 2 2 2" xfId="23809"/>
    <cellStyle name="Normal 8 2 2 2 3 2 2 2 2" xfId="23810"/>
    <cellStyle name="Normal 8 2 2 2 3 2 2 3" xfId="23811"/>
    <cellStyle name="Normal 8 2 2 2 3 2 2 3 2" xfId="23812"/>
    <cellStyle name="Normal 8 2 2 2 3 2 2 4" xfId="23813"/>
    <cellStyle name="Normal 8 2 2 2 3 2 3" xfId="23814"/>
    <cellStyle name="Normal 8 2 2 2 3 2 3 2" xfId="23815"/>
    <cellStyle name="Normal 8 2 2 2 3 2 4" xfId="23816"/>
    <cellStyle name="Normal 8 2 2 2 3 2 4 2" xfId="23817"/>
    <cellStyle name="Normal 8 2 2 2 3 2 5" xfId="23818"/>
    <cellStyle name="Normal 8 2 2 2 3 3" xfId="23819"/>
    <cellStyle name="Normal 8 2 2 2 3 3 2" xfId="23820"/>
    <cellStyle name="Normal 8 2 2 2 3 3 2 2" xfId="23821"/>
    <cellStyle name="Normal 8 2 2 2 3 3 3" xfId="23822"/>
    <cellStyle name="Normal 8 2 2 2 3 3 3 2" xfId="23823"/>
    <cellStyle name="Normal 8 2 2 2 3 3 4" xfId="23824"/>
    <cellStyle name="Normal 8 2 2 2 3 4" xfId="23825"/>
    <cellStyle name="Normal 8 2 2 2 3 4 2" xfId="23826"/>
    <cellStyle name="Normal 8 2 2 2 3 5" xfId="23827"/>
    <cellStyle name="Normal 8 2 2 2 3 5 2" xfId="23828"/>
    <cellStyle name="Normal 8 2 2 2 3 6" xfId="23829"/>
    <cellStyle name="Normal 8 2 2 2 4" xfId="23830"/>
    <cellStyle name="Normal 8 2 2 2 4 2" xfId="23831"/>
    <cellStyle name="Normal 8 2 2 2 4 2 2" xfId="23832"/>
    <cellStyle name="Normal 8 2 2 2 4 2 2 2" xfId="23833"/>
    <cellStyle name="Normal 8 2 2 2 4 2 3" xfId="23834"/>
    <cellStyle name="Normal 8 2 2 2 4 2 3 2" xfId="23835"/>
    <cellStyle name="Normal 8 2 2 2 4 2 4" xfId="23836"/>
    <cellStyle name="Normal 8 2 2 2 4 3" xfId="23837"/>
    <cellStyle name="Normal 8 2 2 2 4 3 2" xfId="23838"/>
    <cellStyle name="Normal 8 2 2 2 4 4" xfId="23839"/>
    <cellStyle name="Normal 8 2 2 2 4 4 2" xfId="23840"/>
    <cellStyle name="Normal 8 2 2 2 4 5" xfId="23841"/>
    <cellStyle name="Normal 8 2 2 2 5" xfId="23842"/>
    <cellStyle name="Normal 8 2 2 2 5 2" xfId="23843"/>
    <cellStyle name="Normal 8 2 2 2 5 2 2" xfId="23844"/>
    <cellStyle name="Normal 8 2 2 2 5 3" xfId="23845"/>
    <cellStyle name="Normal 8 2 2 2 5 3 2" xfId="23846"/>
    <cellStyle name="Normal 8 2 2 2 5 4" xfId="23847"/>
    <cellStyle name="Normal 8 2 2 2 6" xfId="23848"/>
    <cellStyle name="Normal 8 2 2 2 6 2" xfId="23849"/>
    <cellStyle name="Normal 8 2 2 2 7" xfId="23850"/>
    <cellStyle name="Normal 8 2 2 2 7 2" xfId="23851"/>
    <cellStyle name="Normal 8 2 2 2 8" xfId="23852"/>
    <cellStyle name="Normal 8 2 2 3" xfId="23853"/>
    <cellStyle name="Normal 8 2 2 3 2" xfId="23854"/>
    <cellStyle name="Normal 8 2 2 3 2 2" xfId="23855"/>
    <cellStyle name="Normal 8 2 2 3 2 2 2" xfId="23856"/>
    <cellStyle name="Normal 8 2 2 3 2 2 2 2" xfId="23857"/>
    <cellStyle name="Normal 8 2 2 3 2 2 3" xfId="23858"/>
    <cellStyle name="Normal 8 2 2 3 2 2 3 2" xfId="23859"/>
    <cellStyle name="Normal 8 2 2 3 2 2 4" xfId="23860"/>
    <cellStyle name="Normal 8 2 2 3 2 3" xfId="23861"/>
    <cellStyle name="Normal 8 2 2 3 2 3 2" xfId="23862"/>
    <cellStyle name="Normal 8 2 2 3 2 4" xfId="23863"/>
    <cellStyle name="Normal 8 2 2 3 2 4 2" xfId="23864"/>
    <cellStyle name="Normal 8 2 2 3 2 5" xfId="23865"/>
    <cellStyle name="Normal 8 2 2 3 3" xfId="23866"/>
    <cellStyle name="Normal 8 2 2 3 3 2" xfId="23867"/>
    <cellStyle name="Normal 8 2 2 3 3 2 2" xfId="23868"/>
    <cellStyle name="Normal 8 2 2 3 3 3" xfId="23869"/>
    <cellStyle name="Normal 8 2 2 3 3 3 2" xfId="23870"/>
    <cellStyle name="Normal 8 2 2 3 3 4" xfId="23871"/>
    <cellStyle name="Normal 8 2 2 3 4" xfId="23872"/>
    <cellStyle name="Normal 8 2 2 3 4 2" xfId="23873"/>
    <cellStyle name="Normal 8 2 2 3 5" xfId="23874"/>
    <cellStyle name="Normal 8 2 2 3 5 2" xfId="23875"/>
    <cellStyle name="Normal 8 2 2 3 6" xfId="23876"/>
    <cellStyle name="Normal 8 2 2 4" xfId="23877"/>
    <cellStyle name="Normal 8 2 2 4 2" xfId="23878"/>
    <cellStyle name="Normal 8 2 2 4 2 2" xfId="23879"/>
    <cellStyle name="Normal 8 2 2 4 2 2 2" xfId="23880"/>
    <cellStyle name="Normal 8 2 2 4 2 2 2 2" xfId="23881"/>
    <cellStyle name="Normal 8 2 2 4 2 2 3" xfId="23882"/>
    <cellStyle name="Normal 8 2 2 4 2 2 3 2" xfId="23883"/>
    <cellStyle name="Normal 8 2 2 4 2 2 4" xfId="23884"/>
    <cellStyle name="Normal 8 2 2 4 2 3" xfId="23885"/>
    <cellStyle name="Normal 8 2 2 4 2 3 2" xfId="23886"/>
    <cellStyle name="Normal 8 2 2 4 2 4" xfId="23887"/>
    <cellStyle name="Normal 8 2 2 4 2 4 2" xfId="23888"/>
    <cellStyle name="Normal 8 2 2 4 2 5" xfId="23889"/>
    <cellStyle name="Normal 8 2 2 4 3" xfId="23890"/>
    <cellStyle name="Normal 8 2 2 4 3 2" xfId="23891"/>
    <cellStyle name="Normal 8 2 2 4 3 2 2" xfId="23892"/>
    <cellStyle name="Normal 8 2 2 4 3 3" xfId="23893"/>
    <cellStyle name="Normal 8 2 2 4 3 3 2" xfId="23894"/>
    <cellStyle name="Normal 8 2 2 4 3 4" xfId="23895"/>
    <cellStyle name="Normal 8 2 2 4 4" xfId="23896"/>
    <cellStyle name="Normal 8 2 2 4 4 2" xfId="23897"/>
    <cellStyle name="Normal 8 2 2 4 5" xfId="23898"/>
    <cellStyle name="Normal 8 2 2 4 5 2" xfId="23899"/>
    <cellStyle name="Normal 8 2 2 4 6" xfId="23900"/>
    <cellStyle name="Normal 8 2 2 5" xfId="23901"/>
    <cellStyle name="Normal 8 2 2 5 2" xfId="23902"/>
    <cellStyle name="Normal 8 2 2 5 2 2" xfId="23903"/>
    <cellStyle name="Normal 8 2 2 5 2 2 2" xfId="23904"/>
    <cellStyle name="Normal 8 2 2 5 2 3" xfId="23905"/>
    <cellStyle name="Normal 8 2 2 5 2 3 2" xfId="23906"/>
    <cellStyle name="Normal 8 2 2 5 2 4" xfId="23907"/>
    <cellStyle name="Normal 8 2 2 5 3" xfId="23908"/>
    <cellStyle name="Normal 8 2 2 5 3 2" xfId="23909"/>
    <cellStyle name="Normal 8 2 2 5 4" xfId="23910"/>
    <cellStyle name="Normal 8 2 2 5 4 2" xfId="23911"/>
    <cellStyle name="Normal 8 2 2 5 5" xfId="23912"/>
    <cellStyle name="Normal 8 2 2 6" xfId="23913"/>
    <cellStyle name="Normal 8 2 2 6 2" xfId="23914"/>
    <cellStyle name="Normal 8 2 2 6 2 2" xfId="23915"/>
    <cellStyle name="Normal 8 2 2 6 3" xfId="23916"/>
    <cellStyle name="Normal 8 2 2 6 3 2" xfId="23917"/>
    <cellStyle name="Normal 8 2 2 6 4" xfId="23918"/>
    <cellStyle name="Normal 8 2 2 7" xfId="23919"/>
    <cellStyle name="Normal 8 2 2 7 2" xfId="23920"/>
    <cellStyle name="Normal 8 2 2 8" xfId="23921"/>
    <cellStyle name="Normal 8 2 2 8 2" xfId="23922"/>
    <cellStyle name="Normal 8 2 2 9" xfId="23923"/>
    <cellStyle name="Normal 8 2 3" xfId="23924"/>
    <cellStyle name="Normal 8 2 3 2" xfId="23925"/>
    <cellStyle name="Normal 8 2 3 2 2" xfId="23926"/>
    <cellStyle name="Normal 8 2 3 2 2 2" xfId="23927"/>
    <cellStyle name="Normal 8 2 3 2 2 2 2" xfId="23928"/>
    <cellStyle name="Normal 8 2 3 2 2 2 2 2" xfId="23929"/>
    <cellStyle name="Normal 8 2 3 2 2 2 3" xfId="23930"/>
    <cellStyle name="Normal 8 2 3 2 2 2 3 2" xfId="23931"/>
    <cellStyle name="Normal 8 2 3 2 2 2 4" xfId="23932"/>
    <cellStyle name="Normal 8 2 3 2 2 3" xfId="23933"/>
    <cellStyle name="Normal 8 2 3 2 2 3 2" xfId="23934"/>
    <cellStyle name="Normal 8 2 3 2 2 4" xfId="23935"/>
    <cellStyle name="Normal 8 2 3 2 2 4 2" xfId="23936"/>
    <cellStyle name="Normal 8 2 3 2 2 5" xfId="23937"/>
    <cellStyle name="Normal 8 2 3 2 3" xfId="23938"/>
    <cellStyle name="Normal 8 2 3 2 3 2" xfId="23939"/>
    <cellStyle name="Normal 8 2 3 2 3 2 2" xfId="23940"/>
    <cellStyle name="Normal 8 2 3 2 3 3" xfId="23941"/>
    <cellStyle name="Normal 8 2 3 2 3 3 2" xfId="23942"/>
    <cellStyle name="Normal 8 2 3 2 3 4" xfId="23943"/>
    <cellStyle name="Normal 8 2 3 2 4" xfId="23944"/>
    <cellStyle name="Normal 8 2 3 2 4 2" xfId="23945"/>
    <cellStyle name="Normal 8 2 3 2 5" xfId="23946"/>
    <cellStyle name="Normal 8 2 3 2 5 2" xfId="23947"/>
    <cellStyle name="Normal 8 2 3 2 6" xfId="23948"/>
    <cellStyle name="Normal 8 2 3 3" xfId="23949"/>
    <cellStyle name="Normal 8 2 3 3 2" xfId="23950"/>
    <cellStyle name="Normal 8 2 3 3 2 2" xfId="23951"/>
    <cellStyle name="Normal 8 2 3 3 2 2 2" xfId="23952"/>
    <cellStyle name="Normal 8 2 3 3 2 2 2 2" xfId="23953"/>
    <cellStyle name="Normal 8 2 3 3 2 2 3" xfId="23954"/>
    <cellStyle name="Normal 8 2 3 3 2 2 3 2" xfId="23955"/>
    <cellStyle name="Normal 8 2 3 3 2 2 4" xfId="23956"/>
    <cellStyle name="Normal 8 2 3 3 2 3" xfId="23957"/>
    <cellStyle name="Normal 8 2 3 3 2 3 2" xfId="23958"/>
    <cellStyle name="Normal 8 2 3 3 2 4" xfId="23959"/>
    <cellStyle name="Normal 8 2 3 3 2 4 2" xfId="23960"/>
    <cellStyle name="Normal 8 2 3 3 2 5" xfId="23961"/>
    <cellStyle name="Normal 8 2 3 3 3" xfId="23962"/>
    <cellStyle name="Normal 8 2 3 3 3 2" xfId="23963"/>
    <cellStyle name="Normal 8 2 3 3 3 2 2" xfId="23964"/>
    <cellStyle name="Normal 8 2 3 3 3 3" xfId="23965"/>
    <cellStyle name="Normal 8 2 3 3 3 3 2" xfId="23966"/>
    <cellStyle name="Normal 8 2 3 3 3 4" xfId="23967"/>
    <cellStyle name="Normal 8 2 3 3 4" xfId="23968"/>
    <cellStyle name="Normal 8 2 3 3 4 2" xfId="23969"/>
    <cellStyle name="Normal 8 2 3 3 5" xfId="23970"/>
    <cellStyle name="Normal 8 2 3 3 5 2" xfId="23971"/>
    <cellStyle name="Normal 8 2 3 3 6" xfId="23972"/>
    <cellStyle name="Normal 8 2 3 4" xfId="23973"/>
    <cellStyle name="Normal 8 2 3 4 2" xfId="23974"/>
    <cellStyle name="Normal 8 2 3 4 2 2" xfId="23975"/>
    <cellStyle name="Normal 8 2 3 4 2 2 2" xfId="23976"/>
    <cellStyle name="Normal 8 2 3 4 2 3" xfId="23977"/>
    <cellStyle name="Normal 8 2 3 4 2 3 2" xfId="23978"/>
    <cellStyle name="Normal 8 2 3 4 2 4" xfId="23979"/>
    <cellStyle name="Normal 8 2 3 4 3" xfId="23980"/>
    <cellStyle name="Normal 8 2 3 4 3 2" xfId="23981"/>
    <cellStyle name="Normal 8 2 3 4 4" xfId="23982"/>
    <cellStyle name="Normal 8 2 3 4 4 2" xfId="23983"/>
    <cellStyle name="Normal 8 2 3 4 5" xfId="23984"/>
    <cellStyle name="Normal 8 2 3 5" xfId="23985"/>
    <cellStyle name="Normal 8 2 3 5 2" xfId="23986"/>
    <cellStyle name="Normal 8 2 3 5 2 2" xfId="23987"/>
    <cellStyle name="Normal 8 2 3 5 3" xfId="23988"/>
    <cellStyle name="Normal 8 2 3 5 3 2" xfId="23989"/>
    <cellStyle name="Normal 8 2 3 5 4" xfId="23990"/>
    <cellStyle name="Normal 8 2 3 6" xfId="23991"/>
    <cellStyle name="Normal 8 2 3 6 2" xfId="23992"/>
    <cellStyle name="Normal 8 2 3 7" xfId="23993"/>
    <cellStyle name="Normal 8 2 3 7 2" xfId="23994"/>
    <cellStyle name="Normal 8 2 3 8" xfId="23995"/>
    <cellStyle name="Normal 8 2 4" xfId="23996"/>
    <cellStyle name="Normal 8 2 4 2" xfId="23997"/>
    <cellStyle name="Normal 8 2 4 2 2" xfId="23998"/>
    <cellStyle name="Normal 8 2 4 2 2 2" xfId="23999"/>
    <cellStyle name="Normal 8 2 4 2 2 2 2" xfId="24000"/>
    <cellStyle name="Normal 8 2 4 2 2 3" xfId="24001"/>
    <cellStyle name="Normal 8 2 4 2 2 3 2" xfId="24002"/>
    <cellStyle name="Normal 8 2 4 2 2 4" xfId="24003"/>
    <cellStyle name="Normal 8 2 4 2 3" xfId="24004"/>
    <cellStyle name="Normal 8 2 4 2 3 2" xfId="24005"/>
    <cellStyle name="Normal 8 2 4 2 4" xfId="24006"/>
    <cellStyle name="Normal 8 2 4 2 4 2" xfId="24007"/>
    <cellStyle name="Normal 8 2 4 2 5" xfId="24008"/>
    <cellStyle name="Normal 8 2 4 3" xfId="24009"/>
    <cellStyle name="Normal 8 2 4 3 2" xfId="24010"/>
    <cellStyle name="Normal 8 2 4 3 2 2" xfId="24011"/>
    <cellStyle name="Normal 8 2 4 3 3" xfId="24012"/>
    <cellStyle name="Normal 8 2 4 3 3 2" xfId="24013"/>
    <cellStyle name="Normal 8 2 4 3 4" xfId="24014"/>
    <cellStyle name="Normal 8 2 4 4" xfId="24015"/>
    <cellStyle name="Normal 8 2 4 4 2" xfId="24016"/>
    <cellStyle name="Normal 8 2 4 5" xfId="24017"/>
    <cellStyle name="Normal 8 2 4 5 2" xfId="24018"/>
    <cellStyle name="Normal 8 2 4 6" xfId="24019"/>
    <cellStyle name="Normal 8 2 5" xfId="24020"/>
    <cellStyle name="Normal 8 2 6" xfId="24021"/>
    <cellStyle name="Normal 8 2 6 2" xfId="24022"/>
    <cellStyle name="Normal 8 2 6 2 2" xfId="24023"/>
    <cellStyle name="Normal 8 2 6 2 2 2" xfId="24024"/>
    <cellStyle name="Normal 8 2 6 2 2 2 2" xfId="24025"/>
    <cellStyle name="Normal 8 2 6 2 2 3" xfId="24026"/>
    <cellStyle name="Normal 8 2 6 2 2 3 2" xfId="24027"/>
    <cellStyle name="Normal 8 2 6 2 2 4" xfId="24028"/>
    <cellStyle name="Normal 8 2 6 2 3" xfId="24029"/>
    <cellStyle name="Normal 8 2 6 2 3 2" xfId="24030"/>
    <cellStyle name="Normal 8 2 6 2 4" xfId="24031"/>
    <cellStyle name="Normal 8 2 6 2 4 2" xfId="24032"/>
    <cellStyle name="Normal 8 2 6 2 5" xfId="24033"/>
    <cellStyle name="Normal 8 2 6 3" xfId="24034"/>
    <cellStyle name="Normal 8 2 6 3 2" xfId="24035"/>
    <cellStyle name="Normal 8 2 6 3 2 2" xfId="24036"/>
    <cellStyle name="Normal 8 2 6 3 3" xfId="24037"/>
    <cellStyle name="Normal 8 2 6 3 3 2" xfId="24038"/>
    <cellStyle name="Normal 8 2 6 3 4" xfId="24039"/>
    <cellStyle name="Normal 8 2 6 4" xfId="24040"/>
    <cellStyle name="Normal 8 2 6 4 2" xfId="24041"/>
    <cellStyle name="Normal 8 2 6 5" xfId="24042"/>
    <cellStyle name="Normal 8 2 6 5 2" xfId="24043"/>
    <cellStyle name="Normal 8 2 6 6" xfId="24044"/>
    <cellStyle name="Normal 8 2 7" xfId="24045"/>
    <cellStyle name="Normal 8 2 7 2" xfId="24046"/>
    <cellStyle name="Normal 8 2 7 2 2" xfId="24047"/>
    <cellStyle name="Normal 8 2 7 2 2 2" xfId="24048"/>
    <cellStyle name="Normal 8 2 7 2 3" xfId="24049"/>
    <cellStyle name="Normal 8 2 7 2 3 2" xfId="24050"/>
    <cellStyle name="Normal 8 2 7 2 4" xfId="24051"/>
    <cellStyle name="Normal 8 2 7 3" xfId="24052"/>
    <cellStyle name="Normal 8 2 7 3 2" xfId="24053"/>
    <cellStyle name="Normal 8 2 7 4" xfId="24054"/>
    <cellStyle name="Normal 8 2 7 4 2" xfId="24055"/>
    <cellStyle name="Normal 8 2 7 5" xfId="24056"/>
    <cellStyle name="Normal 8 2 8" xfId="24057"/>
    <cellStyle name="Normal 8 2 8 2" xfId="24058"/>
    <cellStyle name="Normal 8 2 8 2 2" xfId="24059"/>
    <cellStyle name="Normal 8 2 8 3" xfId="24060"/>
    <cellStyle name="Normal 8 2 8 3 2" xfId="24061"/>
    <cellStyle name="Normal 8 2 8 4" xfId="24062"/>
    <cellStyle name="Normal 8 2 9" xfId="24063"/>
    <cellStyle name="Normal 8 2 9 2" xfId="24064"/>
    <cellStyle name="Normal 8 3" xfId="38"/>
    <cellStyle name="Normal 8 3 10" xfId="24065"/>
    <cellStyle name="Normal 8 3 10 2" xfId="24066"/>
    <cellStyle name="Normal 8 3 2" xfId="24067"/>
    <cellStyle name="Normal 8 3 2 2" xfId="24068"/>
    <cellStyle name="Normal 8 3 2 2 2" xfId="24069"/>
    <cellStyle name="Normal 8 3 2 2 2 2" xfId="24070"/>
    <cellStyle name="Normal 8 3 2 2 2 2 2" xfId="24071"/>
    <cellStyle name="Normal 8 3 2 2 2 2 2 2" xfId="24072"/>
    <cellStyle name="Normal 8 3 2 2 2 2 2 2 2" xfId="24073"/>
    <cellStyle name="Normal 8 3 2 2 2 2 2 3" xfId="24074"/>
    <cellStyle name="Normal 8 3 2 2 2 2 2 3 2" xfId="24075"/>
    <cellStyle name="Normal 8 3 2 2 2 2 2 4" xfId="24076"/>
    <cellStyle name="Normal 8 3 2 2 2 2 3" xfId="24077"/>
    <cellStyle name="Normal 8 3 2 2 2 2 3 2" xfId="24078"/>
    <cellStyle name="Normal 8 3 2 2 2 2 4" xfId="24079"/>
    <cellStyle name="Normal 8 3 2 2 2 2 4 2" xfId="24080"/>
    <cellStyle name="Normal 8 3 2 2 2 2 5" xfId="24081"/>
    <cellStyle name="Normal 8 3 2 2 2 3" xfId="24082"/>
    <cellStyle name="Normal 8 3 2 2 2 3 2" xfId="24083"/>
    <cellStyle name="Normal 8 3 2 2 2 3 2 2" xfId="24084"/>
    <cellStyle name="Normal 8 3 2 2 2 3 3" xfId="24085"/>
    <cellStyle name="Normal 8 3 2 2 2 3 3 2" xfId="24086"/>
    <cellStyle name="Normal 8 3 2 2 2 3 4" xfId="24087"/>
    <cellStyle name="Normal 8 3 2 2 2 4" xfId="24088"/>
    <cellStyle name="Normal 8 3 2 2 2 4 2" xfId="24089"/>
    <cellStyle name="Normal 8 3 2 2 2 5" xfId="24090"/>
    <cellStyle name="Normal 8 3 2 2 2 5 2" xfId="24091"/>
    <cellStyle name="Normal 8 3 2 2 2 6" xfId="24092"/>
    <cellStyle name="Normal 8 3 2 2 3" xfId="24093"/>
    <cellStyle name="Normal 8 3 2 2 3 2" xfId="24094"/>
    <cellStyle name="Normal 8 3 2 2 3 2 2" xfId="24095"/>
    <cellStyle name="Normal 8 3 2 2 3 2 2 2" xfId="24096"/>
    <cellStyle name="Normal 8 3 2 2 3 2 2 2 2" xfId="24097"/>
    <cellStyle name="Normal 8 3 2 2 3 2 2 3" xfId="24098"/>
    <cellStyle name="Normal 8 3 2 2 3 2 2 3 2" xfId="24099"/>
    <cellStyle name="Normal 8 3 2 2 3 2 2 4" xfId="24100"/>
    <cellStyle name="Normal 8 3 2 2 3 2 3" xfId="24101"/>
    <cellStyle name="Normal 8 3 2 2 3 2 3 2" xfId="24102"/>
    <cellStyle name="Normal 8 3 2 2 3 2 4" xfId="24103"/>
    <cellStyle name="Normal 8 3 2 2 3 2 4 2" xfId="24104"/>
    <cellStyle name="Normal 8 3 2 2 3 2 5" xfId="24105"/>
    <cellStyle name="Normal 8 3 2 2 3 3" xfId="24106"/>
    <cellStyle name="Normal 8 3 2 2 3 3 2" xfId="24107"/>
    <cellStyle name="Normal 8 3 2 2 3 3 2 2" xfId="24108"/>
    <cellStyle name="Normal 8 3 2 2 3 3 3" xfId="24109"/>
    <cellStyle name="Normal 8 3 2 2 3 3 3 2" xfId="24110"/>
    <cellStyle name="Normal 8 3 2 2 3 3 4" xfId="24111"/>
    <cellStyle name="Normal 8 3 2 2 3 4" xfId="24112"/>
    <cellStyle name="Normal 8 3 2 2 3 4 2" xfId="24113"/>
    <cellStyle name="Normal 8 3 2 2 3 5" xfId="24114"/>
    <cellStyle name="Normal 8 3 2 2 3 5 2" xfId="24115"/>
    <cellStyle name="Normal 8 3 2 2 3 6" xfId="24116"/>
    <cellStyle name="Normal 8 3 2 2 4" xfId="24117"/>
    <cellStyle name="Normal 8 3 2 2 4 2" xfId="24118"/>
    <cellStyle name="Normal 8 3 2 2 4 2 2" xfId="24119"/>
    <cellStyle name="Normal 8 3 2 2 4 2 2 2" xfId="24120"/>
    <cellStyle name="Normal 8 3 2 2 4 2 3" xfId="24121"/>
    <cellStyle name="Normal 8 3 2 2 4 2 3 2" xfId="24122"/>
    <cellStyle name="Normal 8 3 2 2 4 2 4" xfId="24123"/>
    <cellStyle name="Normal 8 3 2 2 4 3" xfId="24124"/>
    <cellStyle name="Normal 8 3 2 2 4 3 2" xfId="24125"/>
    <cellStyle name="Normal 8 3 2 2 4 4" xfId="24126"/>
    <cellStyle name="Normal 8 3 2 2 4 4 2" xfId="24127"/>
    <cellStyle name="Normal 8 3 2 2 4 5" xfId="24128"/>
    <cellStyle name="Normal 8 3 2 2 5" xfId="24129"/>
    <cellStyle name="Normal 8 3 2 2 5 2" xfId="24130"/>
    <cellStyle name="Normal 8 3 2 2 5 2 2" xfId="24131"/>
    <cellStyle name="Normal 8 3 2 2 5 3" xfId="24132"/>
    <cellStyle name="Normal 8 3 2 2 5 3 2" xfId="24133"/>
    <cellStyle name="Normal 8 3 2 2 5 4" xfId="24134"/>
    <cellStyle name="Normal 8 3 2 2 6" xfId="24135"/>
    <cellStyle name="Normal 8 3 2 2 6 2" xfId="24136"/>
    <cellStyle name="Normal 8 3 2 2 7" xfId="24137"/>
    <cellStyle name="Normal 8 3 2 2 7 2" xfId="24138"/>
    <cellStyle name="Normal 8 3 2 2 8" xfId="24139"/>
    <cellStyle name="Normal 8 3 2 3" xfId="24140"/>
    <cellStyle name="Normal 8 3 2 3 2" xfId="24141"/>
    <cellStyle name="Normal 8 3 2 3 2 2" xfId="24142"/>
    <cellStyle name="Normal 8 3 2 3 2 2 2" xfId="24143"/>
    <cellStyle name="Normal 8 3 2 3 2 2 2 2" xfId="24144"/>
    <cellStyle name="Normal 8 3 2 3 2 2 3" xfId="24145"/>
    <cellStyle name="Normal 8 3 2 3 2 2 3 2" xfId="24146"/>
    <cellStyle name="Normal 8 3 2 3 2 2 4" xfId="24147"/>
    <cellStyle name="Normal 8 3 2 3 2 3" xfId="24148"/>
    <cellStyle name="Normal 8 3 2 3 2 3 2" xfId="24149"/>
    <cellStyle name="Normal 8 3 2 3 2 4" xfId="24150"/>
    <cellStyle name="Normal 8 3 2 3 2 4 2" xfId="24151"/>
    <cellStyle name="Normal 8 3 2 3 2 5" xfId="24152"/>
    <cellStyle name="Normal 8 3 2 3 3" xfId="24153"/>
    <cellStyle name="Normal 8 3 2 3 3 2" xfId="24154"/>
    <cellStyle name="Normal 8 3 2 3 3 2 2" xfId="24155"/>
    <cellStyle name="Normal 8 3 2 3 3 3" xfId="24156"/>
    <cellStyle name="Normal 8 3 2 3 3 3 2" xfId="24157"/>
    <cellStyle name="Normal 8 3 2 3 3 4" xfId="24158"/>
    <cellStyle name="Normal 8 3 2 3 4" xfId="24159"/>
    <cellStyle name="Normal 8 3 2 3 4 2" xfId="24160"/>
    <cellStyle name="Normal 8 3 2 3 5" xfId="24161"/>
    <cellStyle name="Normal 8 3 2 3 5 2" xfId="24162"/>
    <cellStyle name="Normal 8 3 2 3 6" xfId="24163"/>
    <cellStyle name="Normal 8 3 2 4" xfId="24164"/>
    <cellStyle name="Normal 8 3 2 4 2" xfId="24165"/>
    <cellStyle name="Normal 8 3 2 4 2 2" xfId="24166"/>
    <cellStyle name="Normal 8 3 2 4 2 2 2" xfId="24167"/>
    <cellStyle name="Normal 8 3 2 4 2 2 2 2" xfId="24168"/>
    <cellStyle name="Normal 8 3 2 4 2 2 3" xfId="24169"/>
    <cellStyle name="Normal 8 3 2 4 2 2 3 2" xfId="24170"/>
    <cellStyle name="Normal 8 3 2 4 2 2 4" xfId="24171"/>
    <cellStyle name="Normal 8 3 2 4 2 3" xfId="24172"/>
    <cellStyle name="Normal 8 3 2 4 2 3 2" xfId="24173"/>
    <cellStyle name="Normal 8 3 2 4 2 4" xfId="24174"/>
    <cellStyle name="Normal 8 3 2 4 2 4 2" xfId="24175"/>
    <cellStyle name="Normal 8 3 2 4 2 5" xfId="24176"/>
    <cellStyle name="Normal 8 3 2 4 3" xfId="24177"/>
    <cellStyle name="Normal 8 3 2 4 3 2" xfId="24178"/>
    <cellStyle name="Normal 8 3 2 4 3 2 2" xfId="24179"/>
    <cellStyle name="Normal 8 3 2 4 3 3" xfId="24180"/>
    <cellStyle name="Normal 8 3 2 4 3 3 2" xfId="24181"/>
    <cellStyle name="Normal 8 3 2 4 3 4" xfId="24182"/>
    <cellStyle name="Normal 8 3 2 4 4" xfId="24183"/>
    <cellStyle name="Normal 8 3 2 4 4 2" xfId="24184"/>
    <cellStyle name="Normal 8 3 2 4 5" xfId="24185"/>
    <cellStyle name="Normal 8 3 2 4 5 2" xfId="24186"/>
    <cellStyle name="Normal 8 3 2 4 6" xfId="24187"/>
    <cellStyle name="Normal 8 3 2 5" xfId="24188"/>
    <cellStyle name="Normal 8 3 2 5 2" xfId="24189"/>
    <cellStyle name="Normal 8 3 2 5 2 2" xfId="24190"/>
    <cellStyle name="Normal 8 3 2 5 2 2 2" xfId="24191"/>
    <cellStyle name="Normal 8 3 2 5 2 3" xfId="24192"/>
    <cellStyle name="Normal 8 3 2 5 2 3 2" xfId="24193"/>
    <cellStyle name="Normal 8 3 2 5 2 4" xfId="24194"/>
    <cellStyle name="Normal 8 3 2 5 3" xfId="24195"/>
    <cellStyle name="Normal 8 3 2 5 3 2" xfId="24196"/>
    <cellStyle name="Normal 8 3 2 5 4" xfId="24197"/>
    <cellStyle name="Normal 8 3 2 5 4 2" xfId="24198"/>
    <cellStyle name="Normal 8 3 2 5 5" xfId="24199"/>
    <cellStyle name="Normal 8 3 2 6" xfId="24200"/>
    <cellStyle name="Normal 8 3 2 6 2" xfId="24201"/>
    <cellStyle name="Normal 8 3 2 6 2 2" xfId="24202"/>
    <cellStyle name="Normal 8 3 2 6 3" xfId="24203"/>
    <cellStyle name="Normal 8 3 2 6 3 2" xfId="24204"/>
    <cellStyle name="Normal 8 3 2 6 4" xfId="24205"/>
    <cellStyle name="Normal 8 3 2 7" xfId="24206"/>
    <cellStyle name="Normal 8 3 2 7 2" xfId="24207"/>
    <cellStyle name="Normal 8 3 2 8" xfId="24208"/>
    <cellStyle name="Normal 8 3 2 8 2" xfId="24209"/>
    <cellStyle name="Normal 8 3 2 9" xfId="24210"/>
    <cellStyle name="Normal 8 3 3" xfId="24211"/>
    <cellStyle name="Normal 8 3 3 2" xfId="24212"/>
    <cellStyle name="Normal 8 3 3 2 2" xfId="24213"/>
    <cellStyle name="Normal 8 3 3 2 2 2" xfId="24214"/>
    <cellStyle name="Normal 8 3 3 2 2 2 2" xfId="24215"/>
    <cellStyle name="Normal 8 3 3 2 2 2 2 2" xfId="24216"/>
    <cellStyle name="Normal 8 3 3 2 2 2 3" xfId="24217"/>
    <cellStyle name="Normal 8 3 3 2 2 2 3 2" xfId="24218"/>
    <cellStyle name="Normal 8 3 3 2 2 2 4" xfId="24219"/>
    <cellStyle name="Normal 8 3 3 2 2 3" xfId="24220"/>
    <cellStyle name="Normal 8 3 3 2 2 3 2" xfId="24221"/>
    <cellStyle name="Normal 8 3 3 2 2 4" xfId="24222"/>
    <cellStyle name="Normal 8 3 3 2 2 4 2" xfId="24223"/>
    <cellStyle name="Normal 8 3 3 2 2 5" xfId="24224"/>
    <cellStyle name="Normal 8 3 3 2 3" xfId="24225"/>
    <cellStyle name="Normal 8 3 3 2 3 2" xfId="24226"/>
    <cellStyle name="Normal 8 3 3 2 3 2 2" xfId="24227"/>
    <cellStyle name="Normal 8 3 3 2 3 3" xfId="24228"/>
    <cellStyle name="Normal 8 3 3 2 3 3 2" xfId="24229"/>
    <cellStyle name="Normal 8 3 3 2 3 4" xfId="24230"/>
    <cellStyle name="Normal 8 3 3 2 4" xfId="24231"/>
    <cellStyle name="Normal 8 3 3 2 4 2" xfId="24232"/>
    <cellStyle name="Normal 8 3 3 2 5" xfId="24233"/>
    <cellStyle name="Normal 8 3 3 2 5 2" xfId="24234"/>
    <cellStyle name="Normal 8 3 3 2 6" xfId="24235"/>
    <cellStyle name="Normal 8 3 3 3" xfId="24236"/>
    <cellStyle name="Normal 8 3 3 3 2" xfId="24237"/>
    <cellStyle name="Normal 8 3 3 3 2 2" xfId="24238"/>
    <cellStyle name="Normal 8 3 3 3 2 2 2" xfId="24239"/>
    <cellStyle name="Normal 8 3 3 3 2 2 2 2" xfId="24240"/>
    <cellStyle name="Normal 8 3 3 3 2 2 3" xfId="24241"/>
    <cellStyle name="Normal 8 3 3 3 2 2 3 2" xfId="24242"/>
    <cellStyle name="Normal 8 3 3 3 2 2 4" xfId="24243"/>
    <cellStyle name="Normal 8 3 3 3 2 3" xfId="24244"/>
    <cellStyle name="Normal 8 3 3 3 2 3 2" xfId="24245"/>
    <cellStyle name="Normal 8 3 3 3 2 4" xfId="24246"/>
    <cellStyle name="Normal 8 3 3 3 2 4 2" xfId="24247"/>
    <cellStyle name="Normal 8 3 3 3 2 5" xfId="24248"/>
    <cellStyle name="Normal 8 3 3 3 3" xfId="24249"/>
    <cellStyle name="Normal 8 3 3 3 3 2" xfId="24250"/>
    <cellStyle name="Normal 8 3 3 3 3 2 2" xfId="24251"/>
    <cellStyle name="Normal 8 3 3 3 3 3" xfId="24252"/>
    <cellStyle name="Normal 8 3 3 3 3 3 2" xfId="24253"/>
    <cellStyle name="Normal 8 3 3 3 3 4" xfId="24254"/>
    <cellStyle name="Normal 8 3 3 3 4" xfId="24255"/>
    <cellStyle name="Normal 8 3 3 3 4 2" xfId="24256"/>
    <cellStyle name="Normal 8 3 3 3 5" xfId="24257"/>
    <cellStyle name="Normal 8 3 3 3 5 2" xfId="24258"/>
    <cellStyle name="Normal 8 3 3 3 6" xfId="24259"/>
    <cellStyle name="Normal 8 3 3 4" xfId="24260"/>
    <cellStyle name="Normal 8 3 3 4 2" xfId="24261"/>
    <cellStyle name="Normal 8 3 3 4 2 2" xfId="24262"/>
    <cellStyle name="Normal 8 3 3 4 2 2 2" xfId="24263"/>
    <cellStyle name="Normal 8 3 3 4 2 3" xfId="24264"/>
    <cellStyle name="Normal 8 3 3 4 2 3 2" xfId="24265"/>
    <cellStyle name="Normal 8 3 3 4 2 4" xfId="24266"/>
    <cellStyle name="Normal 8 3 3 4 3" xfId="24267"/>
    <cellStyle name="Normal 8 3 3 4 3 2" xfId="24268"/>
    <cellStyle name="Normal 8 3 3 4 4" xfId="24269"/>
    <cellStyle name="Normal 8 3 3 4 4 2" xfId="24270"/>
    <cellStyle name="Normal 8 3 3 4 5" xfId="24271"/>
    <cellStyle name="Normal 8 3 3 5" xfId="24272"/>
    <cellStyle name="Normal 8 3 3 5 2" xfId="24273"/>
    <cellStyle name="Normal 8 3 3 5 2 2" xfId="24274"/>
    <cellStyle name="Normal 8 3 3 5 3" xfId="24275"/>
    <cellStyle name="Normal 8 3 3 5 3 2" xfId="24276"/>
    <cellStyle name="Normal 8 3 3 5 4" xfId="24277"/>
    <cellStyle name="Normal 8 3 3 6" xfId="24278"/>
    <cellStyle name="Normal 8 3 3 6 2" xfId="24279"/>
    <cellStyle name="Normal 8 3 3 7" xfId="24280"/>
    <cellStyle name="Normal 8 3 3 7 2" xfId="24281"/>
    <cellStyle name="Normal 8 3 3 8" xfId="24282"/>
    <cellStyle name="Normal 8 3 4" xfId="24283"/>
    <cellStyle name="Normal 8 3 4 2" xfId="24284"/>
    <cellStyle name="Normal 8 3 4 2 2" xfId="24285"/>
    <cellStyle name="Normal 8 3 4 2 2 2" xfId="24286"/>
    <cellStyle name="Normal 8 3 4 2 2 2 2" xfId="24287"/>
    <cellStyle name="Normal 8 3 4 2 2 3" xfId="24288"/>
    <cellStyle name="Normal 8 3 4 2 2 3 2" xfId="24289"/>
    <cellStyle name="Normal 8 3 4 2 2 4" xfId="24290"/>
    <cellStyle name="Normal 8 3 4 2 3" xfId="24291"/>
    <cellStyle name="Normal 8 3 4 2 3 2" xfId="24292"/>
    <cellStyle name="Normal 8 3 4 2 4" xfId="24293"/>
    <cellStyle name="Normal 8 3 4 2 4 2" xfId="24294"/>
    <cellStyle name="Normal 8 3 4 2 5" xfId="24295"/>
    <cellStyle name="Normal 8 3 4 3" xfId="24296"/>
    <cellStyle name="Normal 8 3 4 3 2" xfId="24297"/>
    <cellStyle name="Normal 8 3 4 3 2 2" xfId="24298"/>
    <cellStyle name="Normal 8 3 4 3 3" xfId="24299"/>
    <cellStyle name="Normal 8 3 4 3 3 2" xfId="24300"/>
    <cellStyle name="Normal 8 3 4 3 4" xfId="24301"/>
    <cellStyle name="Normal 8 3 4 4" xfId="24302"/>
    <cellStyle name="Normal 8 3 4 4 2" xfId="24303"/>
    <cellStyle name="Normal 8 3 4 5" xfId="24304"/>
    <cellStyle name="Normal 8 3 4 5 2" xfId="24305"/>
    <cellStyle name="Normal 8 3 4 6" xfId="24306"/>
    <cellStyle name="Normal 8 3 5" xfId="24307"/>
    <cellStyle name="Normal 8 3 5 2" xfId="24308"/>
    <cellStyle name="Normal 8 3 5 2 2" xfId="24309"/>
    <cellStyle name="Normal 8 3 5 2 2 2" xfId="24310"/>
    <cellStyle name="Normal 8 3 5 2 2 2 2" xfId="24311"/>
    <cellStyle name="Normal 8 3 5 2 2 3" xfId="24312"/>
    <cellStyle name="Normal 8 3 5 2 2 3 2" xfId="24313"/>
    <cellStyle name="Normal 8 3 5 2 2 4" xfId="24314"/>
    <cellStyle name="Normal 8 3 5 2 3" xfId="24315"/>
    <cellStyle name="Normal 8 3 5 2 3 2" xfId="24316"/>
    <cellStyle name="Normal 8 3 5 2 4" xfId="24317"/>
    <cellStyle name="Normal 8 3 5 2 4 2" xfId="24318"/>
    <cellStyle name="Normal 8 3 5 2 5" xfId="24319"/>
    <cellStyle name="Normal 8 3 5 3" xfId="24320"/>
    <cellStyle name="Normal 8 3 5 3 2" xfId="24321"/>
    <cellStyle name="Normal 8 3 5 3 2 2" xfId="24322"/>
    <cellStyle name="Normal 8 3 5 3 3" xfId="24323"/>
    <cellStyle name="Normal 8 3 5 3 3 2" xfId="24324"/>
    <cellStyle name="Normal 8 3 5 3 4" xfId="24325"/>
    <cellStyle name="Normal 8 3 5 4" xfId="24326"/>
    <cellStyle name="Normal 8 3 5 4 2" xfId="24327"/>
    <cellStyle name="Normal 8 3 5 5" xfId="24328"/>
    <cellStyle name="Normal 8 3 5 5 2" xfId="24329"/>
    <cellStyle name="Normal 8 3 5 6" xfId="24330"/>
    <cellStyle name="Normal 8 3 6" xfId="24331"/>
    <cellStyle name="Normal 8 3 6 2" xfId="24332"/>
    <cellStyle name="Normal 8 3 6 2 2" xfId="24333"/>
    <cellStyle name="Normal 8 3 6 2 2 2" xfId="24334"/>
    <cellStyle name="Normal 8 3 6 2 3" xfId="24335"/>
    <cellStyle name="Normal 8 3 6 2 3 2" xfId="24336"/>
    <cellStyle name="Normal 8 3 6 2 4" xfId="24337"/>
    <cellStyle name="Normal 8 3 6 3" xfId="24338"/>
    <cellStyle name="Normal 8 3 6 3 2" xfId="24339"/>
    <cellStyle name="Normal 8 3 6 4" xfId="24340"/>
    <cellStyle name="Normal 8 3 6 4 2" xfId="24341"/>
    <cellStyle name="Normal 8 3 6 5" xfId="24342"/>
    <cellStyle name="Normal 8 3 7" xfId="24343"/>
    <cellStyle name="Normal 8 3 7 2" xfId="24344"/>
    <cellStyle name="Normal 8 3 7 2 2" xfId="24345"/>
    <cellStyle name="Normal 8 3 7 3" xfId="24346"/>
    <cellStyle name="Normal 8 3 7 3 2" xfId="24347"/>
    <cellStyle name="Normal 8 3 7 4" xfId="24348"/>
    <cellStyle name="Normal 8 3 8" xfId="24349"/>
    <cellStyle name="Normal 8 3 8 2" xfId="24350"/>
    <cellStyle name="Normal 8 3 9" xfId="24351"/>
    <cellStyle name="Normal 8 3 9 2" xfId="24352"/>
    <cellStyle name="Normal 8 4" xfId="24353"/>
    <cellStyle name="Normal 8 4 10" xfId="24354"/>
    <cellStyle name="Normal 8 4 2" xfId="24355"/>
    <cellStyle name="Normal 8 4 2 2" xfId="24356"/>
    <cellStyle name="Normal 8 4 2 2 2" xfId="24357"/>
    <cellStyle name="Normal 8 4 2 2 2 2" xfId="24358"/>
    <cellStyle name="Normal 8 4 2 2 2 2 2" xfId="24359"/>
    <cellStyle name="Normal 8 4 2 2 2 2 2 2" xfId="24360"/>
    <cellStyle name="Normal 8 4 2 2 2 2 2 2 2" xfId="24361"/>
    <cellStyle name="Normal 8 4 2 2 2 2 2 3" xfId="24362"/>
    <cellStyle name="Normal 8 4 2 2 2 2 2 3 2" xfId="24363"/>
    <cellStyle name="Normal 8 4 2 2 2 2 2 4" xfId="24364"/>
    <cellStyle name="Normal 8 4 2 2 2 2 3" xfId="24365"/>
    <cellStyle name="Normal 8 4 2 2 2 2 3 2" xfId="24366"/>
    <cellStyle name="Normal 8 4 2 2 2 2 4" xfId="24367"/>
    <cellStyle name="Normal 8 4 2 2 2 2 4 2" xfId="24368"/>
    <cellStyle name="Normal 8 4 2 2 2 2 5" xfId="24369"/>
    <cellStyle name="Normal 8 4 2 2 2 3" xfId="24370"/>
    <cellStyle name="Normal 8 4 2 2 2 3 2" xfId="24371"/>
    <cellStyle name="Normal 8 4 2 2 2 3 2 2" xfId="24372"/>
    <cellStyle name="Normal 8 4 2 2 2 3 3" xfId="24373"/>
    <cellStyle name="Normal 8 4 2 2 2 3 3 2" xfId="24374"/>
    <cellStyle name="Normal 8 4 2 2 2 3 4" xfId="24375"/>
    <cellStyle name="Normal 8 4 2 2 2 4" xfId="24376"/>
    <cellStyle name="Normal 8 4 2 2 2 4 2" xfId="24377"/>
    <cellStyle name="Normal 8 4 2 2 2 5" xfId="24378"/>
    <cellStyle name="Normal 8 4 2 2 2 5 2" xfId="24379"/>
    <cellStyle name="Normal 8 4 2 2 2 6" xfId="24380"/>
    <cellStyle name="Normal 8 4 2 2 3" xfId="24381"/>
    <cellStyle name="Normal 8 4 2 2 3 2" xfId="24382"/>
    <cellStyle name="Normal 8 4 2 2 3 2 2" xfId="24383"/>
    <cellStyle name="Normal 8 4 2 2 3 2 2 2" xfId="24384"/>
    <cellStyle name="Normal 8 4 2 2 3 2 2 2 2" xfId="24385"/>
    <cellStyle name="Normal 8 4 2 2 3 2 2 3" xfId="24386"/>
    <cellStyle name="Normal 8 4 2 2 3 2 2 3 2" xfId="24387"/>
    <cellStyle name="Normal 8 4 2 2 3 2 2 4" xfId="24388"/>
    <cellStyle name="Normal 8 4 2 2 3 2 3" xfId="24389"/>
    <cellStyle name="Normal 8 4 2 2 3 2 3 2" xfId="24390"/>
    <cellStyle name="Normal 8 4 2 2 3 2 4" xfId="24391"/>
    <cellStyle name="Normal 8 4 2 2 3 2 4 2" xfId="24392"/>
    <cellStyle name="Normal 8 4 2 2 3 2 5" xfId="24393"/>
    <cellStyle name="Normal 8 4 2 2 3 3" xfId="24394"/>
    <cellStyle name="Normal 8 4 2 2 3 3 2" xfId="24395"/>
    <cellStyle name="Normal 8 4 2 2 3 3 2 2" xfId="24396"/>
    <cellStyle name="Normal 8 4 2 2 3 3 3" xfId="24397"/>
    <cellStyle name="Normal 8 4 2 2 3 3 3 2" xfId="24398"/>
    <cellStyle name="Normal 8 4 2 2 3 3 4" xfId="24399"/>
    <cellStyle name="Normal 8 4 2 2 3 4" xfId="24400"/>
    <cellStyle name="Normal 8 4 2 2 3 4 2" xfId="24401"/>
    <cellStyle name="Normal 8 4 2 2 3 5" xfId="24402"/>
    <cellStyle name="Normal 8 4 2 2 3 5 2" xfId="24403"/>
    <cellStyle name="Normal 8 4 2 2 3 6" xfId="24404"/>
    <cellStyle name="Normal 8 4 2 2 4" xfId="24405"/>
    <cellStyle name="Normal 8 4 2 2 4 2" xfId="24406"/>
    <cellStyle name="Normal 8 4 2 2 4 2 2" xfId="24407"/>
    <cellStyle name="Normal 8 4 2 2 4 2 2 2" xfId="24408"/>
    <cellStyle name="Normal 8 4 2 2 4 2 3" xfId="24409"/>
    <cellStyle name="Normal 8 4 2 2 4 2 3 2" xfId="24410"/>
    <cellStyle name="Normal 8 4 2 2 4 2 4" xfId="24411"/>
    <cellStyle name="Normal 8 4 2 2 4 3" xfId="24412"/>
    <cellStyle name="Normal 8 4 2 2 4 3 2" xfId="24413"/>
    <cellStyle name="Normal 8 4 2 2 4 4" xfId="24414"/>
    <cellStyle name="Normal 8 4 2 2 4 4 2" xfId="24415"/>
    <cellStyle name="Normal 8 4 2 2 4 5" xfId="24416"/>
    <cellStyle name="Normal 8 4 2 2 5" xfId="24417"/>
    <cellStyle name="Normal 8 4 2 2 5 2" xfId="24418"/>
    <cellStyle name="Normal 8 4 2 2 5 2 2" xfId="24419"/>
    <cellStyle name="Normal 8 4 2 2 5 3" xfId="24420"/>
    <cellStyle name="Normal 8 4 2 2 5 3 2" xfId="24421"/>
    <cellStyle name="Normal 8 4 2 2 5 4" xfId="24422"/>
    <cellStyle name="Normal 8 4 2 2 6" xfId="24423"/>
    <cellStyle name="Normal 8 4 2 2 6 2" xfId="24424"/>
    <cellStyle name="Normal 8 4 2 2 7" xfId="24425"/>
    <cellStyle name="Normal 8 4 2 2 7 2" xfId="24426"/>
    <cellStyle name="Normal 8 4 2 2 8" xfId="24427"/>
    <cellStyle name="Normal 8 4 2 3" xfId="24428"/>
    <cellStyle name="Normal 8 4 2 3 2" xfId="24429"/>
    <cellStyle name="Normal 8 4 2 3 2 2" xfId="24430"/>
    <cellStyle name="Normal 8 4 2 3 2 2 2" xfId="24431"/>
    <cellStyle name="Normal 8 4 2 3 2 2 2 2" xfId="24432"/>
    <cellStyle name="Normal 8 4 2 3 2 2 3" xfId="24433"/>
    <cellStyle name="Normal 8 4 2 3 2 2 3 2" xfId="24434"/>
    <cellStyle name="Normal 8 4 2 3 2 2 4" xfId="24435"/>
    <cellStyle name="Normal 8 4 2 3 2 3" xfId="24436"/>
    <cellStyle name="Normal 8 4 2 3 2 3 2" xfId="24437"/>
    <cellStyle name="Normal 8 4 2 3 2 4" xfId="24438"/>
    <cellStyle name="Normal 8 4 2 3 2 4 2" xfId="24439"/>
    <cellStyle name="Normal 8 4 2 3 2 5" xfId="24440"/>
    <cellStyle name="Normal 8 4 2 3 3" xfId="24441"/>
    <cellStyle name="Normal 8 4 2 3 3 2" xfId="24442"/>
    <cellStyle name="Normal 8 4 2 3 3 2 2" xfId="24443"/>
    <cellStyle name="Normal 8 4 2 3 3 3" xfId="24444"/>
    <cellStyle name="Normal 8 4 2 3 3 3 2" xfId="24445"/>
    <cellStyle name="Normal 8 4 2 3 3 4" xfId="24446"/>
    <cellStyle name="Normal 8 4 2 3 4" xfId="24447"/>
    <cellStyle name="Normal 8 4 2 3 4 2" xfId="24448"/>
    <cellStyle name="Normal 8 4 2 3 5" xfId="24449"/>
    <cellStyle name="Normal 8 4 2 3 5 2" xfId="24450"/>
    <cellStyle name="Normal 8 4 2 3 6" xfId="24451"/>
    <cellStyle name="Normal 8 4 2 4" xfId="24452"/>
    <cellStyle name="Normal 8 4 2 4 2" xfId="24453"/>
    <cellStyle name="Normal 8 4 2 4 2 2" xfId="24454"/>
    <cellStyle name="Normal 8 4 2 4 2 2 2" xfId="24455"/>
    <cellStyle name="Normal 8 4 2 4 2 2 2 2" xfId="24456"/>
    <cellStyle name="Normal 8 4 2 4 2 2 3" xfId="24457"/>
    <cellStyle name="Normal 8 4 2 4 2 2 3 2" xfId="24458"/>
    <cellStyle name="Normal 8 4 2 4 2 2 4" xfId="24459"/>
    <cellStyle name="Normal 8 4 2 4 2 3" xfId="24460"/>
    <cellStyle name="Normal 8 4 2 4 2 3 2" xfId="24461"/>
    <cellStyle name="Normal 8 4 2 4 2 4" xfId="24462"/>
    <cellStyle name="Normal 8 4 2 4 2 4 2" xfId="24463"/>
    <cellStyle name="Normal 8 4 2 4 2 5" xfId="24464"/>
    <cellStyle name="Normal 8 4 2 4 3" xfId="24465"/>
    <cellStyle name="Normal 8 4 2 4 3 2" xfId="24466"/>
    <cellStyle name="Normal 8 4 2 4 3 2 2" xfId="24467"/>
    <cellStyle name="Normal 8 4 2 4 3 3" xfId="24468"/>
    <cellStyle name="Normal 8 4 2 4 3 3 2" xfId="24469"/>
    <cellStyle name="Normal 8 4 2 4 3 4" xfId="24470"/>
    <cellStyle name="Normal 8 4 2 4 4" xfId="24471"/>
    <cellStyle name="Normal 8 4 2 4 4 2" xfId="24472"/>
    <cellStyle name="Normal 8 4 2 4 5" xfId="24473"/>
    <cellStyle name="Normal 8 4 2 4 5 2" xfId="24474"/>
    <cellStyle name="Normal 8 4 2 4 6" xfId="24475"/>
    <cellStyle name="Normal 8 4 2 5" xfId="24476"/>
    <cellStyle name="Normal 8 4 2 5 2" xfId="24477"/>
    <cellStyle name="Normal 8 4 2 5 2 2" xfId="24478"/>
    <cellStyle name="Normal 8 4 2 5 2 2 2" xfId="24479"/>
    <cellStyle name="Normal 8 4 2 5 2 3" xfId="24480"/>
    <cellStyle name="Normal 8 4 2 5 2 3 2" xfId="24481"/>
    <cellStyle name="Normal 8 4 2 5 2 4" xfId="24482"/>
    <cellStyle name="Normal 8 4 2 5 3" xfId="24483"/>
    <cellStyle name="Normal 8 4 2 5 3 2" xfId="24484"/>
    <cellStyle name="Normal 8 4 2 5 4" xfId="24485"/>
    <cellStyle name="Normal 8 4 2 5 4 2" xfId="24486"/>
    <cellStyle name="Normal 8 4 2 5 5" xfId="24487"/>
    <cellStyle name="Normal 8 4 2 6" xfId="24488"/>
    <cellStyle name="Normal 8 4 2 6 2" xfId="24489"/>
    <cellStyle name="Normal 8 4 2 6 2 2" xfId="24490"/>
    <cellStyle name="Normal 8 4 2 6 3" xfId="24491"/>
    <cellStyle name="Normal 8 4 2 6 3 2" xfId="24492"/>
    <cellStyle name="Normal 8 4 2 6 4" xfId="24493"/>
    <cellStyle name="Normal 8 4 2 7" xfId="24494"/>
    <cellStyle name="Normal 8 4 2 7 2" xfId="24495"/>
    <cellStyle name="Normal 8 4 2 8" xfId="24496"/>
    <cellStyle name="Normal 8 4 2 8 2" xfId="24497"/>
    <cellStyle name="Normal 8 4 2 9" xfId="24498"/>
    <cellStyle name="Normal 8 4 3" xfId="24499"/>
    <cellStyle name="Normal 8 4 3 2" xfId="24500"/>
    <cellStyle name="Normal 8 4 3 2 2" xfId="24501"/>
    <cellStyle name="Normal 8 4 3 2 2 2" xfId="24502"/>
    <cellStyle name="Normal 8 4 3 2 2 2 2" xfId="24503"/>
    <cellStyle name="Normal 8 4 3 2 2 2 2 2" xfId="24504"/>
    <cellStyle name="Normal 8 4 3 2 2 2 3" xfId="24505"/>
    <cellStyle name="Normal 8 4 3 2 2 2 3 2" xfId="24506"/>
    <cellStyle name="Normal 8 4 3 2 2 2 4" xfId="24507"/>
    <cellStyle name="Normal 8 4 3 2 2 3" xfId="24508"/>
    <cellStyle name="Normal 8 4 3 2 2 3 2" xfId="24509"/>
    <cellStyle name="Normal 8 4 3 2 2 4" xfId="24510"/>
    <cellStyle name="Normal 8 4 3 2 2 4 2" xfId="24511"/>
    <cellStyle name="Normal 8 4 3 2 2 5" xfId="24512"/>
    <cellStyle name="Normal 8 4 3 2 3" xfId="24513"/>
    <cellStyle name="Normal 8 4 3 2 3 2" xfId="24514"/>
    <cellStyle name="Normal 8 4 3 2 3 2 2" xfId="24515"/>
    <cellStyle name="Normal 8 4 3 2 3 3" xfId="24516"/>
    <cellStyle name="Normal 8 4 3 2 3 3 2" xfId="24517"/>
    <cellStyle name="Normal 8 4 3 2 3 4" xfId="24518"/>
    <cellStyle name="Normal 8 4 3 2 4" xfId="24519"/>
    <cellStyle name="Normal 8 4 3 2 4 2" xfId="24520"/>
    <cellStyle name="Normal 8 4 3 2 5" xfId="24521"/>
    <cellStyle name="Normal 8 4 3 2 5 2" xfId="24522"/>
    <cellStyle name="Normal 8 4 3 2 6" xfId="24523"/>
    <cellStyle name="Normal 8 4 3 3" xfId="24524"/>
    <cellStyle name="Normal 8 4 3 3 2" xfId="24525"/>
    <cellStyle name="Normal 8 4 3 3 2 2" xfId="24526"/>
    <cellStyle name="Normal 8 4 3 3 2 2 2" xfId="24527"/>
    <cellStyle name="Normal 8 4 3 3 2 2 2 2" xfId="24528"/>
    <cellStyle name="Normal 8 4 3 3 2 2 3" xfId="24529"/>
    <cellStyle name="Normal 8 4 3 3 2 2 3 2" xfId="24530"/>
    <cellStyle name="Normal 8 4 3 3 2 2 4" xfId="24531"/>
    <cellStyle name="Normal 8 4 3 3 2 3" xfId="24532"/>
    <cellStyle name="Normal 8 4 3 3 2 3 2" xfId="24533"/>
    <cellStyle name="Normal 8 4 3 3 2 4" xfId="24534"/>
    <cellStyle name="Normal 8 4 3 3 2 4 2" xfId="24535"/>
    <cellStyle name="Normal 8 4 3 3 2 5" xfId="24536"/>
    <cellStyle name="Normal 8 4 3 3 3" xfId="24537"/>
    <cellStyle name="Normal 8 4 3 3 3 2" xfId="24538"/>
    <cellStyle name="Normal 8 4 3 3 3 2 2" xfId="24539"/>
    <cellStyle name="Normal 8 4 3 3 3 3" xfId="24540"/>
    <cellStyle name="Normal 8 4 3 3 3 3 2" xfId="24541"/>
    <cellStyle name="Normal 8 4 3 3 3 4" xfId="24542"/>
    <cellStyle name="Normal 8 4 3 3 4" xfId="24543"/>
    <cellStyle name="Normal 8 4 3 3 4 2" xfId="24544"/>
    <cellStyle name="Normal 8 4 3 3 5" xfId="24545"/>
    <cellStyle name="Normal 8 4 3 3 5 2" xfId="24546"/>
    <cellStyle name="Normal 8 4 3 3 6" xfId="24547"/>
    <cellStyle name="Normal 8 4 3 4" xfId="24548"/>
    <cellStyle name="Normal 8 4 3 4 2" xfId="24549"/>
    <cellStyle name="Normal 8 4 3 4 2 2" xfId="24550"/>
    <cellStyle name="Normal 8 4 3 4 2 2 2" xfId="24551"/>
    <cellStyle name="Normal 8 4 3 4 2 3" xfId="24552"/>
    <cellStyle name="Normal 8 4 3 4 2 3 2" xfId="24553"/>
    <cellStyle name="Normal 8 4 3 4 2 4" xfId="24554"/>
    <cellStyle name="Normal 8 4 3 4 3" xfId="24555"/>
    <cellStyle name="Normal 8 4 3 4 3 2" xfId="24556"/>
    <cellStyle name="Normal 8 4 3 4 4" xfId="24557"/>
    <cellStyle name="Normal 8 4 3 4 4 2" xfId="24558"/>
    <cellStyle name="Normal 8 4 3 4 5" xfId="24559"/>
    <cellStyle name="Normal 8 4 3 5" xfId="24560"/>
    <cellStyle name="Normal 8 4 3 5 2" xfId="24561"/>
    <cellStyle name="Normal 8 4 3 5 2 2" xfId="24562"/>
    <cellStyle name="Normal 8 4 3 5 3" xfId="24563"/>
    <cellStyle name="Normal 8 4 3 5 3 2" xfId="24564"/>
    <cellStyle name="Normal 8 4 3 5 4" xfId="24565"/>
    <cellStyle name="Normal 8 4 3 6" xfId="24566"/>
    <cellStyle name="Normal 8 4 3 6 2" xfId="24567"/>
    <cellStyle name="Normal 8 4 3 7" xfId="24568"/>
    <cellStyle name="Normal 8 4 3 7 2" xfId="24569"/>
    <cellStyle name="Normal 8 4 3 8" xfId="24570"/>
    <cellStyle name="Normal 8 4 4" xfId="24571"/>
    <cellStyle name="Normal 8 4 4 2" xfId="24572"/>
    <cellStyle name="Normal 8 4 4 2 2" xfId="24573"/>
    <cellStyle name="Normal 8 4 4 2 2 2" xfId="24574"/>
    <cellStyle name="Normal 8 4 4 2 2 2 2" xfId="24575"/>
    <cellStyle name="Normal 8 4 4 2 2 3" xfId="24576"/>
    <cellStyle name="Normal 8 4 4 2 2 3 2" xfId="24577"/>
    <cellStyle name="Normal 8 4 4 2 2 4" xfId="24578"/>
    <cellStyle name="Normal 8 4 4 2 3" xfId="24579"/>
    <cellStyle name="Normal 8 4 4 2 3 2" xfId="24580"/>
    <cellStyle name="Normal 8 4 4 2 4" xfId="24581"/>
    <cellStyle name="Normal 8 4 4 2 4 2" xfId="24582"/>
    <cellStyle name="Normal 8 4 4 2 5" xfId="24583"/>
    <cellStyle name="Normal 8 4 4 3" xfId="24584"/>
    <cellStyle name="Normal 8 4 4 3 2" xfId="24585"/>
    <cellStyle name="Normal 8 4 4 3 2 2" xfId="24586"/>
    <cellStyle name="Normal 8 4 4 3 3" xfId="24587"/>
    <cellStyle name="Normal 8 4 4 3 3 2" xfId="24588"/>
    <cellStyle name="Normal 8 4 4 3 4" xfId="24589"/>
    <cellStyle name="Normal 8 4 4 4" xfId="24590"/>
    <cellStyle name="Normal 8 4 4 4 2" xfId="24591"/>
    <cellStyle name="Normal 8 4 4 5" xfId="24592"/>
    <cellStyle name="Normal 8 4 4 5 2" xfId="24593"/>
    <cellStyle name="Normal 8 4 4 6" xfId="24594"/>
    <cellStyle name="Normal 8 4 5" xfId="24595"/>
    <cellStyle name="Normal 8 4 5 2" xfId="24596"/>
    <cellStyle name="Normal 8 4 5 2 2" xfId="24597"/>
    <cellStyle name="Normal 8 4 5 2 2 2" xfId="24598"/>
    <cellStyle name="Normal 8 4 5 2 2 2 2" xfId="24599"/>
    <cellStyle name="Normal 8 4 5 2 2 3" xfId="24600"/>
    <cellStyle name="Normal 8 4 5 2 2 3 2" xfId="24601"/>
    <cellStyle name="Normal 8 4 5 2 2 4" xfId="24602"/>
    <cellStyle name="Normal 8 4 5 2 3" xfId="24603"/>
    <cellStyle name="Normal 8 4 5 2 3 2" xfId="24604"/>
    <cellStyle name="Normal 8 4 5 2 4" xfId="24605"/>
    <cellStyle name="Normal 8 4 5 2 4 2" xfId="24606"/>
    <cellStyle name="Normal 8 4 5 2 5" xfId="24607"/>
    <cellStyle name="Normal 8 4 5 3" xfId="24608"/>
    <cellStyle name="Normal 8 4 5 3 2" xfId="24609"/>
    <cellStyle name="Normal 8 4 5 3 2 2" xfId="24610"/>
    <cellStyle name="Normal 8 4 5 3 3" xfId="24611"/>
    <cellStyle name="Normal 8 4 5 3 3 2" xfId="24612"/>
    <cellStyle name="Normal 8 4 5 3 4" xfId="24613"/>
    <cellStyle name="Normal 8 4 5 4" xfId="24614"/>
    <cellStyle name="Normal 8 4 5 4 2" xfId="24615"/>
    <cellStyle name="Normal 8 4 5 5" xfId="24616"/>
    <cellStyle name="Normal 8 4 5 5 2" xfId="24617"/>
    <cellStyle name="Normal 8 4 5 6" xfId="24618"/>
    <cellStyle name="Normal 8 4 6" xfId="24619"/>
    <cellStyle name="Normal 8 4 6 2" xfId="24620"/>
    <cellStyle name="Normal 8 4 6 2 2" xfId="24621"/>
    <cellStyle name="Normal 8 4 6 2 2 2" xfId="24622"/>
    <cellStyle name="Normal 8 4 6 2 3" xfId="24623"/>
    <cellStyle name="Normal 8 4 6 2 3 2" xfId="24624"/>
    <cellStyle name="Normal 8 4 6 2 4" xfId="24625"/>
    <cellStyle name="Normal 8 4 6 3" xfId="24626"/>
    <cellStyle name="Normal 8 4 6 3 2" xfId="24627"/>
    <cellStyle name="Normal 8 4 6 4" xfId="24628"/>
    <cellStyle name="Normal 8 4 6 4 2" xfId="24629"/>
    <cellStyle name="Normal 8 4 6 5" xfId="24630"/>
    <cellStyle name="Normal 8 4 7" xfId="24631"/>
    <cellStyle name="Normal 8 4 7 2" xfId="24632"/>
    <cellStyle name="Normal 8 4 7 2 2" xfId="24633"/>
    <cellStyle name="Normal 8 4 7 3" xfId="24634"/>
    <cellStyle name="Normal 8 4 7 3 2" xfId="24635"/>
    <cellStyle name="Normal 8 4 7 4" xfId="24636"/>
    <cellStyle name="Normal 8 4 8" xfId="24637"/>
    <cellStyle name="Normal 8 4 8 2" xfId="24638"/>
    <cellStyle name="Normal 8 4 9" xfId="24639"/>
    <cellStyle name="Normal 8 4 9 2" xfId="24640"/>
    <cellStyle name="Normal 8 5" xfId="24641"/>
    <cellStyle name="Normal 8 5 10" xfId="24642"/>
    <cellStyle name="Normal 8 5 2" xfId="24643"/>
    <cellStyle name="Normal 8 5 2 2" xfId="24644"/>
    <cellStyle name="Normal 8 5 2 2 2" xfId="24645"/>
    <cellStyle name="Normal 8 5 2 2 2 2" xfId="24646"/>
    <cellStyle name="Normal 8 5 2 2 2 2 2" xfId="24647"/>
    <cellStyle name="Normal 8 5 2 2 2 2 2 2" xfId="24648"/>
    <cellStyle name="Normal 8 5 2 2 2 2 2 2 2" xfId="24649"/>
    <cellStyle name="Normal 8 5 2 2 2 2 2 3" xfId="24650"/>
    <cellStyle name="Normal 8 5 2 2 2 2 2 3 2" xfId="24651"/>
    <cellStyle name="Normal 8 5 2 2 2 2 2 4" xfId="24652"/>
    <cellStyle name="Normal 8 5 2 2 2 2 3" xfId="24653"/>
    <cellStyle name="Normal 8 5 2 2 2 2 3 2" xfId="24654"/>
    <cellStyle name="Normal 8 5 2 2 2 2 4" xfId="24655"/>
    <cellStyle name="Normal 8 5 2 2 2 2 4 2" xfId="24656"/>
    <cellStyle name="Normal 8 5 2 2 2 2 5" xfId="24657"/>
    <cellStyle name="Normal 8 5 2 2 2 3" xfId="24658"/>
    <cellStyle name="Normal 8 5 2 2 2 3 2" xfId="24659"/>
    <cellStyle name="Normal 8 5 2 2 2 3 2 2" xfId="24660"/>
    <cellStyle name="Normal 8 5 2 2 2 3 3" xfId="24661"/>
    <cellStyle name="Normal 8 5 2 2 2 3 3 2" xfId="24662"/>
    <cellStyle name="Normal 8 5 2 2 2 3 4" xfId="24663"/>
    <cellStyle name="Normal 8 5 2 2 2 4" xfId="24664"/>
    <cellStyle name="Normal 8 5 2 2 2 4 2" xfId="24665"/>
    <cellStyle name="Normal 8 5 2 2 2 5" xfId="24666"/>
    <cellStyle name="Normal 8 5 2 2 2 5 2" xfId="24667"/>
    <cellStyle name="Normal 8 5 2 2 2 6" xfId="24668"/>
    <cellStyle name="Normal 8 5 2 2 3" xfId="24669"/>
    <cellStyle name="Normal 8 5 2 2 3 2" xfId="24670"/>
    <cellStyle name="Normal 8 5 2 2 3 2 2" xfId="24671"/>
    <cellStyle name="Normal 8 5 2 2 3 2 2 2" xfId="24672"/>
    <cellStyle name="Normal 8 5 2 2 3 2 2 2 2" xfId="24673"/>
    <cellStyle name="Normal 8 5 2 2 3 2 2 3" xfId="24674"/>
    <cellStyle name="Normal 8 5 2 2 3 2 2 3 2" xfId="24675"/>
    <cellStyle name="Normal 8 5 2 2 3 2 2 4" xfId="24676"/>
    <cellStyle name="Normal 8 5 2 2 3 2 3" xfId="24677"/>
    <cellStyle name="Normal 8 5 2 2 3 2 3 2" xfId="24678"/>
    <cellStyle name="Normal 8 5 2 2 3 2 4" xfId="24679"/>
    <cellStyle name="Normal 8 5 2 2 3 2 4 2" xfId="24680"/>
    <cellStyle name="Normal 8 5 2 2 3 2 5" xfId="24681"/>
    <cellStyle name="Normal 8 5 2 2 3 3" xfId="24682"/>
    <cellStyle name="Normal 8 5 2 2 3 3 2" xfId="24683"/>
    <cellStyle name="Normal 8 5 2 2 3 3 2 2" xfId="24684"/>
    <cellStyle name="Normal 8 5 2 2 3 3 3" xfId="24685"/>
    <cellStyle name="Normal 8 5 2 2 3 3 3 2" xfId="24686"/>
    <cellStyle name="Normal 8 5 2 2 3 3 4" xfId="24687"/>
    <cellStyle name="Normal 8 5 2 2 3 4" xfId="24688"/>
    <cellStyle name="Normal 8 5 2 2 3 4 2" xfId="24689"/>
    <cellStyle name="Normal 8 5 2 2 3 5" xfId="24690"/>
    <cellStyle name="Normal 8 5 2 2 3 5 2" xfId="24691"/>
    <cellStyle name="Normal 8 5 2 2 3 6" xfId="24692"/>
    <cellStyle name="Normal 8 5 2 2 4" xfId="24693"/>
    <cellStyle name="Normal 8 5 2 2 4 2" xfId="24694"/>
    <cellStyle name="Normal 8 5 2 2 4 2 2" xfId="24695"/>
    <cellStyle name="Normal 8 5 2 2 4 2 2 2" xfId="24696"/>
    <cellStyle name="Normal 8 5 2 2 4 2 3" xfId="24697"/>
    <cellStyle name="Normal 8 5 2 2 4 2 3 2" xfId="24698"/>
    <cellStyle name="Normal 8 5 2 2 4 2 4" xfId="24699"/>
    <cellStyle name="Normal 8 5 2 2 4 3" xfId="24700"/>
    <cellStyle name="Normal 8 5 2 2 4 3 2" xfId="24701"/>
    <cellStyle name="Normal 8 5 2 2 4 4" xfId="24702"/>
    <cellStyle name="Normal 8 5 2 2 4 4 2" xfId="24703"/>
    <cellStyle name="Normal 8 5 2 2 4 5" xfId="24704"/>
    <cellStyle name="Normal 8 5 2 2 5" xfId="24705"/>
    <cellStyle name="Normal 8 5 2 2 5 2" xfId="24706"/>
    <cellStyle name="Normal 8 5 2 2 5 2 2" xfId="24707"/>
    <cellStyle name="Normal 8 5 2 2 5 3" xfId="24708"/>
    <cellStyle name="Normal 8 5 2 2 5 3 2" xfId="24709"/>
    <cellStyle name="Normal 8 5 2 2 5 4" xfId="24710"/>
    <cellStyle name="Normal 8 5 2 2 6" xfId="24711"/>
    <cellStyle name="Normal 8 5 2 2 6 2" xfId="24712"/>
    <cellStyle name="Normal 8 5 2 2 7" xfId="24713"/>
    <cellStyle name="Normal 8 5 2 2 7 2" xfId="24714"/>
    <cellStyle name="Normal 8 5 2 2 8" xfId="24715"/>
    <cellStyle name="Normal 8 5 2 3" xfId="24716"/>
    <cellStyle name="Normal 8 5 2 3 2" xfId="24717"/>
    <cellStyle name="Normal 8 5 2 3 2 2" xfId="24718"/>
    <cellStyle name="Normal 8 5 2 3 2 2 2" xfId="24719"/>
    <cellStyle name="Normal 8 5 2 3 2 2 2 2" xfId="24720"/>
    <cellStyle name="Normal 8 5 2 3 2 2 3" xfId="24721"/>
    <cellStyle name="Normal 8 5 2 3 2 2 3 2" xfId="24722"/>
    <cellStyle name="Normal 8 5 2 3 2 2 4" xfId="24723"/>
    <cellStyle name="Normal 8 5 2 3 2 3" xfId="24724"/>
    <cellStyle name="Normal 8 5 2 3 2 3 2" xfId="24725"/>
    <cellStyle name="Normal 8 5 2 3 2 4" xfId="24726"/>
    <cellStyle name="Normal 8 5 2 3 2 4 2" xfId="24727"/>
    <cellStyle name="Normal 8 5 2 3 2 5" xfId="24728"/>
    <cellStyle name="Normal 8 5 2 3 3" xfId="24729"/>
    <cellStyle name="Normal 8 5 2 3 3 2" xfId="24730"/>
    <cellStyle name="Normal 8 5 2 3 3 2 2" xfId="24731"/>
    <cellStyle name="Normal 8 5 2 3 3 3" xfId="24732"/>
    <cellStyle name="Normal 8 5 2 3 3 3 2" xfId="24733"/>
    <cellStyle name="Normal 8 5 2 3 3 4" xfId="24734"/>
    <cellStyle name="Normal 8 5 2 3 4" xfId="24735"/>
    <cellStyle name="Normal 8 5 2 3 4 2" xfId="24736"/>
    <cellStyle name="Normal 8 5 2 3 5" xfId="24737"/>
    <cellStyle name="Normal 8 5 2 3 5 2" xfId="24738"/>
    <cellStyle name="Normal 8 5 2 3 6" xfId="24739"/>
    <cellStyle name="Normal 8 5 2 4" xfId="24740"/>
    <cellStyle name="Normal 8 5 2 4 2" xfId="24741"/>
    <cellStyle name="Normal 8 5 2 4 2 2" xfId="24742"/>
    <cellStyle name="Normal 8 5 2 4 2 2 2" xfId="24743"/>
    <cellStyle name="Normal 8 5 2 4 2 2 2 2" xfId="24744"/>
    <cellStyle name="Normal 8 5 2 4 2 2 3" xfId="24745"/>
    <cellStyle name="Normal 8 5 2 4 2 2 3 2" xfId="24746"/>
    <cellStyle name="Normal 8 5 2 4 2 2 4" xfId="24747"/>
    <cellStyle name="Normal 8 5 2 4 2 3" xfId="24748"/>
    <cellStyle name="Normal 8 5 2 4 2 3 2" xfId="24749"/>
    <cellStyle name="Normal 8 5 2 4 2 4" xfId="24750"/>
    <cellStyle name="Normal 8 5 2 4 2 4 2" xfId="24751"/>
    <cellStyle name="Normal 8 5 2 4 2 5" xfId="24752"/>
    <cellStyle name="Normal 8 5 2 4 3" xfId="24753"/>
    <cellStyle name="Normal 8 5 2 4 3 2" xfId="24754"/>
    <cellStyle name="Normal 8 5 2 4 3 2 2" xfId="24755"/>
    <cellStyle name="Normal 8 5 2 4 3 3" xfId="24756"/>
    <cellStyle name="Normal 8 5 2 4 3 3 2" xfId="24757"/>
    <cellStyle name="Normal 8 5 2 4 3 4" xfId="24758"/>
    <cellStyle name="Normal 8 5 2 4 4" xfId="24759"/>
    <cellStyle name="Normal 8 5 2 4 4 2" xfId="24760"/>
    <cellStyle name="Normal 8 5 2 4 5" xfId="24761"/>
    <cellStyle name="Normal 8 5 2 4 5 2" xfId="24762"/>
    <cellStyle name="Normal 8 5 2 4 6" xfId="24763"/>
    <cellStyle name="Normal 8 5 2 5" xfId="24764"/>
    <cellStyle name="Normal 8 5 2 5 2" xfId="24765"/>
    <cellStyle name="Normal 8 5 2 5 2 2" xfId="24766"/>
    <cellStyle name="Normal 8 5 2 5 2 2 2" xfId="24767"/>
    <cellStyle name="Normal 8 5 2 5 2 3" xfId="24768"/>
    <cellStyle name="Normal 8 5 2 5 2 3 2" xfId="24769"/>
    <cellStyle name="Normal 8 5 2 5 2 4" xfId="24770"/>
    <cellStyle name="Normal 8 5 2 5 3" xfId="24771"/>
    <cellStyle name="Normal 8 5 2 5 3 2" xfId="24772"/>
    <cellStyle name="Normal 8 5 2 5 4" xfId="24773"/>
    <cellStyle name="Normal 8 5 2 5 4 2" xfId="24774"/>
    <cellStyle name="Normal 8 5 2 5 5" xfId="24775"/>
    <cellStyle name="Normal 8 5 2 6" xfId="24776"/>
    <cellStyle name="Normal 8 5 2 6 2" xfId="24777"/>
    <cellStyle name="Normal 8 5 2 6 2 2" xfId="24778"/>
    <cellStyle name="Normal 8 5 2 6 3" xfId="24779"/>
    <cellStyle name="Normal 8 5 2 6 3 2" xfId="24780"/>
    <cellStyle name="Normal 8 5 2 6 4" xfId="24781"/>
    <cellStyle name="Normal 8 5 2 7" xfId="24782"/>
    <cellStyle name="Normal 8 5 2 7 2" xfId="24783"/>
    <cellStyle name="Normal 8 5 2 8" xfId="24784"/>
    <cellStyle name="Normal 8 5 2 8 2" xfId="24785"/>
    <cellStyle name="Normal 8 5 2 9" xfId="24786"/>
    <cellStyle name="Normal 8 5 3" xfId="24787"/>
    <cellStyle name="Normal 8 5 3 2" xfId="24788"/>
    <cellStyle name="Normal 8 5 3 2 2" xfId="24789"/>
    <cellStyle name="Normal 8 5 3 2 2 2" xfId="24790"/>
    <cellStyle name="Normal 8 5 3 2 2 2 2" xfId="24791"/>
    <cellStyle name="Normal 8 5 3 2 2 2 2 2" xfId="24792"/>
    <cellStyle name="Normal 8 5 3 2 2 2 3" xfId="24793"/>
    <cellStyle name="Normal 8 5 3 2 2 2 3 2" xfId="24794"/>
    <cellStyle name="Normal 8 5 3 2 2 2 4" xfId="24795"/>
    <cellStyle name="Normal 8 5 3 2 2 3" xfId="24796"/>
    <cellStyle name="Normal 8 5 3 2 2 3 2" xfId="24797"/>
    <cellStyle name="Normal 8 5 3 2 2 4" xfId="24798"/>
    <cellStyle name="Normal 8 5 3 2 2 4 2" xfId="24799"/>
    <cellStyle name="Normal 8 5 3 2 2 5" xfId="24800"/>
    <cellStyle name="Normal 8 5 3 2 3" xfId="24801"/>
    <cellStyle name="Normal 8 5 3 2 3 2" xfId="24802"/>
    <cellStyle name="Normal 8 5 3 2 3 2 2" xfId="24803"/>
    <cellStyle name="Normal 8 5 3 2 3 3" xfId="24804"/>
    <cellStyle name="Normal 8 5 3 2 3 3 2" xfId="24805"/>
    <cellStyle name="Normal 8 5 3 2 3 4" xfId="24806"/>
    <cellStyle name="Normal 8 5 3 2 4" xfId="24807"/>
    <cellStyle name="Normal 8 5 3 2 4 2" xfId="24808"/>
    <cellStyle name="Normal 8 5 3 2 5" xfId="24809"/>
    <cellStyle name="Normal 8 5 3 2 5 2" xfId="24810"/>
    <cellStyle name="Normal 8 5 3 2 6" xfId="24811"/>
    <cellStyle name="Normal 8 5 3 3" xfId="24812"/>
    <cellStyle name="Normal 8 5 3 3 2" xfId="24813"/>
    <cellStyle name="Normal 8 5 3 3 2 2" xfId="24814"/>
    <cellStyle name="Normal 8 5 3 3 2 2 2" xfId="24815"/>
    <cellStyle name="Normal 8 5 3 3 2 2 2 2" xfId="24816"/>
    <cellStyle name="Normal 8 5 3 3 2 2 3" xfId="24817"/>
    <cellStyle name="Normal 8 5 3 3 2 2 3 2" xfId="24818"/>
    <cellStyle name="Normal 8 5 3 3 2 2 4" xfId="24819"/>
    <cellStyle name="Normal 8 5 3 3 2 3" xfId="24820"/>
    <cellStyle name="Normal 8 5 3 3 2 3 2" xfId="24821"/>
    <cellStyle name="Normal 8 5 3 3 2 4" xfId="24822"/>
    <cellStyle name="Normal 8 5 3 3 2 4 2" xfId="24823"/>
    <cellStyle name="Normal 8 5 3 3 2 5" xfId="24824"/>
    <cellStyle name="Normal 8 5 3 3 3" xfId="24825"/>
    <cellStyle name="Normal 8 5 3 3 3 2" xfId="24826"/>
    <cellStyle name="Normal 8 5 3 3 3 2 2" xfId="24827"/>
    <cellStyle name="Normal 8 5 3 3 3 3" xfId="24828"/>
    <cellStyle name="Normal 8 5 3 3 3 3 2" xfId="24829"/>
    <cellStyle name="Normal 8 5 3 3 3 4" xfId="24830"/>
    <cellStyle name="Normal 8 5 3 3 4" xfId="24831"/>
    <cellStyle name="Normal 8 5 3 3 4 2" xfId="24832"/>
    <cellStyle name="Normal 8 5 3 3 5" xfId="24833"/>
    <cellStyle name="Normal 8 5 3 3 5 2" xfId="24834"/>
    <cellStyle name="Normal 8 5 3 3 6" xfId="24835"/>
    <cellStyle name="Normal 8 5 3 4" xfId="24836"/>
    <cellStyle name="Normal 8 5 3 4 2" xfId="24837"/>
    <cellStyle name="Normal 8 5 3 4 2 2" xfId="24838"/>
    <cellStyle name="Normal 8 5 3 4 2 2 2" xfId="24839"/>
    <cellStyle name="Normal 8 5 3 4 2 3" xfId="24840"/>
    <cellStyle name="Normal 8 5 3 4 2 3 2" xfId="24841"/>
    <cellStyle name="Normal 8 5 3 4 2 4" xfId="24842"/>
    <cellStyle name="Normal 8 5 3 4 3" xfId="24843"/>
    <cellStyle name="Normal 8 5 3 4 3 2" xfId="24844"/>
    <cellStyle name="Normal 8 5 3 4 4" xfId="24845"/>
    <cellStyle name="Normal 8 5 3 4 4 2" xfId="24846"/>
    <cellStyle name="Normal 8 5 3 4 5" xfId="24847"/>
    <cellStyle name="Normal 8 5 3 5" xfId="24848"/>
    <cellStyle name="Normal 8 5 3 5 2" xfId="24849"/>
    <cellStyle name="Normal 8 5 3 5 2 2" xfId="24850"/>
    <cellStyle name="Normal 8 5 3 5 3" xfId="24851"/>
    <cellStyle name="Normal 8 5 3 5 3 2" xfId="24852"/>
    <cellStyle name="Normal 8 5 3 5 4" xfId="24853"/>
    <cellStyle name="Normal 8 5 3 6" xfId="24854"/>
    <cellStyle name="Normal 8 5 3 6 2" xfId="24855"/>
    <cellStyle name="Normal 8 5 3 7" xfId="24856"/>
    <cellStyle name="Normal 8 5 3 7 2" xfId="24857"/>
    <cellStyle name="Normal 8 5 3 8" xfId="24858"/>
    <cellStyle name="Normal 8 5 4" xfId="24859"/>
    <cellStyle name="Normal 8 5 4 2" xfId="24860"/>
    <cellStyle name="Normal 8 5 4 2 2" xfId="24861"/>
    <cellStyle name="Normal 8 5 4 2 2 2" xfId="24862"/>
    <cellStyle name="Normal 8 5 4 2 2 2 2" xfId="24863"/>
    <cellStyle name="Normal 8 5 4 2 2 3" xfId="24864"/>
    <cellStyle name="Normal 8 5 4 2 2 3 2" xfId="24865"/>
    <cellStyle name="Normal 8 5 4 2 2 4" xfId="24866"/>
    <cellStyle name="Normal 8 5 4 2 3" xfId="24867"/>
    <cellStyle name="Normal 8 5 4 2 3 2" xfId="24868"/>
    <cellStyle name="Normal 8 5 4 2 4" xfId="24869"/>
    <cellStyle name="Normal 8 5 4 2 4 2" xfId="24870"/>
    <cellStyle name="Normal 8 5 4 2 5" xfId="24871"/>
    <cellStyle name="Normal 8 5 4 3" xfId="24872"/>
    <cellStyle name="Normal 8 5 4 3 2" xfId="24873"/>
    <cellStyle name="Normal 8 5 4 3 2 2" xfId="24874"/>
    <cellStyle name="Normal 8 5 4 3 3" xfId="24875"/>
    <cellStyle name="Normal 8 5 4 3 3 2" xfId="24876"/>
    <cellStyle name="Normal 8 5 4 3 4" xfId="24877"/>
    <cellStyle name="Normal 8 5 4 4" xfId="24878"/>
    <cellStyle name="Normal 8 5 4 4 2" xfId="24879"/>
    <cellStyle name="Normal 8 5 4 5" xfId="24880"/>
    <cellStyle name="Normal 8 5 4 5 2" xfId="24881"/>
    <cellStyle name="Normal 8 5 4 6" xfId="24882"/>
    <cellStyle name="Normal 8 5 5" xfId="24883"/>
    <cellStyle name="Normal 8 5 5 2" xfId="24884"/>
    <cellStyle name="Normal 8 5 5 2 2" xfId="24885"/>
    <cellStyle name="Normal 8 5 5 2 2 2" xfId="24886"/>
    <cellStyle name="Normal 8 5 5 2 2 2 2" xfId="24887"/>
    <cellStyle name="Normal 8 5 5 2 2 3" xfId="24888"/>
    <cellStyle name="Normal 8 5 5 2 2 3 2" xfId="24889"/>
    <cellStyle name="Normal 8 5 5 2 2 4" xfId="24890"/>
    <cellStyle name="Normal 8 5 5 2 3" xfId="24891"/>
    <cellStyle name="Normal 8 5 5 2 3 2" xfId="24892"/>
    <cellStyle name="Normal 8 5 5 2 4" xfId="24893"/>
    <cellStyle name="Normal 8 5 5 2 4 2" xfId="24894"/>
    <cellStyle name="Normal 8 5 5 2 5" xfId="24895"/>
    <cellStyle name="Normal 8 5 5 3" xfId="24896"/>
    <cellStyle name="Normal 8 5 5 3 2" xfId="24897"/>
    <cellStyle name="Normal 8 5 5 3 2 2" xfId="24898"/>
    <cellStyle name="Normal 8 5 5 3 3" xfId="24899"/>
    <cellStyle name="Normal 8 5 5 3 3 2" xfId="24900"/>
    <cellStyle name="Normal 8 5 5 3 4" xfId="24901"/>
    <cellStyle name="Normal 8 5 5 4" xfId="24902"/>
    <cellStyle name="Normal 8 5 5 4 2" xfId="24903"/>
    <cellStyle name="Normal 8 5 5 5" xfId="24904"/>
    <cellStyle name="Normal 8 5 5 5 2" xfId="24905"/>
    <cellStyle name="Normal 8 5 5 6" xfId="24906"/>
    <cellStyle name="Normal 8 5 6" xfId="24907"/>
    <cellStyle name="Normal 8 5 6 2" xfId="24908"/>
    <cellStyle name="Normal 8 5 6 2 2" xfId="24909"/>
    <cellStyle name="Normal 8 5 6 2 2 2" xfId="24910"/>
    <cellStyle name="Normal 8 5 6 2 3" xfId="24911"/>
    <cellStyle name="Normal 8 5 6 2 3 2" xfId="24912"/>
    <cellStyle name="Normal 8 5 6 2 4" xfId="24913"/>
    <cellStyle name="Normal 8 5 6 3" xfId="24914"/>
    <cellStyle name="Normal 8 5 6 3 2" xfId="24915"/>
    <cellStyle name="Normal 8 5 6 4" xfId="24916"/>
    <cellStyle name="Normal 8 5 6 4 2" xfId="24917"/>
    <cellStyle name="Normal 8 5 6 5" xfId="24918"/>
    <cellStyle name="Normal 8 5 7" xfId="24919"/>
    <cellStyle name="Normal 8 5 7 2" xfId="24920"/>
    <cellStyle name="Normal 8 5 7 2 2" xfId="24921"/>
    <cellStyle name="Normal 8 5 7 3" xfId="24922"/>
    <cellStyle name="Normal 8 5 7 3 2" xfId="24923"/>
    <cellStyle name="Normal 8 5 7 4" xfId="24924"/>
    <cellStyle name="Normal 8 5 8" xfId="24925"/>
    <cellStyle name="Normal 8 5 8 2" xfId="24926"/>
    <cellStyle name="Normal 8 5 9" xfId="24927"/>
    <cellStyle name="Normal 8 5 9 2" xfId="24928"/>
    <cellStyle name="Normal 8 6" xfId="24929"/>
    <cellStyle name="Normal 80" xfId="24930"/>
    <cellStyle name="Normal 81" xfId="24931"/>
    <cellStyle name="Normal 81 2" xfId="24932"/>
    <cellStyle name="Normal 81 2 2" xfId="24933"/>
    <cellStyle name="Normal 81 3" xfId="24934"/>
    <cellStyle name="Normal 82" xfId="24935"/>
    <cellStyle name="Normal 83" xfId="24936"/>
    <cellStyle name="Normal 84" xfId="24937"/>
    <cellStyle name="Normal 84 2" xfId="24938"/>
    <cellStyle name="Normal 85" xfId="24939"/>
    <cellStyle name="Normal 86" xfId="24940"/>
    <cellStyle name="Normal 87" xfId="24941"/>
    <cellStyle name="Normal 88" xfId="24942"/>
    <cellStyle name="Normal 88 2" xfId="24943"/>
    <cellStyle name="Normal 89" xfId="24944"/>
    <cellStyle name="Normal 9" xfId="39"/>
    <cellStyle name="Normal 9 2" xfId="40"/>
    <cellStyle name="Normal 9 2 2" xfId="24945"/>
    <cellStyle name="Normal 9 2 2 2" xfId="24946"/>
    <cellStyle name="Normal 9 2 2 2 2" xfId="24947"/>
    <cellStyle name="Normal 9 2 2 2 2 2" xfId="24948"/>
    <cellStyle name="Normal 9 2 2 2 2 2 2" xfId="24949"/>
    <cellStyle name="Normal 9 2 2 2 2 3" xfId="24950"/>
    <cellStyle name="Normal 9 2 2 2 2 3 2" xfId="24951"/>
    <cellStyle name="Normal 9 2 2 2 2 4" xfId="24952"/>
    <cellStyle name="Normal 9 2 2 2 3" xfId="24953"/>
    <cellStyle name="Normal 9 2 2 2 3 2" xfId="24954"/>
    <cellStyle name="Normal 9 2 2 2 4" xfId="24955"/>
    <cellStyle name="Normal 9 2 2 2 4 2" xfId="24956"/>
    <cellStyle name="Normal 9 2 2 2 5" xfId="24957"/>
    <cellStyle name="Normal 9 2 2 3" xfId="24958"/>
    <cellStyle name="Normal 9 2 2 3 2" xfId="24959"/>
    <cellStyle name="Normal 9 2 2 3 2 2" xfId="24960"/>
    <cellStyle name="Normal 9 2 2 3 3" xfId="24961"/>
    <cellStyle name="Normal 9 2 2 3 3 2" xfId="24962"/>
    <cellStyle name="Normal 9 2 2 3 4" xfId="24963"/>
    <cellStyle name="Normal 9 2 2 4" xfId="24964"/>
    <cellStyle name="Normal 9 2 2 4 2" xfId="24965"/>
    <cellStyle name="Normal 9 2 2 5" xfId="24966"/>
    <cellStyle name="Normal 9 2 2 5 2" xfId="24967"/>
    <cellStyle name="Normal 9 2 2 6" xfId="24968"/>
    <cellStyle name="Normal 9 2 3" xfId="24969"/>
    <cellStyle name="Normal 9 2 3 2" xfId="24970"/>
    <cellStyle name="Normal 9 2 3 2 2" xfId="24971"/>
    <cellStyle name="Normal 9 2 3 2 2 2" xfId="24972"/>
    <cellStyle name="Normal 9 2 3 2 2 2 2" xfId="24973"/>
    <cellStyle name="Normal 9 2 3 2 2 3" xfId="24974"/>
    <cellStyle name="Normal 9 2 3 2 2 3 2" xfId="24975"/>
    <cellStyle name="Normal 9 2 3 2 2 4" xfId="24976"/>
    <cellStyle name="Normal 9 2 3 2 3" xfId="24977"/>
    <cellStyle name="Normal 9 2 3 2 3 2" xfId="24978"/>
    <cellStyle name="Normal 9 2 3 2 4" xfId="24979"/>
    <cellStyle name="Normal 9 2 3 2 4 2" xfId="24980"/>
    <cellStyle name="Normal 9 2 3 2 5" xfId="24981"/>
    <cellStyle name="Normal 9 2 3 3" xfId="24982"/>
    <cellStyle name="Normal 9 2 3 3 2" xfId="24983"/>
    <cellStyle name="Normal 9 2 3 3 2 2" xfId="24984"/>
    <cellStyle name="Normal 9 2 3 3 3" xfId="24985"/>
    <cellStyle name="Normal 9 2 3 3 3 2" xfId="24986"/>
    <cellStyle name="Normal 9 2 3 3 4" xfId="24987"/>
    <cellStyle name="Normal 9 2 3 4" xfId="24988"/>
    <cellStyle name="Normal 9 2 3 4 2" xfId="24989"/>
    <cellStyle name="Normal 9 2 3 5" xfId="24990"/>
    <cellStyle name="Normal 9 2 3 5 2" xfId="24991"/>
    <cellStyle name="Normal 9 2 3 6" xfId="24992"/>
    <cellStyle name="Normal 9 2 4" xfId="24993"/>
    <cellStyle name="Normal 9 3" xfId="24994"/>
    <cellStyle name="Normal 9 4" xfId="24995"/>
    <cellStyle name="Normal 9 4 2" xfId="24996"/>
    <cellStyle name="Normal 9 4 2 2" xfId="24997"/>
    <cellStyle name="Normal 9 4 2 2 2" xfId="24998"/>
    <cellStyle name="Normal 9 4 2 2 2 2" xfId="24999"/>
    <cellStyle name="Normal 9 4 2 2 3" xfId="25000"/>
    <cellStyle name="Normal 9 4 2 2 3 2" xfId="25001"/>
    <cellStyle name="Normal 9 4 2 2 4" xfId="25002"/>
    <cellStyle name="Normal 9 4 2 3" xfId="25003"/>
    <cellStyle name="Normal 9 4 2 3 2" xfId="25004"/>
    <cellStyle name="Normal 9 4 2 4" xfId="25005"/>
    <cellStyle name="Normal 9 4 2 4 2" xfId="25006"/>
    <cellStyle name="Normal 9 4 2 5" xfId="25007"/>
    <cellStyle name="Normal 9 4 3" xfId="25008"/>
    <cellStyle name="Normal 9 4 3 2" xfId="25009"/>
    <cellStyle name="Normal 9 4 3 2 2" xfId="25010"/>
    <cellStyle name="Normal 9 4 3 3" xfId="25011"/>
    <cellStyle name="Normal 9 4 3 3 2" xfId="25012"/>
    <cellStyle name="Normal 9 4 3 4" xfId="25013"/>
    <cellStyle name="Normal 9 4 4" xfId="25014"/>
    <cellStyle name="Normal 9 4 4 2" xfId="25015"/>
    <cellStyle name="Normal 9 4 5" xfId="25016"/>
    <cellStyle name="Normal 9 4 5 2" xfId="25017"/>
    <cellStyle name="Normal 9 4 6" xfId="25018"/>
    <cellStyle name="Normal 9 5" xfId="25019"/>
    <cellStyle name="Normal 9 5 2" xfId="25020"/>
    <cellStyle name="Normal 9 5 2 2" xfId="25021"/>
    <cellStyle name="Normal 9 5 2 2 2" xfId="25022"/>
    <cellStyle name="Normal 9 5 2 2 2 2" xfId="25023"/>
    <cellStyle name="Normal 9 5 2 2 3" xfId="25024"/>
    <cellStyle name="Normal 9 5 2 2 3 2" xfId="25025"/>
    <cellStyle name="Normal 9 5 2 2 4" xfId="25026"/>
    <cellStyle name="Normal 9 5 2 3" xfId="25027"/>
    <cellStyle name="Normal 9 5 2 3 2" xfId="25028"/>
    <cellStyle name="Normal 9 5 2 4" xfId="25029"/>
    <cellStyle name="Normal 9 5 2 4 2" xfId="25030"/>
    <cellStyle name="Normal 9 5 2 5" xfId="25031"/>
    <cellStyle name="Normal 9 5 3" xfId="25032"/>
    <cellStyle name="Normal 9 5 3 2" xfId="25033"/>
    <cellStyle name="Normal 9 5 3 2 2" xfId="25034"/>
    <cellStyle name="Normal 9 5 3 3" xfId="25035"/>
    <cellStyle name="Normal 9 5 3 3 2" xfId="25036"/>
    <cellStyle name="Normal 9 5 3 4" xfId="25037"/>
    <cellStyle name="Normal 9 5 4" xfId="25038"/>
    <cellStyle name="Normal 9 5 4 2" xfId="25039"/>
    <cellStyle name="Normal 9 5 5" xfId="25040"/>
    <cellStyle name="Normal 9 5 5 2" xfId="25041"/>
    <cellStyle name="Normal 9 5 6" xfId="25042"/>
    <cellStyle name="Normal 9 6" xfId="25043"/>
    <cellStyle name="Normal 90" xfId="25044"/>
    <cellStyle name="Normal 91" xfId="25045"/>
    <cellStyle name="Normal 91 2" xfId="25046"/>
    <cellStyle name="Normal 92" xfId="25047"/>
    <cellStyle name="Normal 93" xfId="25048"/>
    <cellStyle name="Normal 94" xfId="25049"/>
    <cellStyle name="Normal 94 2" xfId="25050"/>
    <cellStyle name="Normal 95" xfId="25051"/>
    <cellStyle name="Normal 96" xfId="25052"/>
    <cellStyle name="Normal 97" xfId="25053"/>
    <cellStyle name="Normal 98" xfId="25054"/>
    <cellStyle name="Normal 99" xfId="25055"/>
    <cellStyle name="Normal_Attach15A" xfId="25829"/>
    <cellStyle name="Normal_MH Chart Data 2011 Report" xfId="25833"/>
    <cellStyle name="Normal_NSWCP2002" xfId="25830"/>
    <cellStyle name="Note 2" xfId="141"/>
    <cellStyle name="Note 2 2" xfId="25056"/>
    <cellStyle name="Note 2 2 2" xfId="25057"/>
    <cellStyle name="Note 2 2 2 2" xfId="25058"/>
    <cellStyle name="Note 2 2 2 2 2" xfId="25059"/>
    <cellStyle name="Note 2 2 2 3" xfId="25060"/>
    <cellStyle name="Note 2 2 2 3 2" xfId="25061"/>
    <cellStyle name="Note 2 2 2 4" xfId="25062"/>
    <cellStyle name="Note 2 2 3" xfId="25063"/>
    <cellStyle name="Note 2 2 3 2" xfId="25064"/>
    <cellStyle name="Note 2 2 4" xfId="25065"/>
    <cellStyle name="Note 2 2 4 2" xfId="25066"/>
    <cellStyle name="Note 2 2 5" xfId="25067"/>
    <cellStyle name="Note 2 2 5 2" xfId="25068"/>
    <cellStyle name="Note 2 2 6" xfId="25069"/>
    <cellStyle name="Note 2 3" xfId="25070"/>
    <cellStyle name="Note 2 3 2" xfId="25071"/>
    <cellStyle name="Note 2 3 2 10" xfId="25072"/>
    <cellStyle name="Note 2 3 2 10 2" xfId="25073"/>
    <cellStyle name="Note 2 3 2 11" xfId="25074"/>
    <cellStyle name="Note 2 3 2 2" xfId="25075"/>
    <cellStyle name="Note 2 3 2 2 10" xfId="25076"/>
    <cellStyle name="Note 2 3 2 2 2" xfId="25077"/>
    <cellStyle name="Note 2 3 2 2 2 2" xfId="25078"/>
    <cellStyle name="Note 2 3 2 2 2 2 2" xfId="25079"/>
    <cellStyle name="Note 2 3 2 2 2 2 2 2" xfId="25080"/>
    <cellStyle name="Note 2 3 2 2 2 2 2 2 2" xfId="25081"/>
    <cellStyle name="Note 2 3 2 2 2 2 2 3" xfId="25082"/>
    <cellStyle name="Note 2 3 2 2 2 2 2 3 2" xfId="25083"/>
    <cellStyle name="Note 2 3 2 2 2 2 2 4" xfId="25084"/>
    <cellStyle name="Note 2 3 2 2 2 2 3" xfId="25085"/>
    <cellStyle name="Note 2 3 2 2 2 2 3 2" xfId="25086"/>
    <cellStyle name="Note 2 3 2 2 2 2 4" xfId="25087"/>
    <cellStyle name="Note 2 3 2 2 2 2 4 2" xfId="25088"/>
    <cellStyle name="Note 2 3 2 2 2 2 5" xfId="25089"/>
    <cellStyle name="Note 2 3 2 2 2 3" xfId="25090"/>
    <cellStyle name="Note 2 3 2 2 2 3 2" xfId="25091"/>
    <cellStyle name="Note 2 3 2 2 2 3 2 2" xfId="25092"/>
    <cellStyle name="Note 2 3 2 2 2 3 3" xfId="25093"/>
    <cellStyle name="Note 2 3 2 2 2 3 3 2" xfId="25094"/>
    <cellStyle name="Note 2 3 2 2 2 3 4" xfId="25095"/>
    <cellStyle name="Note 2 3 2 2 2 4" xfId="25096"/>
    <cellStyle name="Note 2 3 2 2 2 4 2" xfId="25097"/>
    <cellStyle name="Note 2 3 2 2 2 5" xfId="25098"/>
    <cellStyle name="Note 2 3 2 2 2 5 2" xfId="25099"/>
    <cellStyle name="Note 2 3 2 2 2 6" xfId="25100"/>
    <cellStyle name="Note 2 3 2 2 3" xfId="25101"/>
    <cellStyle name="Note 2 3 2 2 3 2" xfId="25102"/>
    <cellStyle name="Note 2 3 2 2 3 2 2" xfId="25103"/>
    <cellStyle name="Note 2 3 2 2 3 2 2 2" xfId="25104"/>
    <cellStyle name="Note 2 3 2 2 3 2 2 2 2" xfId="25105"/>
    <cellStyle name="Note 2 3 2 2 3 2 2 3" xfId="25106"/>
    <cellStyle name="Note 2 3 2 2 3 2 2 3 2" xfId="25107"/>
    <cellStyle name="Note 2 3 2 2 3 2 2 4" xfId="25108"/>
    <cellStyle name="Note 2 3 2 2 3 2 3" xfId="25109"/>
    <cellStyle name="Note 2 3 2 2 3 2 3 2" xfId="25110"/>
    <cellStyle name="Note 2 3 2 2 3 2 4" xfId="25111"/>
    <cellStyle name="Note 2 3 2 2 3 2 4 2" xfId="25112"/>
    <cellStyle name="Note 2 3 2 2 3 2 5" xfId="25113"/>
    <cellStyle name="Note 2 3 2 2 3 3" xfId="25114"/>
    <cellStyle name="Note 2 3 2 2 3 3 2" xfId="25115"/>
    <cellStyle name="Note 2 3 2 2 3 3 2 2" xfId="25116"/>
    <cellStyle name="Note 2 3 2 2 3 3 3" xfId="25117"/>
    <cellStyle name="Note 2 3 2 2 3 3 3 2" xfId="25118"/>
    <cellStyle name="Note 2 3 2 2 3 3 4" xfId="25119"/>
    <cellStyle name="Note 2 3 2 2 3 4" xfId="25120"/>
    <cellStyle name="Note 2 3 2 2 3 4 2" xfId="25121"/>
    <cellStyle name="Note 2 3 2 2 3 5" xfId="25122"/>
    <cellStyle name="Note 2 3 2 2 3 5 2" xfId="25123"/>
    <cellStyle name="Note 2 3 2 2 3 6" xfId="25124"/>
    <cellStyle name="Note 2 3 2 2 4" xfId="25125"/>
    <cellStyle name="Note 2 3 2 2 4 2" xfId="25126"/>
    <cellStyle name="Note 2 3 2 2 4 2 2" xfId="25127"/>
    <cellStyle name="Note 2 3 2 2 4 2 2 2" xfId="25128"/>
    <cellStyle name="Note 2 3 2 2 4 2 2 2 2" xfId="25129"/>
    <cellStyle name="Note 2 3 2 2 4 2 2 3" xfId="25130"/>
    <cellStyle name="Note 2 3 2 2 4 2 2 3 2" xfId="25131"/>
    <cellStyle name="Note 2 3 2 2 4 2 2 4" xfId="25132"/>
    <cellStyle name="Note 2 3 2 2 4 2 3" xfId="25133"/>
    <cellStyle name="Note 2 3 2 2 4 2 3 2" xfId="25134"/>
    <cellStyle name="Note 2 3 2 2 4 2 4" xfId="25135"/>
    <cellStyle name="Note 2 3 2 2 4 2 4 2" xfId="25136"/>
    <cellStyle name="Note 2 3 2 2 4 2 5" xfId="25137"/>
    <cellStyle name="Note 2 3 2 2 4 3" xfId="25138"/>
    <cellStyle name="Note 2 3 2 2 4 3 2" xfId="25139"/>
    <cellStyle name="Note 2 3 2 2 4 3 2 2" xfId="25140"/>
    <cellStyle name="Note 2 3 2 2 4 3 3" xfId="25141"/>
    <cellStyle name="Note 2 3 2 2 4 3 3 2" xfId="25142"/>
    <cellStyle name="Note 2 3 2 2 4 3 4" xfId="25143"/>
    <cellStyle name="Note 2 3 2 2 4 4" xfId="25144"/>
    <cellStyle name="Note 2 3 2 2 4 4 2" xfId="25145"/>
    <cellStyle name="Note 2 3 2 2 4 5" xfId="25146"/>
    <cellStyle name="Note 2 3 2 2 4 5 2" xfId="25147"/>
    <cellStyle name="Note 2 3 2 2 4 6" xfId="25148"/>
    <cellStyle name="Note 2 3 2 2 5" xfId="25149"/>
    <cellStyle name="Note 2 3 2 2 5 2" xfId="25150"/>
    <cellStyle name="Note 2 3 2 2 5 2 2" xfId="25151"/>
    <cellStyle name="Note 2 3 2 2 5 2 2 2" xfId="25152"/>
    <cellStyle name="Note 2 3 2 2 5 2 2 2 2" xfId="25153"/>
    <cellStyle name="Note 2 3 2 2 5 2 2 3" xfId="25154"/>
    <cellStyle name="Note 2 3 2 2 5 2 2 3 2" xfId="25155"/>
    <cellStyle name="Note 2 3 2 2 5 2 2 4" xfId="25156"/>
    <cellStyle name="Note 2 3 2 2 5 2 3" xfId="25157"/>
    <cellStyle name="Note 2 3 2 2 5 2 3 2" xfId="25158"/>
    <cellStyle name="Note 2 3 2 2 5 2 4" xfId="25159"/>
    <cellStyle name="Note 2 3 2 2 5 2 4 2" xfId="25160"/>
    <cellStyle name="Note 2 3 2 2 5 2 5" xfId="25161"/>
    <cellStyle name="Note 2 3 2 2 5 3" xfId="25162"/>
    <cellStyle name="Note 2 3 2 2 5 3 2" xfId="25163"/>
    <cellStyle name="Note 2 3 2 2 5 3 2 2" xfId="25164"/>
    <cellStyle name="Note 2 3 2 2 5 3 3" xfId="25165"/>
    <cellStyle name="Note 2 3 2 2 5 3 3 2" xfId="25166"/>
    <cellStyle name="Note 2 3 2 2 5 3 4" xfId="25167"/>
    <cellStyle name="Note 2 3 2 2 5 4" xfId="25168"/>
    <cellStyle name="Note 2 3 2 2 5 4 2" xfId="25169"/>
    <cellStyle name="Note 2 3 2 2 5 5" xfId="25170"/>
    <cellStyle name="Note 2 3 2 2 5 5 2" xfId="25171"/>
    <cellStyle name="Note 2 3 2 2 5 6" xfId="25172"/>
    <cellStyle name="Note 2 3 2 2 6" xfId="25173"/>
    <cellStyle name="Note 2 3 2 2 6 2" xfId="25174"/>
    <cellStyle name="Note 2 3 2 2 6 2 2" xfId="25175"/>
    <cellStyle name="Note 2 3 2 2 6 2 2 2" xfId="25176"/>
    <cellStyle name="Note 2 3 2 2 6 2 3" xfId="25177"/>
    <cellStyle name="Note 2 3 2 2 6 2 3 2" xfId="25178"/>
    <cellStyle name="Note 2 3 2 2 6 2 4" xfId="25179"/>
    <cellStyle name="Note 2 3 2 2 6 3" xfId="25180"/>
    <cellStyle name="Note 2 3 2 2 6 3 2" xfId="25181"/>
    <cellStyle name="Note 2 3 2 2 6 4" xfId="25182"/>
    <cellStyle name="Note 2 3 2 2 6 4 2" xfId="25183"/>
    <cellStyle name="Note 2 3 2 2 6 5" xfId="25184"/>
    <cellStyle name="Note 2 3 2 2 7" xfId="25185"/>
    <cellStyle name="Note 2 3 2 2 7 2" xfId="25186"/>
    <cellStyle name="Note 2 3 2 2 7 2 2" xfId="25187"/>
    <cellStyle name="Note 2 3 2 2 7 3" xfId="25188"/>
    <cellStyle name="Note 2 3 2 2 7 3 2" xfId="25189"/>
    <cellStyle name="Note 2 3 2 2 7 4" xfId="25190"/>
    <cellStyle name="Note 2 3 2 2 8" xfId="25191"/>
    <cellStyle name="Note 2 3 2 2 8 2" xfId="25192"/>
    <cellStyle name="Note 2 3 2 2 9" xfId="25193"/>
    <cellStyle name="Note 2 3 2 2 9 2" xfId="25194"/>
    <cellStyle name="Note 2 3 2 3" xfId="25195"/>
    <cellStyle name="Note 2 3 2 3 2" xfId="25196"/>
    <cellStyle name="Note 2 3 2 3 2 2" xfId="25197"/>
    <cellStyle name="Note 2 3 2 3 2 2 2" xfId="25198"/>
    <cellStyle name="Note 2 3 2 3 2 2 2 2" xfId="25199"/>
    <cellStyle name="Note 2 3 2 3 2 2 3" xfId="25200"/>
    <cellStyle name="Note 2 3 2 3 2 2 3 2" xfId="25201"/>
    <cellStyle name="Note 2 3 2 3 2 2 4" xfId="25202"/>
    <cellStyle name="Note 2 3 2 3 2 3" xfId="25203"/>
    <cellStyle name="Note 2 3 2 3 2 3 2" xfId="25204"/>
    <cellStyle name="Note 2 3 2 3 2 4" xfId="25205"/>
    <cellStyle name="Note 2 3 2 3 2 4 2" xfId="25206"/>
    <cellStyle name="Note 2 3 2 3 2 5" xfId="25207"/>
    <cellStyle name="Note 2 3 2 3 3" xfId="25208"/>
    <cellStyle name="Note 2 3 2 3 3 2" xfId="25209"/>
    <cellStyle name="Note 2 3 2 3 3 2 2" xfId="25210"/>
    <cellStyle name="Note 2 3 2 3 3 3" xfId="25211"/>
    <cellStyle name="Note 2 3 2 3 3 3 2" xfId="25212"/>
    <cellStyle name="Note 2 3 2 3 3 4" xfId="25213"/>
    <cellStyle name="Note 2 3 2 3 4" xfId="25214"/>
    <cellStyle name="Note 2 3 2 3 4 2" xfId="25215"/>
    <cellStyle name="Note 2 3 2 3 5" xfId="25216"/>
    <cellStyle name="Note 2 3 2 3 5 2" xfId="25217"/>
    <cellStyle name="Note 2 3 2 3 6" xfId="25218"/>
    <cellStyle name="Note 2 3 2 4" xfId="25219"/>
    <cellStyle name="Note 2 3 2 4 2" xfId="25220"/>
    <cellStyle name="Note 2 3 2 4 2 2" xfId="25221"/>
    <cellStyle name="Note 2 3 2 4 2 2 2" xfId="25222"/>
    <cellStyle name="Note 2 3 2 4 2 2 2 2" xfId="25223"/>
    <cellStyle name="Note 2 3 2 4 2 2 3" xfId="25224"/>
    <cellStyle name="Note 2 3 2 4 2 2 3 2" xfId="25225"/>
    <cellStyle name="Note 2 3 2 4 2 2 4" xfId="25226"/>
    <cellStyle name="Note 2 3 2 4 2 3" xfId="25227"/>
    <cellStyle name="Note 2 3 2 4 2 3 2" xfId="25228"/>
    <cellStyle name="Note 2 3 2 4 2 4" xfId="25229"/>
    <cellStyle name="Note 2 3 2 4 2 4 2" xfId="25230"/>
    <cellStyle name="Note 2 3 2 4 2 5" xfId="25231"/>
    <cellStyle name="Note 2 3 2 4 3" xfId="25232"/>
    <cellStyle name="Note 2 3 2 4 3 2" xfId="25233"/>
    <cellStyle name="Note 2 3 2 4 3 2 2" xfId="25234"/>
    <cellStyle name="Note 2 3 2 4 3 3" xfId="25235"/>
    <cellStyle name="Note 2 3 2 4 3 3 2" xfId="25236"/>
    <cellStyle name="Note 2 3 2 4 3 4" xfId="25237"/>
    <cellStyle name="Note 2 3 2 4 4" xfId="25238"/>
    <cellStyle name="Note 2 3 2 4 4 2" xfId="25239"/>
    <cellStyle name="Note 2 3 2 4 5" xfId="25240"/>
    <cellStyle name="Note 2 3 2 4 5 2" xfId="25241"/>
    <cellStyle name="Note 2 3 2 4 6" xfId="25242"/>
    <cellStyle name="Note 2 3 2 5" xfId="25243"/>
    <cellStyle name="Note 2 3 2 5 2" xfId="25244"/>
    <cellStyle name="Note 2 3 2 5 2 2" xfId="25245"/>
    <cellStyle name="Note 2 3 2 5 2 2 2" xfId="25246"/>
    <cellStyle name="Note 2 3 2 5 2 2 2 2" xfId="25247"/>
    <cellStyle name="Note 2 3 2 5 2 2 3" xfId="25248"/>
    <cellStyle name="Note 2 3 2 5 2 2 3 2" xfId="25249"/>
    <cellStyle name="Note 2 3 2 5 2 2 4" xfId="25250"/>
    <cellStyle name="Note 2 3 2 5 2 3" xfId="25251"/>
    <cellStyle name="Note 2 3 2 5 2 3 2" xfId="25252"/>
    <cellStyle name="Note 2 3 2 5 2 4" xfId="25253"/>
    <cellStyle name="Note 2 3 2 5 2 4 2" xfId="25254"/>
    <cellStyle name="Note 2 3 2 5 2 5" xfId="25255"/>
    <cellStyle name="Note 2 3 2 5 3" xfId="25256"/>
    <cellStyle name="Note 2 3 2 5 3 2" xfId="25257"/>
    <cellStyle name="Note 2 3 2 5 3 2 2" xfId="25258"/>
    <cellStyle name="Note 2 3 2 5 3 3" xfId="25259"/>
    <cellStyle name="Note 2 3 2 5 3 3 2" xfId="25260"/>
    <cellStyle name="Note 2 3 2 5 3 4" xfId="25261"/>
    <cellStyle name="Note 2 3 2 5 4" xfId="25262"/>
    <cellStyle name="Note 2 3 2 5 4 2" xfId="25263"/>
    <cellStyle name="Note 2 3 2 5 5" xfId="25264"/>
    <cellStyle name="Note 2 3 2 5 5 2" xfId="25265"/>
    <cellStyle name="Note 2 3 2 5 6" xfId="25266"/>
    <cellStyle name="Note 2 3 2 6" xfId="25267"/>
    <cellStyle name="Note 2 3 2 6 2" xfId="25268"/>
    <cellStyle name="Note 2 3 2 6 2 2" xfId="25269"/>
    <cellStyle name="Note 2 3 2 6 2 2 2" xfId="25270"/>
    <cellStyle name="Note 2 3 2 6 2 2 2 2" xfId="25271"/>
    <cellStyle name="Note 2 3 2 6 2 2 3" xfId="25272"/>
    <cellStyle name="Note 2 3 2 6 2 2 3 2" xfId="25273"/>
    <cellStyle name="Note 2 3 2 6 2 2 4" xfId="25274"/>
    <cellStyle name="Note 2 3 2 6 2 3" xfId="25275"/>
    <cellStyle name="Note 2 3 2 6 2 3 2" xfId="25276"/>
    <cellStyle name="Note 2 3 2 6 2 4" xfId="25277"/>
    <cellStyle name="Note 2 3 2 6 2 4 2" xfId="25278"/>
    <cellStyle name="Note 2 3 2 6 2 5" xfId="25279"/>
    <cellStyle name="Note 2 3 2 6 3" xfId="25280"/>
    <cellStyle name="Note 2 3 2 6 3 2" xfId="25281"/>
    <cellStyle name="Note 2 3 2 6 3 2 2" xfId="25282"/>
    <cellStyle name="Note 2 3 2 6 3 3" xfId="25283"/>
    <cellStyle name="Note 2 3 2 6 3 3 2" xfId="25284"/>
    <cellStyle name="Note 2 3 2 6 3 4" xfId="25285"/>
    <cellStyle name="Note 2 3 2 6 4" xfId="25286"/>
    <cellStyle name="Note 2 3 2 6 4 2" xfId="25287"/>
    <cellStyle name="Note 2 3 2 6 5" xfId="25288"/>
    <cellStyle name="Note 2 3 2 6 5 2" xfId="25289"/>
    <cellStyle name="Note 2 3 2 6 6" xfId="25290"/>
    <cellStyle name="Note 2 3 2 7" xfId="25291"/>
    <cellStyle name="Note 2 3 2 7 2" xfId="25292"/>
    <cellStyle name="Note 2 3 2 7 2 2" xfId="25293"/>
    <cellStyle name="Note 2 3 2 7 2 2 2" xfId="25294"/>
    <cellStyle name="Note 2 3 2 7 2 3" xfId="25295"/>
    <cellStyle name="Note 2 3 2 7 2 3 2" xfId="25296"/>
    <cellStyle name="Note 2 3 2 7 2 4" xfId="25297"/>
    <cellStyle name="Note 2 3 2 7 3" xfId="25298"/>
    <cellStyle name="Note 2 3 2 7 3 2" xfId="25299"/>
    <cellStyle name="Note 2 3 2 7 4" xfId="25300"/>
    <cellStyle name="Note 2 3 2 7 4 2" xfId="25301"/>
    <cellStyle name="Note 2 3 2 7 5" xfId="25302"/>
    <cellStyle name="Note 2 3 2 8" xfId="25303"/>
    <cellStyle name="Note 2 3 2 8 2" xfId="25304"/>
    <cellStyle name="Note 2 3 2 8 2 2" xfId="25305"/>
    <cellStyle name="Note 2 3 2 8 3" xfId="25306"/>
    <cellStyle name="Note 2 3 2 8 3 2" xfId="25307"/>
    <cellStyle name="Note 2 3 2 8 4" xfId="25308"/>
    <cellStyle name="Note 2 3 2 9" xfId="25309"/>
    <cellStyle name="Note 2 3 2 9 2" xfId="25310"/>
    <cellStyle name="Note 2 3 3" xfId="25311"/>
    <cellStyle name="Note 2 3 3 10" xfId="25312"/>
    <cellStyle name="Note 2 3 3 10 2" xfId="25313"/>
    <cellStyle name="Note 2 3 3 11" xfId="25314"/>
    <cellStyle name="Note 2 3 3 2" xfId="25315"/>
    <cellStyle name="Note 2 3 3 2 10" xfId="25316"/>
    <cellStyle name="Note 2 3 3 2 2" xfId="25317"/>
    <cellStyle name="Note 2 3 3 2 2 2" xfId="25318"/>
    <cellStyle name="Note 2 3 3 2 2 2 2" xfId="25319"/>
    <cellStyle name="Note 2 3 3 2 2 2 2 2" xfId="25320"/>
    <cellStyle name="Note 2 3 3 2 2 2 2 2 2" xfId="25321"/>
    <cellStyle name="Note 2 3 3 2 2 2 2 3" xfId="25322"/>
    <cellStyle name="Note 2 3 3 2 2 2 2 3 2" xfId="25323"/>
    <cellStyle name="Note 2 3 3 2 2 2 2 4" xfId="25324"/>
    <cellStyle name="Note 2 3 3 2 2 2 3" xfId="25325"/>
    <cellStyle name="Note 2 3 3 2 2 2 3 2" xfId="25326"/>
    <cellStyle name="Note 2 3 3 2 2 2 4" xfId="25327"/>
    <cellStyle name="Note 2 3 3 2 2 2 4 2" xfId="25328"/>
    <cellStyle name="Note 2 3 3 2 2 2 5" xfId="25329"/>
    <cellStyle name="Note 2 3 3 2 2 3" xfId="25330"/>
    <cellStyle name="Note 2 3 3 2 2 3 2" xfId="25331"/>
    <cellStyle name="Note 2 3 3 2 2 3 2 2" xfId="25332"/>
    <cellStyle name="Note 2 3 3 2 2 3 3" xfId="25333"/>
    <cellStyle name="Note 2 3 3 2 2 3 3 2" xfId="25334"/>
    <cellStyle name="Note 2 3 3 2 2 3 4" xfId="25335"/>
    <cellStyle name="Note 2 3 3 2 2 4" xfId="25336"/>
    <cellStyle name="Note 2 3 3 2 2 4 2" xfId="25337"/>
    <cellStyle name="Note 2 3 3 2 2 5" xfId="25338"/>
    <cellStyle name="Note 2 3 3 2 2 5 2" xfId="25339"/>
    <cellStyle name="Note 2 3 3 2 2 6" xfId="25340"/>
    <cellStyle name="Note 2 3 3 2 3" xfId="25341"/>
    <cellStyle name="Note 2 3 3 2 3 2" xfId="25342"/>
    <cellStyle name="Note 2 3 3 2 3 2 2" xfId="25343"/>
    <cellStyle name="Note 2 3 3 2 3 2 2 2" xfId="25344"/>
    <cellStyle name="Note 2 3 3 2 3 2 2 2 2" xfId="25345"/>
    <cellStyle name="Note 2 3 3 2 3 2 2 3" xfId="25346"/>
    <cellStyle name="Note 2 3 3 2 3 2 2 3 2" xfId="25347"/>
    <cellStyle name="Note 2 3 3 2 3 2 2 4" xfId="25348"/>
    <cellStyle name="Note 2 3 3 2 3 2 3" xfId="25349"/>
    <cellStyle name="Note 2 3 3 2 3 2 3 2" xfId="25350"/>
    <cellStyle name="Note 2 3 3 2 3 2 4" xfId="25351"/>
    <cellStyle name="Note 2 3 3 2 3 2 4 2" xfId="25352"/>
    <cellStyle name="Note 2 3 3 2 3 2 5" xfId="25353"/>
    <cellStyle name="Note 2 3 3 2 3 3" xfId="25354"/>
    <cellStyle name="Note 2 3 3 2 3 3 2" xfId="25355"/>
    <cellStyle name="Note 2 3 3 2 3 3 2 2" xfId="25356"/>
    <cellStyle name="Note 2 3 3 2 3 3 3" xfId="25357"/>
    <cellStyle name="Note 2 3 3 2 3 3 3 2" xfId="25358"/>
    <cellStyle name="Note 2 3 3 2 3 3 4" xfId="25359"/>
    <cellStyle name="Note 2 3 3 2 3 4" xfId="25360"/>
    <cellStyle name="Note 2 3 3 2 3 4 2" xfId="25361"/>
    <cellStyle name="Note 2 3 3 2 3 5" xfId="25362"/>
    <cellStyle name="Note 2 3 3 2 3 5 2" xfId="25363"/>
    <cellStyle name="Note 2 3 3 2 3 6" xfId="25364"/>
    <cellStyle name="Note 2 3 3 2 4" xfId="25365"/>
    <cellStyle name="Note 2 3 3 2 4 2" xfId="25366"/>
    <cellStyle name="Note 2 3 3 2 4 2 2" xfId="25367"/>
    <cellStyle name="Note 2 3 3 2 4 2 2 2" xfId="25368"/>
    <cellStyle name="Note 2 3 3 2 4 2 2 2 2" xfId="25369"/>
    <cellStyle name="Note 2 3 3 2 4 2 2 3" xfId="25370"/>
    <cellStyle name="Note 2 3 3 2 4 2 2 3 2" xfId="25371"/>
    <cellStyle name="Note 2 3 3 2 4 2 2 4" xfId="25372"/>
    <cellStyle name="Note 2 3 3 2 4 2 3" xfId="25373"/>
    <cellStyle name="Note 2 3 3 2 4 2 3 2" xfId="25374"/>
    <cellStyle name="Note 2 3 3 2 4 2 4" xfId="25375"/>
    <cellStyle name="Note 2 3 3 2 4 2 4 2" xfId="25376"/>
    <cellStyle name="Note 2 3 3 2 4 2 5" xfId="25377"/>
    <cellStyle name="Note 2 3 3 2 4 3" xfId="25378"/>
    <cellStyle name="Note 2 3 3 2 4 3 2" xfId="25379"/>
    <cellStyle name="Note 2 3 3 2 4 3 2 2" xfId="25380"/>
    <cellStyle name="Note 2 3 3 2 4 3 3" xfId="25381"/>
    <cellStyle name="Note 2 3 3 2 4 3 3 2" xfId="25382"/>
    <cellStyle name="Note 2 3 3 2 4 3 4" xfId="25383"/>
    <cellStyle name="Note 2 3 3 2 4 4" xfId="25384"/>
    <cellStyle name="Note 2 3 3 2 4 4 2" xfId="25385"/>
    <cellStyle name="Note 2 3 3 2 4 5" xfId="25386"/>
    <cellStyle name="Note 2 3 3 2 4 5 2" xfId="25387"/>
    <cellStyle name="Note 2 3 3 2 4 6" xfId="25388"/>
    <cellStyle name="Note 2 3 3 2 5" xfId="25389"/>
    <cellStyle name="Note 2 3 3 2 5 2" xfId="25390"/>
    <cellStyle name="Note 2 3 3 2 5 2 2" xfId="25391"/>
    <cellStyle name="Note 2 3 3 2 5 2 2 2" xfId="25392"/>
    <cellStyle name="Note 2 3 3 2 5 2 2 2 2" xfId="25393"/>
    <cellStyle name="Note 2 3 3 2 5 2 2 3" xfId="25394"/>
    <cellStyle name="Note 2 3 3 2 5 2 2 3 2" xfId="25395"/>
    <cellStyle name="Note 2 3 3 2 5 2 2 4" xfId="25396"/>
    <cellStyle name="Note 2 3 3 2 5 2 3" xfId="25397"/>
    <cellStyle name="Note 2 3 3 2 5 2 3 2" xfId="25398"/>
    <cellStyle name="Note 2 3 3 2 5 2 4" xfId="25399"/>
    <cellStyle name="Note 2 3 3 2 5 2 4 2" xfId="25400"/>
    <cellStyle name="Note 2 3 3 2 5 2 5" xfId="25401"/>
    <cellStyle name="Note 2 3 3 2 5 3" xfId="25402"/>
    <cellStyle name="Note 2 3 3 2 5 3 2" xfId="25403"/>
    <cellStyle name="Note 2 3 3 2 5 3 2 2" xfId="25404"/>
    <cellStyle name="Note 2 3 3 2 5 3 3" xfId="25405"/>
    <cellStyle name="Note 2 3 3 2 5 3 3 2" xfId="25406"/>
    <cellStyle name="Note 2 3 3 2 5 3 4" xfId="25407"/>
    <cellStyle name="Note 2 3 3 2 5 4" xfId="25408"/>
    <cellStyle name="Note 2 3 3 2 5 4 2" xfId="25409"/>
    <cellStyle name="Note 2 3 3 2 5 5" xfId="25410"/>
    <cellStyle name="Note 2 3 3 2 5 5 2" xfId="25411"/>
    <cellStyle name="Note 2 3 3 2 5 6" xfId="25412"/>
    <cellStyle name="Note 2 3 3 2 6" xfId="25413"/>
    <cellStyle name="Note 2 3 3 2 6 2" xfId="25414"/>
    <cellStyle name="Note 2 3 3 2 6 2 2" xfId="25415"/>
    <cellStyle name="Note 2 3 3 2 6 2 2 2" xfId="25416"/>
    <cellStyle name="Note 2 3 3 2 6 2 3" xfId="25417"/>
    <cellStyle name="Note 2 3 3 2 6 2 3 2" xfId="25418"/>
    <cellStyle name="Note 2 3 3 2 6 2 4" xfId="25419"/>
    <cellStyle name="Note 2 3 3 2 6 3" xfId="25420"/>
    <cellStyle name="Note 2 3 3 2 6 3 2" xfId="25421"/>
    <cellStyle name="Note 2 3 3 2 6 4" xfId="25422"/>
    <cellStyle name="Note 2 3 3 2 6 4 2" xfId="25423"/>
    <cellStyle name="Note 2 3 3 2 6 5" xfId="25424"/>
    <cellStyle name="Note 2 3 3 2 7" xfId="25425"/>
    <cellStyle name="Note 2 3 3 2 7 2" xfId="25426"/>
    <cellStyle name="Note 2 3 3 2 7 2 2" xfId="25427"/>
    <cellStyle name="Note 2 3 3 2 7 3" xfId="25428"/>
    <cellStyle name="Note 2 3 3 2 7 3 2" xfId="25429"/>
    <cellStyle name="Note 2 3 3 2 7 4" xfId="25430"/>
    <cellStyle name="Note 2 3 3 2 8" xfId="25431"/>
    <cellStyle name="Note 2 3 3 2 8 2" xfId="25432"/>
    <cellStyle name="Note 2 3 3 2 9" xfId="25433"/>
    <cellStyle name="Note 2 3 3 2 9 2" xfId="25434"/>
    <cellStyle name="Note 2 3 3 3" xfId="25435"/>
    <cellStyle name="Note 2 3 3 3 2" xfId="25436"/>
    <cellStyle name="Note 2 3 3 3 2 2" xfId="25437"/>
    <cellStyle name="Note 2 3 3 3 2 2 2" xfId="25438"/>
    <cellStyle name="Note 2 3 3 3 2 2 2 2" xfId="25439"/>
    <cellStyle name="Note 2 3 3 3 2 2 3" xfId="25440"/>
    <cellStyle name="Note 2 3 3 3 2 2 3 2" xfId="25441"/>
    <cellStyle name="Note 2 3 3 3 2 2 4" xfId="25442"/>
    <cellStyle name="Note 2 3 3 3 2 3" xfId="25443"/>
    <cellStyle name="Note 2 3 3 3 2 3 2" xfId="25444"/>
    <cellStyle name="Note 2 3 3 3 2 4" xfId="25445"/>
    <cellStyle name="Note 2 3 3 3 2 4 2" xfId="25446"/>
    <cellStyle name="Note 2 3 3 3 2 5" xfId="25447"/>
    <cellStyle name="Note 2 3 3 3 3" xfId="25448"/>
    <cellStyle name="Note 2 3 3 3 3 2" xfId="25449"/>
    <cellStyle name="Note 2 3 3 3 3 2 2" xfId="25450"/>
    <cellStyle name="Note 2 3 3 3 3 3" xfId="25451"/>
    <cellStyle name="Note 2 3 3 3 3 3 2" xfId="25452"/>
    <cellStyle name="Note 2 3 3 3 3 4" xfId="25453"/>
    <cellStyle name="Note 2 3 3 3 4" xfId="25454"/>
    <cellStyle name="Note 2 3 3 3 4 2" xfId="25455"/>
    <cellStyle name="Note 2 3 3 3 5" xfId="25456"/>
    <cellStyle name="Note 2 3 3 3 5 2" xfId="25457"/>
    <cellStyle name="Note 2 3 3 3 6" xfId="25458"/>
    <cellStyle name="Note 2 3 3 4" xfId="25459"/>
    <cellStyle name="Note 2 3 3 4 2" xfId="25460"/>
    <cellStyle name="Note 2 3 3 4 2 2" xfId="25461"/>
    <cellStyle name="Note 2 3 3 4 2 2 2" xfId="25462"/>
    <cellStyle name="Note 2 3 3 4 2 2 2 2" xfId="25463"/>
    <cellStyle name="Note 2 3 3 4 2 2 3" xfId="25464"/>
    <cellStyle name="Note 2 3 3 4 2 2 3 2" xfId="25465"/>
    <cellStyle name="Note 2 3 3 4 2 2 4" xfId="25466"/>
    <cellStyle name="Note 2 3 3 4 2 3" xfId="25467"/>
    <cellStyle name="Note 2 3 3 4 2 3 2" xfId="25468"/>
    <cellStyle name="Note 2 3 3 4 2 4" xfId="25469"/>
    <cellStyle name="Note 2 3 3 4 2 4 2" xfId="25470"/>
    <cellStyle name="Note 2 3 3 4 2 5" xfId="25471"/>
    <cellStyle name="Note 2 3 3 4 3" xfId="25472"/>
    <cellStyle name="Note 2 3 3 4 3 2" xfId="25473"/>
    <cellStyle name="Note 2 3 3 4 3 2 2" xfId="25474"/>
    <cellStyle name="Note 2 3 3 4 3 3" xfId="25475"/>
    <cellStyle name="Note 2 3 3 4 3 3 2" xfId="25476"/>
    <cellStyle name="Note 2 3 3 4 3 4" xfId="25477"/>
    <cellStyle name="Note 2 3 3 4 4" xfId="25478"/>
    <cellStyle name="Note 2 3 3 4 4 2" xfId="25479"/>
    <cellStyle name="Note 2 3 3 4 5" xfId="25480"/>
    <cellStyle name="Note 2 3 3 4 5 2" xfId="25481"/>
    <cellStyle name="Note 2 3 3 4 6" xfId="25482"/>
    <cellStyle name="Note 2 3 3 5" xfId="25483"/>
    <cellStyle name="Note 2 3 3 5 2" xfId="25484"/>
    <cellStyle name="Note 2 3 3 5 2 2" xfId="25485"/>
    <cellStyle name="Note 2 3 3 5 2 2 2" xfId="25486"/>
    <cellStyle name="Note 2 3 3 5 2 2 2 2" xfId="25487"/>
    <cellStyle name="Note 2 3 3 5 2 2 3" xfId="25488"/>
    <cellStyle name="Note 2 3 3 5 2 2 3 2" xfId="25489"/>
    <cellStyle name="Note 2 3 3 5 2 2 4" xfId="25490"/>
    <cellStyle name="Note 2 3 3 5 2 3" xfId="25491"/>
    <cellStyle name="Note 2 3 3 5 2 3 2" xfId="25492"/>
    <cellStyle name="Note 2 3 3 5 2 4" xfId="25493"/>
    <cellStyle name="Note 2 3 3 5 2 4 2" xfId="25494"/>
    <cellStyle name="Note 2 3 3 5 2 5" xfId="25495"/>
    <cellStyle name="Note 2 3 3 5 3" xfId="25496"/>
    <cellStyle name="Note 2 3 3 5 3 2" xfId="25497"/>
    <cellStyle name="Note 2 3 3 5 3 2 2" xfId="25498"/>
    <cellStyle name="Note 2 3 3 5 3 3" xfId="25499"/>
    <cellStyle name="Note 2 3 3 5 3 3 2" xfId="25500"/>
    <cellStyle name="Note 2 3 3 5 3 4" xfId="25501"/>
    <cellStyle name="Note 2 3 3 5 4" xfId="25502"/>
    <cellStyle name="Note 2 3 3 5 4 2" xfId="25503"/>
    <cellStyle name="Note 2 3 3 5 5" xfId="25504"/>
    <cellStyle name="Note 2 3 3 5 5 2" xfId="25505"/>
    <cellStyle name="Note 2 3 3 5 6" xfId="25506"/>
    <cellStyle name="Note 2 3 3 6" xfId="25507"/>
    <cellStyle name="Note 2 3 3 6 2" xfId="25508"/>
    <cellStyle name="Note 2 3 3 6 2 2" xfId="25509"/>
    <cellStyle name="Note 2 3 3 6 2 2 2" xfId="25510"/>
    <cellStyle name="Note 2 3 3 6 2 2 2 2" xfId="25511"/>
    <cellStyle name="Note 2 3 3 6 2 2 3" xfId="25512"/>
    <cellStyle name="Note 2 3 3 6 2 2 3 2" xfId="25513"/>
    <cellStyle name="Note 2 3 3 6 2 2 4" xfId="25514"/>
    <cellStyle name="Note 2 3 3 6 2 3" xfId="25515"/>
    <cellStyle name="Note 2 3 3 6 2 3 2" xfId="25516"/>
    <cellStyle name="Note 2 3 3 6 2 4" xfId="25517"/>
    <cellStyle name="Note 2 3 3 6 2 4 2" xfId="25518"/>
    <cellStyle name="Note 2 3 3 6 2 5" xfId="25519"/>
    <cellStyle name="Note 2 3 3 6 3" xfId="25520"/>
    <cellStyle name="Note 2 3 3 6 3 2" xfId="25521"/>
    <cellStyle name="Note 2 3 3 6 3 2 2" xfId="25522"/>
    <cellStyle name="Note 2 3 3 6 3 3" xfId="25523"/>
    <cellStyle name="Note 2 3 3 6 3 3 2" xfId="25524"/>
    <cellStyle name="Note 2 3 3 6 3 4" xfId="25525"/>
    <cellStyle name="Note 2 3 3 6 4" xfId="25526"/>
    <cellStyle name="Note 2 3 3 6 4 2" xfId="25527"/>
    <cellStyle name="Note 2 3 3 6 5" xfId="25528"/>
    <cellStyle name="Note 2 3 3 6 5 2" xfId="25529"/>
    <cellStyle name="Note 2 3 3 6 6" xfId="25530"/>
    <cellStyle name="Note 2 3 3 7" xfId="25531"/>
    <cellStyle name="Note 2 3 3 7 2" xfId="25532"/>
    <cellStyle name="Note 2 3 3 7 2 2" xfId="25533"/>
    <cellStyle name="Note 2 3 3 7 2 2 2" xfId="25534"/>
    <cellStyle name="Note 2 3 3 7 2 3" xfId="25535"/>
    <cellStyle name="Note 2 3 3 7 2 3 2" xfId="25536"/>
    <cellStyle name="Note 2 3 3 7 2 4" xfId="25537"/>
    <cellStyle name="Note 2 3 3 7 3" xfId="25538"/>
    <cellStyle name="Note 2 3 3 7 3 2" xfId="25539"/>
    <cellStyle name="Note 2 3 3 7 4" xfId="25540"/>
    <cellStyle name="Note 2 3 3 7 4 2" xfId="25541"/>
    <cellStyle name="Note 2 3 3 7 5" xfId="25542"/>
    <cellStyle name="Note 2 3 3 8" xfId="25543"/>
    <cellStyle name="Note 2 3 3 8 2" xfId="25544"/>
    <cellStyle name="Note 2 3 3 8 2 2" xfId="25545"/>
    <cellStyle name="Note 2 3 3 8 3" xfId="25546"/>
    <cellStyle name="Note 2 3 3 8 3 2" xfId="25547"/>
    <cellStyle name="Note 2 3 3 8 4" xfId="25548"/>
    <cellStyle name="Note 2 3 3 9" xfId="25549"/>
    <cellStyle name="Note 2 3 3 9 2" xfId="25550"/>
    <cellStyle name="Note 2 4" xfId="25551"/>
    <cellStyle name="Note 2 4 2" xfId="25552"/>
    <cellStyle name="Note 2 4 2 2" xfId="25553"/>
    <cellStyle name="Note 2 4 3" xfId="25554"/>
    <cellStyle name="Note 2 4 3 2" xfId="25555"/>
    <cellStyle name="Note 2 4 4" xfId="25556"/>
    <cellStyle name="Note 2 5" xfId="25557"/>
    <cellStyle name="Note 2 5 2" xfId="25558"/>
    <cellStyle name="Note 2 5 2 2" xfId="25559"/>
    <cellStyle name="Note 2 5 3" xfId="25560"/>
    <cellStyle name="Note 2 5 3 2" xfId="25561"/>
    <cellStyle name="Note 2 5 4" xfId="25562"/>
    <cellStyle name="Note 2 6" xfId="25563"/>
    <cellStyle name="Note 2 6 2" xfId="25564"/>
    <cellStyle name="Note 2 7" xfId="25565"/>
    <cellStyle name="Note 2 7 2" xfId="25566"/>
    <cellStyle name="Note 2 8" xfId="25567"/>
    <cellStyle name="Note 2 8 2" xfId="25568"/>
    <cellStyle name="Note 2 9" xfId="25569"/>
    <cellStyle name="Note 3" xfId="25570"/>
    <cellStyle name="Note 3 2" xfId="25571"/>
    <cellStyle name="Note 3 2 10" xfId="25572"/>
    <cellStyle name="Note 3 2 2" xfId="25573"/>
    <cellStyle name="Note 3 2 2 2" xfId="25574"/>
    <cellStyle name="Note 3 2 2 2 2" xfId="25575"/>
    <cellStyle name="Note 3 2 2 2 2 2" xfId="25576"/>
    <cellStyle name="Note 3 2 2 2 2 2 2" xfId="25577"/>
    <cellStyle name="Note 3 2 2 2 2 3" xfId="25578"/>
    <cellStyle name="Note 3 2 2 2 2 3 2" xfId="25579"/>
    <cellStyle name="Note 3 2 2 2 2 4" xfId="25580"/>
    <cellStyle name="Note 3 2 2 2 3" xfId="25581"/>
    <cellStyle name="Note 3 2 2 2 3 2" xfId="25582"/>
    <cellStyle name="Note 3 2 2 2 4" xfId="25583"/>
    <cellStyle name="Note 3 2 2 2 4 2" xfId="25584"/>
    <cellStyle name="Note 3 2 2 2 5" xfId="25585"/>
    <cellStyle name="Note 3 2 2 3" xfId="25586"/>
    <cellStyle name="Note 3 2 2 3 2" xfId="25587"/>
    <cellStyle name="Note 3 2 2 3 2 2" xfId="25588"/>
    <cellStyle name="Note 3 2 2 3 3" xfId="25589"/>
    <cellStyle name="Note 3 2 2 3 3 2" xfId="25590"/>
    <cellStyle name="Note 3 2 2 3 4" xfId="25591"/>
    <cellStyle name="Note 3 2 2 4" xfId="25592"/>
    <cellStyle name="Note 3 2 2 4 2" xfId="25593"/>
    <cellStyle name="Note 3 2 2 5" xfId="25594"/>
    <cellStyle name="Note 3 2 2 5 2" xfId="25595"/>
    <cellStyle name="Note 3 2 2 6" xfId="25596"/>
    <cellStyle name="Note 3 2 3" xfId="25597"/>
    <cellStyle name="Note 3 2 3 2" xfId="25598"/>
    <cellStyle name="Note 3 2 3 2 2" xfId="25599"/>
    <cellStyle name="Note 3 2 3 2 2 2" xfId="25600"/>
    <cellStyle name="Note 3 2 3 2 2 2 2" xfId="25601"/>
    <cellStyle name="Note 3 2 3 2 2 3" xfId="25602"/>
    <cellStyle name="Note 3 2 3 2 2 3 2" xfId="25603"/>
    <cellStyle name="Note 3 2 3 2 2 4" xfId="25604"/>
    <cellStyle name="Note 3 2 3 2 3" xfId="25605"/>
    <cellStyle name="Note 3 2 3 2 3 2" xfId="25606"/>
    <cellStyle name="Note 3 2 3 2 4" xfId="25607"/>
    <cellStyle name="Note 3 2 3 2 4 2" xfId="25608"/>
    <cellStyle name="Note 3 2 3 2 5" xfId="25609"/>
    <cellStyle name="Note 3 2 3 3" xfId="25610"/>
    <cellStyle name="Note 3 2 3 3 2" xfId="25611"/>
    <cellStyle name="Note 3 2 3 3 2 2" xfId="25612"/>
    <cellStyle name="Note 3 2 3 3 3" xfId="25613"/>
    <cellStyle name="Note 3 2 3 3 3 2" xfId="25614"/>
    <cellStyle name="Note 3 2 3 3 4" xfId="25615"/>
    <cellStyle name="Note 3 2 3 4" xfId="25616"/>
    <cellStyle name="Note 3 2 3 4 2" xfId="25617"/>
    <cellStyle name="Note 3 2 3 5" xfId="25618"/>
    <cellStyle name="Note 3 2 3 5 2" xfId="25619"/>
    <cellStyle name="Note 3 2 3 6" xfId="25620"/>
    <cellStyle name="Note 3 2 4" xfId="25621"/>
    <cellStyle name="Note 3 2 4 2" xfId="25622"/>
    <cellStyle name="Note 3 2 4 2 2" xfId="25623"/>
    <cellStyle name="Note 3 2 4 2 2 2" xfId="25624"/>
    <cellStyle name="Note 3 2 4 2 2 2 2" xfId="25625"/>
    <cellStyle name="Note 3 2 4 2 2 3" xfId="25626"/>
    <cellStyle name="Note 3 2 4 2 2 3 2" xfId="25627"/>
    <cellStyle name="Note 3 2 4 2 2 4" xfId="25628"/>
    <cellStyle name="Note 3 2 4 2 3" xfId="25629"/>
    <cellStyle name="Note 3 2 4 2 3 2" xfId="25630"/>
    <cellStyle name="Note 3 2 4 2 4" xfId="25631"/>
    <cellStyle name="Note 3 2 4 2 4 2" xfId="25632"/>
    <cellStyle name="Note 3 2 4 2 5" xfId="25633"/>
    <cellStyle name="Note 3 2 4 3" xfId="25634"/>
    <cellStyle name="Note 3 2 4 3 2" xfId="25635"/>
    <cellStyle name="Note 3 2 4 3 2 2" xfId="25636"/>
    <cellStyle name="Note 3 2 4 3 3" xfId="25637"/>
    <cellStyle name="Note 3 2 4 3 3 2" xfId="25638"/>
    <cellStyle name="Note 3 2 4 3 4" xfId="25639"/>
    <cellStyle name="Note 3 2 4 4" xfId="25640"/>
    <cellStyle name="Note 3 2 4 4 2" xfId="25641"/>
    <cellStyle name="Note 3 2 4 5" xfId="25642"/>
    <cellStyle name="Note 3 2 4 5 2" xfId="25643"/>
    <cellStyle name="Note 3 2 4 6" xfId="25644"/>
    <cellStyle name="Note 3 2 5" xfId="25645"/>
    <cellStyle name="Note 3 2 5 2" xfId="25646"/>
    <cellStyle name="Note 3 2 5 2 2" xfId="25647"/>
    <cellStyle name="Note 3 2 5 2 2 2" xfId="25648"/>
    <cellStyle name="Note 3 2 5 2 2 2 2" xfId="25649"/>
    <cellStyle name="Note 3 2 5 2 2 3" xfId="25650"/>
    <cellStyle name="Note 3 2 5 2 2 3 2" xfId="25651"/>
    <cellStyle name="Note 3 2 5 2 2 4" xfId="25652"/>
    <cellStyle name="Note 3 2 5 2 3" xfId="25653"/>
    <cellStyle name="Note 3 2 5 2 3 2" xfId="25654"/>
    <cellStyle name="Note 3 2 5 2 4" xfId="25655"/>
    <cellStyle name="Note 3 2 5 2 4 2" xfId="25656"/>
    <cellStyle name="Note 3 2 5 2 5" xfId="25657"/>
    <cellStyle name="Note 3 2 5 3" xfId="25658"/>
    <cellStyle name="Note 3 2 5 3 2" xfId="25659"/>
    <cellStyle name="Note 3 2 5 3 2 2" xfId="25660"/>
    <cellStyle name="Note 3 2 5 3 3" xfId="25661"/>
    <cellStyle name="Note 3 2 5 3 3 2" xfId="25662"/>
    <cellStyle name="Note 3 2 5 3 4" xfId="25663"/>
    <cellStyle name="Note 3 2 5 4" xfId="25664"/>
    <cellStyle name="Note 3 2 5 4 2" xfId="25665"/>
    <cellStyle name="Note 3 2 5 5" xfId="25666"/>
    <cellStyle name="Note 3 2 5 5 2" xfId="25667"/>
    <cellStyle name="Note 3 2 5 6" xfId="25668"/>
    <cellStyle name="Note 3 2 6" xfId="25669"/>
    <cellStyle name="Note 3 2 6 2" xfId="25670"/>
    <cellStyle name="Note 3 2 6 2 2" xfId="25671"/>
    <cellStyle name="Note 3 2 6 2 2 2" xfId="25672"/>
    <cellStyle name="Note 3 2 6 2 3" xfId="25673"/>
    <cellStyle name="Note 3 2 6 2 3 2" xfId="25674"/>
    <cellStyle name="Note 3 2 6 2 4" xfId="25675"/>
    <cellStyle name="Note 3 2 6 3" xfId="25676"/>
    <cellStyle name="Note 3 2 6 3 2" xfId="25677"/>
    <cellStyle name="Note 3 2 6 4" xfId="25678"/>
    <cellStyle name="Note 3 2 6 4 2" xfId="25679"/>
    <cellStyle name="Note 3 2 6 5" xfId="25680"/>
    <cellStyle name="Note 3 2 7" xfId="25681"/>
    <cellStyle name="Note 3 2 7 2" xfId="25682"/>
    <cellStyle name="Note 3 2 7 2 2" xfId="25683"/>
    <cellStyle name="Note 3 2 7 3" xfId="25684"/>
    <cellStyle name="Note 3 2 7 3 2" xfId="25685"/>
    <cellStyle name="Note 3 2 7 4" xfId="25686"/>
    <cellStyle name="Note 3 2 8" xfId="25687"/>
    <cellStyle name="Note 3 2 8 2" xfId="25688"/>
    <cellStyle name="Note 3 2 9" xfId="25689"/>
    <cellStyle name="Note 3 2 9 2" xfId="25690"/>
    <cellStyle name="Note 3 3" xfId="25691"/>
    <cellStyle name="Note 4" xfId="25692"/>
    <cellStyle name="Note 5" xfId="25693"/>
    <cellStyle name="Note 6" xfId="25694"/>
    <cellStyle name="Note 7" xfId="25695"/>
    <cellStyle name="Note 8" xfId="25696"/>
    <cellStyle name="Note 9" xfId="25697"/>
    <cellStyle name="Output 2" xfId="25698"/>
    <cellStyle name="Output 2 2" xfId="25699"/>
    <cellStyle name="Output 2 2 2" xfId="25700"/>
    <cellStyle name="Output 2 3" xfId="25701"/>
    <cellStyle name="Output 2 3 2" xfId="25702"/>
    <cellStyle name="Output 2 3 3" xfId="25703"/>
    <cellStyle name="Output 2 4" xfId="25704"/>
    <cellStyle name="Output 3" xfId="25705"/>
    <cellStyle name="Output 3 2" xfId="25706"/>
    <cellStyle name="Output 3 3" xfId="25707"/>
    <cellStyle name="Output 3 4" xfId="25708"/>
    <cellStyle name="Output 4" xfId="25709"/>
    <cellStyle name="Output 4 2" xfId="25710"/>
    <cellStyle name="Output 5" xfId="25711"/>
    <cellStyle name="Output 5 2" xfId="25712"/>
    <cellStyle name="Output 6" xfId="25713"/>
    <cellStyle name="Output 6 2" xfId="25714"/>
    <cellStyle name="Output 7" xfId="25715"/>
    <cellStyle name="Output 7 2" xfId="25716"/>
    <cellStyle name="Output 8" xfId="25717"/>
    <cellStyle name="Percent 2" xfId="25718"/>
    <cellStyle name="Percent 2 2" xfId="25719"/>
    <cellStyle name="Percent 3" xfId="25720"/>
    <cellStyle name="Prozent_SubCatperStud" xfId="25721"/>
    <cellStyle name="R Cell text" xfId="128"/>
    <cellStyle name="R column heading/total" xfId="129"/>
    <cellStyle name="R column heading/total 2" xfId="25722"/>
    <cellStyle name="R column heading/total 2 2" xfId="25723"/>
    <cellStyle name="R column heading/total 2 2 2" xfId="25724"/>
    <cellStyle name="R column heading/total 2 3" xfId="25725"/>
    <cellStyle name="R column heading/total 2 3 2" xfId="25726"/>
    <cellStyle name="R column heading/total 3" xfId="25727"/>
    <cellStyle name="R column heading/total 3 2" xfId="25728"/>
    <cellStyle name="R column heading/total 4" xfId="25729"/>
    <cellStyle name="R column heading/total 4 2" xfId="25730"/>
    <cellStyle name="R column heading/total 5" xfId="25731"/>
    <cellStyle name="R Subtotal" xfId="130"/>
    <cellStyle name="RED" xfId="142"/>
    <cellStyle name="Responses" xfId="131"/>
    <cellStyle name="Responses 2" xfId="25732"/>
    <cellStyle name="Responses 3" xfId="25733"/>
    <cellStyle name="Responses_ABS data return 29042011" xfId="25734"/>
    <cellStyle name="Result" xfId="41"/>
    <cellStyle name="Result 2" xfId="42"/>
    <cellStyle name="Result2" xfId="43"/>
    <cellStyle name="Result2 2" xfId="44"/>
    <cellStyle name="row" xfId="25735"/>
    <cellStyle name="row 2" xfId="25736"/>
    <cellStyle name="RowCodes" xfId="25737"/>
    <cellStyle name="Row-Col Headings" xfId="25738"/>
    <cellStyle name="rowfield" xfId="25739"/>
    <cellStyle name="RowTitles_CENTRAL_GOVT" xfId="25740"/>
    <cellStyle name="RowTitles-Col2" xfId="25741"/>
    <cellStyle name="RowTitles-Detail" xfId="25742"/>
    <cellStyle name="RSE_N" xfId="25743"/>
    <cellStyle name="select array" xfId="25744"/>
    <cellStyle name="select array 2" xfId="25745"/>
    <cellStyle name="SheetBoldRow" xfId="25746"/>
    <cellStyle name="SheetBoldRow 2" xfId="25747"/>
    <cellStyle name="SheetBoldRow 3" xfId="25748"/>
    <cellStyle name="SheetBoldRow 3 2" xfId="25749"/>
    <cellStyle name="SheetBoldRow 3 3" xfId="25750"/>
    <cellStyle name="SheetTitle" xfId="25751"/>
    <cellStyle name="SheetTitle 2" xfId="25752"/>
    <cellStyle name="SheetTitle 3" xfId="25753"/>
    <cellStyle name="SheetTitle 3 2" xfId="25754"/>
    <cellStyle name="SheetTitle 3 3" xfId="25755"/>
    <cellStyle name="space" xfId="25756"/>
    <cellStyle name="space 2" xfId="25757"/>
    <cellStyle name="space_2010-11_PH_SOMIH_PI_7_NAHA_20111107" xfId="25758"/>
    <cellStyle name="Standard_Info" xfId="25759"/>
    <cellStyle name="Style 1" xfId="25760"/>
    <cellStyle name="Style 1 2" xfId="25761"/>
    <cellStyle name="Style1" xfId="45"/>
    <cellStyle name="Style1 2" xfId="46"/>
    <cellStyle name="Style1 2 2" xfId="47"/>
    <cellStyle name="Style1 3" xfId="48"/>
    <cellStyle name="Style1 3 2" xfId="49"/>
    <cellStyle name="Style1 4" xfId="50"/>
    <cellStyle name="Style1 5" xfId="25762"/>
    <cellStyle name="Style2" xfId="51"/>
    <cellStyle name="Style2 2" xfId="52"/>
    <cellStyle name="Style2 2 2" xfId="53"/>
    <cellStyle name="Style2 3" xfId="54"/>
    <cellStyle name="Style2 3 2" xfId="55"/>
    <cellStyle name="Style2 4" xfId="56"/>
    <cellStyle name="Style2 5" xfId="25763"/>
    <cellStyle name="Style3" xfId="57"/>
    <cellStyle name="Style3 2" xfId="58"/>
    <cellStyle name="Style3 2 2" xfId="59"/>
    <cellStyle name="Style3 2 3" xfId="60"/>
    <cellStyle name="Style3 3" xfId="61"/>
    <cellStyle name="Style3 3 2" xfId="62"/>
    <cellStyle name="Style3 3 3" xfId="63"/>
    <cellStyle name="Style3 3 4" xfId="64"/>
    <cellStyle name="Style3 4" xfId="65"/>
    <cellStyle name="Style3 4 2" xfId="66"/>
    <cellStyle name="Style3 4 3" xfId="67"/>
    <cellStyle name="Style3 5" xfId="68"/>
    <cellStyle name="Style3 5 2" xfId="69"/>
    <cellStyle name="Style3 6" xfId="70"/>
    <cellStyle name="Style3 7" xfId="25764"/>
    <cellStyle name="Style4" xfId="71"/>
    <cellStyle name="Style4 2" xfId="72"/>
    <cellStyle name="Style4 2 2" xfId="73"/>
    <cellStyle name="Style4 2 3" xfId="74"/>
    <cellStyle name="Style4 2 4" xfId="25765"/>
    <cellStyle name="Style4 3" xfId="75"/>
    <cellStyle name="Style4 3 2" xfId="76"/>
    <cellStyle name="Style4 3 3" xfId="77"/>
    <cellStyle name="Style4 3 4" xfId="78"/>
    <cellStyle name="Style4 4" xfId="79"/>
    <cellStyle name="Style4 4 2" xfId="80"/>
    <cellStyle name="Style4 4 3" xfId="81"/>
    <cellStyle name="Style4 5" xfId="82"/>
    <cellStyle name="Style4 5 2" xfId="83"/>
    <cellStyle name="Style4 6" xfId="84"/>
    <cellStyle name="Style4 7" xfId="85"/>
    <cellStyle name="Style4 8" xfId="25766"/>
    <cellStyle name="Style5" xfId="86"/>
    <cellStyle name="Style5 2" xfId="87"/>
    <cellStyle name="Style5 2 2" xfId="88"/>
    <cellStyle name="Style5 2 3" xfId="89"/>
    <cellStyle name="Style5 3" xfId="90"/>
    <cellStyle name="Style5 3 2" xfId="91"/>
    <cellStyle name="Style5 3 3" xfId="92"/>
    <cellStyle name="Style5 3 4" xfId="93"/>
    <cellStyle name="Style5 4" xfId="94"/>
    <cellStyle name="Style5 4 2" xfId="95"/>
    <cellStyle name="Style5 4 3" xfId="96"/>
    <cellStyle name="Style5 5" xfId="97"/>
    <cellStyle name="Style5 5 2" xfId="98"/>
    <cellStyle name="Style5 6" xfId="99"/>
    <cellStyle name="Style5 7" xfId="100"/>
    <cellStyle name="Style5 8" xfId="25767"/>
    <cellStyle name="Style6" xfId="101"/>
    <cellStyle name="Style6 2" xfId="102"/>
    <cellStyle name="Style6 2 2" xfId="103"/>
    <cellStyle name="Style6 2 3" xfId="104"/>
    <cellStyle name="Style6 2 4" xfId="105"/>
    <cellStyle name="Style6 3" xfId="106"/>
    <cellStyle name="Style6 3 2" xfId="107"/>
    <cellStyle name="Style6 3 3" xfId="108"/>
    <cellStyle name="Style6 3 4" xfId="109"/>
    <cellStyle name="Style6 4" xfId="110"/>
    <cellStyle name="Style6 5" xfId="111"/>
    <cellStyle name="Style6 6" xfId="25768"/>
    <cellStyle name="Style7" xfId="112"/>
    <cellStyle name="Style7 2" xfId="113"/>
    <cellStyle name="Style7 2 2" xfId="114"/>
    <cellStyle name="Style7 2 3" xfId="115"/>
    <cellStyle name="Style7 3" xfId="116"/>
    <cellStyle name="Style7 4" xfId="117"/>
    <cellStyle name="Style7 5" xfId="25769"/>
    <cellStyle name="Style8" xfId="118"/>
    <cellStyle name="Style8 2" xfId="119"/>
    <cellStyle name="Style9" xfId="120"/>
    <cellStyle name="Table col headings" xfId="25770"/>
    <cellStyle name="table heading" xfId="132"/>
    <cellStyle name="table heading 2" xfId="143"/>
    <cellStyle name="table heading 2 2" xfId="25771"/>
    <cellStyle name="table heading 2 3" xfId="25772"/>
    <cellStyle name="table heading 3" xfId="25773"/>
    <cellStyle name="table heading 3 2" xfId="25774"/>
    <cellStyle name="table heading 4" xfId="25775"/>
    <cellStyle name="table heading_2011NHA final attach pt 2 PI 31-40" xfId="25776"/>
    <cellStyle name="table subtotal" xfId="133"/>
    <cellStyle name="table text" xfId="134"/>
    <cellStyle name="Table Title" xfId="25777"/>
    <cellStyle name="temp" xfId="25778"/>
    <cellStyle name="Test" xfId="25779"/>
    <cellStyle name="Title 2" xfId="25780"/>
    <cellStyle name="Title 2 2" xfId="25781"/>
    <cellStyle name="Title 2 3" xfId="25782"/>
    <cellStyle name="Title 2 3 2" xfId="25783"/>
    <cellStyle name="Title 3" xfId="25784"/>
    <cellStyle name="Title 3 2" xfId="25785"/>
    <cellStyle name="Title 3 3" xfId="25786"/>
    <cellStyle name="Title 4" xfId="25787"/>
    <cellStyle name="Title 5" xfId="25788"/>
    <cellStyle name="Title 6" xfId="25789"/>
    <cellStyle name="Title 7" xfId="25790"/>
    <cellStyle name="Title 8" xfId="25791"/>
    <cellStyle name="title1" xfId="25792"/>
    <cellStyle name="Total 10" xfId="25793"/>
    <cellStyle name="Total 11" xfId="25794"/>
    <cellStyle name="Total 12" xfId="25795"/>
    <cellStyle name="Total 2" xfId="25796"/>
    <cellStyle name="Total 2 2" xfId="25797"/>
    <cellStyle name="Total 2 2 2" xfId="25798"/>
    <cellStyle name="Total 2 3" xfId="25799"/>
    <cellStyle name="Total 2 3 2" xfId="25800"/>
    <cellStyle name="Total 2 3 3" xfId="25801"/>
    <cellStyle name="Total 2 4" xfId="25802"/>
    <cellStyle name="Total 2_NHA Batch 1 data (consolidated)" xfId="25803"/>
    <cellStyle name="Total 3" xfId="25804"/>
    <cellStyle name="Total 3 2" xfId="25805"/>
    <cellStyle name="Total 3 3" xfId="25806"/>
    <cellStyle name="Total 4" xfId="25807"/>
    <cellStyle name="Total 5" xfId="25808"/>
    <cellStyle name="Total 6" xfId="25809"/>
    <cellStyle name="Total 7" xfId="25810"/>
    <cellStyle name="Total 8" xfId="25811"/>
    <cellStyle name="Total 9" xfId="25812"/>
    <cellStyle name="totdata" xfId="25813"/>
    <cellStyle name="tothead" xfId="25814"/>
    <cellStyle name="Warning Text 2" xfId="25815"/>
    <cellStyle name="Warning Text 2 2" xfId="25816"/>
    <cellStyle name="Warning Text 2 3" xfId="25817"/>
    <cellStyle name="Warning Text 2 3 2" xfId="25818"/>
    <cellStyle name="Warning Text 2 4" xfId="25819"/>
    <cellStyle name="Warning Text 3" xfId="25820"/>
    <cellStyle name="Warning Text 3 2" xfId="25821"/>
    <cellStyle name="Warning Text 3 3" xfId="25822"/>
    <cellStyle name="Warning Text 4" xfId="25823"/>
    <cellStyle name="Warning Text 5" xfId="25824"/>
    <cellStyle name="Warning Text 6" xfId="25825"/>
    <cellStyle name="Warning Text 7" xfId="2582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582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25828"/>
  </cellStyles>
  <dxfs count="0"/>
  <tableStyles count="0" defaultTableStyle="TableStyleMedium2" defaultPivotStyle="PivotStyleLight16"/>
  <colors>
    <mruColors>
      <color rgb="FFFFC000"/>
      <color rgb="FFFF5050"/>
      <color rgb="FF33CCCC"/>
      <color rgb="FFFFCCFF"/>
      <color rgb="FF0000FF"/>
      <color rgb="FFC0C0C0"/>
      <color rgb="FFCCFFCC"/>
      <color rgb="FFFFFFCC"/>
      <color rgb="FFF2F2F2"/>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l_1\groups\Monitor\04%20Working%20Groups\08%20Police\02%20Report\03%20Data\01%202018%20Report\04%20AIHW\AIHW%20REQUEST%202017%20Report%20HOSP%20SEPARATIONS_Resupply_Incl_ACT%20-%20FIRE%20AND%20POLI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Respondent Information"/>
      <sheetName val="Indigenous males"/>
      <sheetName val="Indigenous females"/>
      <sheetName val="fire injuries"/>
      <sheetName val="transport accidents"/>
      <sheetName val="Data map"/>
      <sheetName val="Log"/>
      <sheetName val="Help"/>
      <sheetName val="Design"/>
    </sheetNames>
    <sheetDataSet>
      <sheetData sheetId="0"/>
      <sheetData sheetId="1"/>
      <sheetData sheetId="2"/>
      <sheetData sheetId="3"/>
      <sheetData sheetId="4"/>
      <sheetData sheetId="5"/>
      <sheetData sheetId="6"/>
      <sheetData sheetId="7"/>
      <sheetData sheetId="8"/>
      <sheetData sheetId="9">
        <row r="2">
          <cell r="E2" t="str">
            <v>2014-15</v>
          </cell>
        </row>
        <row r="3">
          <cell r="E3" t="str">
            <v>2013-14</v>
          </cell>
        </row>
        <row r="4">
          <cell r="E4" t="str">
            <v>2012-13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0"/>
  <sheetViews>
    <sheetView showGridLines="0" tabSelected="1" zoomScaleNormal="100" zoomScaleSheetLayoutView="100" workbookViewId="0"/>
  </sheetViews>
  <sheetFormatPr defaultColWidth="9.33203125" defaultRowHeight="13.2"/>
  <cols>
    <col min="1" max="1" width="9.33203125" style="28" customWidth="1"/>
    <col min="2" max="2" width="23.6640625" style="28" customWidth="1"/>
    <col min="3" max="7" width="9.33203125" style="28"/>
    <col min="8" max="8" width="3.6640625" style="28" customWidth="1"/>
    <col min="9" max="9" width="11.33203125" style="28" customWidth="1"/>
    <col min="10" max="16384" width="9.33203125" style="28"/>
  </cols>
  <sheetData>
    <row r="1" spans="1:8" ht="38.25" customHeight="1">
      <c r="A1" s="46" t="s">
        <v>256</v>
      </c>
      <c r="B1" s="1394" t="s">
        <v>17</v>
      </c>
      <c r="C1" s="1394"/>
      <c r="D1" s="1394"/>
      <c r="E1" s="1394"/>
      <c r="F1" s="1394"/>
      <c r="G1" s="1394"/>
      <c r="H1" s="1394"/>
    </row>
    <row r="2" spans="1:8" ht="67.5" customHeight="1">
      <c r="A2" s="1397"/>
      <c r="B2" s="1397"/>
      <c r="C2" s="1397"/>
      <c r="D2" s="1397"/>
      <c r="E2" s="1397"/>
      <c r="F2" s="1397"/>
      <c r="G2" s="1397"/>
      <c r="H2" s="1397"/>
    </row>
    <row r="3" spans="1:8" ht="38.25" customHeight="1">
      <c r="A3" s="1398"/>
      <c r="B3" s="1398"/>
      <c r="C3" s="1398"/>
      <c r="D3" s="1398"/>
      <c r="E3" s="1398"/>
      <c r="F3" s="1398"/>
      <c r="G3" s="1398"/>
      <c r="H3" s="1398"/>
    </row>
    <row r="4" spans="1:8" ht="150.6" customHeight="1">
      <c r="A4" s="1395" t="s">
        <v>478</v>
      </c>
      <c r="B4" s="1396"/>
      <c r="C4" s="1396"/>
      <c r="D4" s="1396"/>
      <c r="E4" s="1396"/>
      <c r="F4" s="1396"/>
      <c r="G4" s="1396"/>
      <c r="H4" s="1396"/>
    </row>
    <row r="5" spans="1:8" ht="61.95" customHeight="1">
      <c r="A5" s="1393" t="s">
        <v>576</v>
      </c>
      <c r="B5" s="1393"/>
      <c r="C5" s="1393"/>
      <c r="D5" s="1393"/>
      <c r="E5" s="1393"/>
      <c r="F5" s="1393"/>
      <c r="G5" s="1393"/>
      <c r="H5" s="1393"/>
    </row>
    <row r="6" spans="1:8" ht="33" customHeight="1">
      <c r="A6" s="1392" t="s">
        <v>824</v>
      </c>
      <c r="B6" s="1392"/>
      <c r="C6" s="1392"/>
      <c r="D6" s="1392"/>
      <c r="E6" s="1392"/>
      <c r="F6" s="1392"/>
      <c r="G6" s="1392"/>
      <c r="H6" s="1392"/>
    </row>
    <row r="7" spans="1:8" ht="56.25" customHeight="1">
      <c r="A7" s="1392"/>
      <c r="B7" s="1392"/>
      <c r="C7" s="1392"/>
      <c r="D7" s="1392"/>
      <c r="E7" s="1392"/>
      <c r="F7" s="1392"/>
      <c r="G7" s="1392"/>
      <c r="H7" s="1392"/>
    </row>
    <row r="8" spans="1:8" ht="15.6">
      <c r="A8" s="1392"/>
      <c r="B8" s="1392"/>
      <c r="C8" s="1392"/>
      <c r="D8" s="1392"/>
      <c r="E8" s="1392"/>
      <c r="F8" s="1392"/>
      <c r="G8" s="1392"/>
      <c r="H8" s="1392"/>
    </row>
    <row r="9" spans="1:8" ht="15.6">
      <c r="A9" s="1393"/>
      <c r="B9" s="1393"/>
      <c r="C9" s="1393"/>
      <c r="D9" s="1393"/>
      <c r="E9" s="1393"/>
      <c r="F9" s="1393"/>
      <c r="G9" s="1393"/>
      <c r="H9" s="1393"/>
    </row>
    <row r="10" spans="1:8" ht="15.6">
      <c r="A10" s="1393"/>
      <c r="B10" s="1393"/>
      <c r="C10" s="1393"/>
      <c r="D10" s="1393"/>
      <c r="E10" s="1393"/>
      <c r="F10" s="1393"/>
      <c r="G10" s="1393"/>
      <c r="H10" s="1393"/>
    </row>
  </sheetData>
  <mergeCells count="10">
    <mergeCell ref="A7:H7"/>
    <mergeCell ref="A8:H8"/>
    <mergeCell ref="A9:H9"/>
    <mergeCell ref="A10:H10"/>
    <mergeCell ref="B1:H1"/>
    <mergeCell ref="A4:H4"/>
    <mergeCell ref="A6:H6"/>
    <mergeCell ref="A5:H5"/>
    <mergeCell ref="A2:H2"/>
    <mergeCell ref="A3:H3"/>
  </mergeCells>
  <phoneticPr fontId="11" type="noConversion"/>
  <pageMargins left="0.74803149606299213" right="0.74803149606299213" top="0.98425196850393704" bottom="0.98425196850393704" header="0.51181102362204722" footer="0.51181102362204722"/>
  <pageSetup paperSize="9" orientation="portrait" useFirstPageNumber="1" r:id="rId1"/>
  <headerFooter alignWithMargins="0">
    <oddHeader xml:space="preserve">&amp;C </oddHeader>
    <oddFooter xml:space="preserve">&amp;L&amp;8&amp;G 
&amp;"Arial,Regular"REPORT ON
GOVERNMENT
SERVICES 2019&amp;C &amp;R&amp;8&amp;G&amp;"Arial,Regular" 
POLICE
SERVICES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4">
    <pageSetUpPr fitToPage="1"/>
  </sheetPr>
  <dimension ref="A1:AM70"/>
  <sheetViews>
    <sheetView showGridLines="0" zoomScaleNormal="100" zoomScaleSheetLayoutView="100" workbookViewId="0"/>
  </sheetViews>
  <sheetFormatPr defaultColWidth="9.33203125" defaultRowHeight="13.2"/>
  <cols>
    <col min="1" max="1" width="6.88671875" style="62" customWidth="1"/>
    <col min="2" max="3" width="2.6640625" style="62" customWidth="1"/>
    <col min="4" max="4" width="11" style="62" customWidth="1"/>
    <col min="5" max="12" width="8.6640625" style="79" customWidth="1"/>
    <col min="13" max="16" width="0.88671875" style="62" customWidth="1"/>
    <col min="17" max="17" width="2" style="62" hidden="1" customWidth="1"/>
    <col min="18" max="18" width="10.6640625" style="62" hidden="1" customWidth="1"/>
    <col min="19" max="24" width="9.5546875" style="224" hidden="1" customWidth="1"/>
    <col min="25" max="26" width="8.6640625" style="224" hidden="1" customWidth="1"/>
    <col min="27" max="27" width="8.6640625" style="62" customWidth="1"/>
    <col min="28" max="28" width="9.33203125" style="62"/>
    <col min="29" max="29" width="9.33203125" style="468" customWidth="1"/>
    <col min="30" max="39" width="9.33203125" style="468"/>
    <col min="40" max="16384" width="9.33203125" style="62"/>
  </cols>
  <sheetData>
    <row r="1" spans="1:39" s="13" customFormat="1" ht="21" customHeight="1">
      <c r="A1" s="13" t="s">
        <v>271</v>
      </c>
      <c r="D1" s="57"/>
      <c r="E1" s="1487" t="s">
        <v>550</v>
      </c>
      <c r="F1" s="1487"/>
      <c r="G1" s="1487"/>
      <c r="H1" s="1487"/>
      <c r="I1" s="1487"/>
      <c r="J1" s="1487"/>
      <c r="K1" s="1487"/>
      <c r="L1" s="1487"/>
      <c r="M1" s="157"/>
      <c r="N1" s="157"/>
      <c r="O1" s="14"/>
      <c r="Q1" s="45"/>
      <c r="R1" s="96"/>
      <c r="S1" s="222"/>
      <c r="T1" s="222"/>
      <c r="U1" s="222"/>
      <c r="V1" s="222"/>
      <c r="W1" s="222"/>
      <c r="X1" s="773"/>
      <c r="Y1" s="773"/>
      <c r="Z1" s="773"/>
      <c r="AC1" s="1208"/>
      <c r="AD1" s="1208"/>
      <c r="AE1" s="1208"/>
      <c r="AF1" s="1208"/>
      <c r="AG1" s="1208"/>
      <c r="AH1" s="1208"/>
      <c r="AI1" s="1208"/>
      <c r="AJ1" s="1208"/>
      <c r="AK1" s="1208"/>
      <c r="AL1" s="1208"/>
      <c r="AM1" s="1208"/>
    </row>
    <row r="2" spans="1:39" s="19" customFormat="1" ht="16.5" customHeight="1">
      <c r="A2" s="58"/>
      <c r="B2" s="58"/>
      <c r="C2" s="58"/>
      <c r="D2" s="16"/>
      <c r="E2" s="16" t="s">
        <v>551</v>
      </c>
      <c r="F2" s="16" t="s">
        <v>552</v>
      </c>
      <c r="G2" s="16" t="s">
        <v>528</v>
      </c>
      <c r="H2" s="16" t="s">
        <v>553</v>
      </c>
      <c r="I2" s="16" t="s">
        <v>554</v>
      </c>
      <c r="J2" s="16" t="s">
        <v>555</v>
      </c>
      <c r="K2" s="16" t="s">
        <v>370</v>
      </c>
      <c r="L2" s="16" t="s">
        <v>556</v>
      </c>
      <c r="M2" s="189"/>
      <c r="N2" s="189"/>
      <c r="O2" s="18"/>
      <c r="S2" s="508" t="s">
        <v>127</v>
      </c>
      <c r="T2" s="508" t="s">
        <v>329</v>
      </c>
      <c r="U2" s="508" t="s">
        <v>330</v>
      </c>
      <c r="V2" s="508" t="s">
        <v>242</v>
      </c>
      <c r="W2" s="508" t="s">
        <v>243</v>
      </c>
      <c r="X2" s="508" t="s">
        <v>244</v>
      </c>
      <c r="Y2" s="508" t="s">
        <v>246</v>
      </c>
      <c r="Z2" s="508" t="s">
        <v>247</v>
      </c>
      <c r="AA2" s="96"/>
      <c r="AB2" s="96"/>
      <c r="AC2" s="1209"/>
      <c r="AD2" s="1209"/>
      <c r="AE2" s="1209"/>
      <c r="AF2" s="17"/>
      <c r="AG2" s="17"/>
      <c r="AH2" s="17"/>
      <c r="AI2" s="17"/>
      <c r="AJ2" s="17"/>
      <c r="AK2" s="17"/>
      <c r="AL2" s="17"/>
      <c r="AM2" s="17"/>
    </row>
    <row r="3" spans="1:39" s="200" customFormat="1" ht="16.2" customHeight="1">
      <c r="A3" s="1271" t="s">
        <v>218</v>
      </c>
      <c r="B3" s="1271"/>
      <c r="C3" s="1271"/>
      <c r="D3" s="189"/>
      <c r="E3" s="189"/>
      <c r="F3" s="189"/>
      <c r="G3" s="189"/>
      <c r="H3" s="189"/>
      <c r="I3" s="189"/>
      <c r="J3" s="189"/>
      <c r="K3" s="189"/>
      <c r="L3" s="189"/>
      <c r="M3" s="189"/>
      <c r="N3" s="189"/>
      <c r="O3" s="189"/>
      <c r="Q3" s="1271"/>
      <c r="R3" s="1272"/>
      <c r="S3" s="229"/>
      <c r="T3" s="229"/>
      <c r="U3" s="229"/>
      <c r="V3" s="229"/>
      <c r="W3" s="229"/>
      <c r="X3" s="229"/>
      <c r="Y3" s="229"/>
      <c r="Z3" s="229"/>
      <c r="AC3" s="1271"/>
      <c r="AD3" s="1271"/>
      <c r="AE3" s="1271"/>
      <c r="AF3" s="1271"/>
      <c r="AG3" s="1271"/>
      <c r="AH3" s="1271"/>
      <c r="AI3" s="1271"/>
      <c r="AJ3" s="1271"/>
      <c r="AK3" s="1271"/>
      <c r="AL3" s="1271"/>
      <c r="AM3" s="1271"/>
    </row>
    <row r="4" spans="1:39" s="19" customFormat="1" ht="1.95" customHeight="1">
      <c r="A4" s="321"/>
      <c r="B4" s="17"/>
      <c r="C4" s="17"/>
      <c r="D4" s="189"/>
      <c r="E4" s="189"/>
      <c r="F4" s="189"/>
      <c r="G4" s="189"/>
      <c r="H4" s="189"/>
      <c r="I4" s="189"/>
      <c r="J4" s="189"/>
      <c r="K4" s="189"/>
      <c r="L4" s="189"/>
      <c r="M4" s="189"/>
      <c r="N4" s="189"/>
      <c r="O4" s="189"/>
      <c r="Q4" s="17"/>
      <c r="R4" s="69"/>
      <c r="S4" s="229"/>
      <c r="T4" s="229"/>
      <c r="U4" s="229"/>
      <c r="V4" s="229"/>
      <c r="W4" s="229"/>
      <c r="X4" s="229"/>
      <c r="Y4" s="229"/>
      <c r="Z4" s="229"/>
      <c r="AC4" s="17"/>
      <c r="AD4" s="17"/>
      <c r="AE4" s="17"/>
      <c r="AF4" s="17"/>
      <c r="AG4" s="17"/>
      <c r="AH4" s="17"/>
      <c r="AI4" s="17"/>
      <c r="AJ4" s="17"/>
      <c r="AK4" s="17"/>
      <c r="AL4" s="17"/>
      <c r="AM4" s="17"/>
    </row>
    <row r="5" spans="1:39" s="19" customFormat="1" ht="16.5" customHeight="1">
      <c r="A5" s="17"/>
      <c r="B5" s="175" t="s">
        <v>586</v>
      </c>
      <c r="C5" s="17"/>
      <c r="D5" s="189"/>
      <c r="E5" s="32">
        <v>36.992728679939489</v>
      </c>
      <c r="F5" s="32">
        <v>19.151721251160183</v>
      </c>
      <c r="G5" s="32">
        <v>27.210292459284762</v>
      </c>
      <c r="H5" s="32">
        <v>40.390472181642608</v>
      </c>
      <c r="I5" s="32">
        <v>104.2213404334242</v>
      </c>
      <c r="J5" s="32">
        <v>33.735040796528153</v>
      </c>
      <c r="K5" s="32">
        <v>22.119851123784613</v>
      </c>
      <c r="L5" s="32">
        <v>142.66838517221532</v>
      </c>
      <c r="M5" s="59"/>
      <c r="N5" s="59"/>
      <c r="O5" s="189"/>
      <c r="Q5" s="958">
        <v>0</v>
      </c>
      <c r="R5" s="406" t="s">
        <v>219</v>
      </c>
      <c r="S5" s="454">
        <v>2928</v>
      </c>
      <c r="T5" s="454">
        <v>1223</v>
      </c>
      <c r="U5" s="454">
        <v>1351</v>
      </c>
      <c r="V5" s="454">
        <v>1044</v>
      </c>
      <c r="W5" s="454">
        <v>1801</v>
      </c>
      <c r="X5" s="455">
        <v>177</v>
      </c>
      <c r="Y5" s="454">
        <v>92</v>
      </c>
      <c r="Z5" s="454">
        <v>352</v>
      </c>
      <c r="AC5" s="17"/>
      <c r="AD5" s="17"/>
      <c r="AE5" s="17"/>
      <c r="AF5" s="17"/>
      <c r="AG5" s="17"/>
      <c r="AH5" s="17"/>
      <c r="AI5" s="17"/>
      <c r="AJ5" s="17"/>
      <c r="AK5" s="17"/>
      <c r="AL5" s="17"/>
      <c r="AM5" s="17"/>
    </row>
    <row r="6" spans="1:39" s="19" customFormat="1" ht="16.5" customHeight="1">
      <c r="A6" s="17"/>
      <c r="B6" s="175" t="s">
        <v>438</v>
      </c>
      <c r="C6" s="17"/>
      <c r="D6" s="189"/>
      <c r="E6" s="32">
        <v>40.139572861083344</v>
      </c>
      <c r="F6" s="32">
        <v>19.634135658424974</v>
      </c>
      <c r="G6" s="32">
        <v>26.229902949359087</v>
      </c>
      <c r="H6" s="32">
        <v>43.111035646244943</v>
      </c>
      <c r="I6" s="32">
        <v>50.612533969804872</v>
      </c>
      <c r="J6" s="32">
        <v>15.99075233599846</v>
      </c>
      <c r="K6" s="32">
        <v>16.97822112533618</v>
      </c>
      <c r="L6" s="32">
        <v>138.34024354412196</v>
      </c>
      <c r="M6" s="59"/>
      <c r="N6" s="59"/>
      <c r="O6" s="189"/>
      <c r="Q6" s="958">
        <v>-1</v>
      </c>
      <c r="R6" s="955" t="s">
        <v>219</v>
      </c>
      <c r="S6" s="454">
        <v>3130</v>
      </c>
      <c r="T6" s="454">
        <v>1226</v>
      </c>
      <c r="U6" s="454">
        <v>1281</v>
      </c>
      <c r="V6" s="454">
        <v>1107</v>
      </c>
      <c r="W6" s="454">
        <v>869</v>
      </c>
      <c r="X6" s="454">
        <v>83</v>
      </c>
      <c r="Y6" s="454">
        <v>69</v>
      </c>
      <c r="Z6" s="454">
        <v>339</v>
      </c>
      <c r="AC6" s="17"/>
      <c r="AD6" s="17"/>
      <c r="AE6" s="17"/>
      <c r="AF6" s="17"/>
      <c r="AG6" s="17"/>
      <c r="AH6" s="17"/>
      <c r="AI6" s="17"/>
      <c r="AJ6" s="17"/>
      <c r="AK6" s="17"/>
      <c r="AL6" s="17"/>
      <c r="AM6" s="17"/>
    </row>
    <row r="7" spans="1:39" s="19" customFormat="1" ht="16.5" customHeight="1">
      <c r="A7" s="17"/>
      <c r="B7" s="175" t="s">
        <v>429</v>
      </c>
      <c r="C7" s="17"/>
      <c r="D7" s="189"/>
      <c r="E7" s="32">
        <v>43.003878952488598</v>
      </c>
      <c r="F7" s="32">
        <v>21.762503469117021</v>
      </c>
      <c r="G7" s="32">
        <v>24.974333669168747</v>
      </c>
      <c r="H7" s="32">
        <v>42.861432364698977</v>
      </c>
      <c r="I7" s="32">
        <v>62.722128660085339</v>
      </c>
      <c r="J7" s="32">
        <v>26.953968826474615</v>
      </c>
      <c r="K7" s="32">
        <v>22.814222035028607</v>
      </c>
      <c r="L7" s="32">
        <v>139.29288377237904</v>
      </c>
      <c r="M7" s="59"/>
      <c r="N7" s="59"/>
      <c r="O7" s="189"/>
      <c r="Q7" s="958">
        <v>-2</v>
      </c>
      <c r="R7" s="955" t="s">
        <v>219</v>
      </c>
      <c r="S7" s="454">
        <v>3299</v>
      </c>
      <c r="T7" s="454">
        <v>1326</v>
      </c>
      <c r="U7" s="454">
        <v>1200</v>
      </c>
      <c r="V7" s="454">
        <v>1092</v>
      </c>
      <c r="W7" s="454">
        <v>1070</v>
      </c>
      <c r="X7" s="454">
        <v>139</v>
      </c>
      <c r="Y7" s="454">
        <v>91</v>
      </c>
      <c r="Z7" s="454">
        <v>340</v>
      </c>
      <c r="AC7" s="17"/>
      <c r="AD7" s="17"/>
      <c r="AE7" s="17"/>
      <c r="AF7" s="17"/>
      <c r="AG7" s="17"/>
      <c r="AH7" s="17"/>
      <c r="AI7" s="17"/>
      <c r="AJ7" s="17"/>
      <c r="AK7" s="17"/>
      <c r="AL7" s="17"/>
      <c r="AM7" s="17"/>
    </row>
    <row r="8" spans="1:39" s="19" customFormat="1" ht="16.5" customHeight="1">
      <c r="A8" s="17"/>
      <c r="B8" s="175" t="s">
        <v>404</v>
      </c>
      <c r="C8" s="17"/>
      <c r="D8" s="18"/>
      <c r="E8" s="32">
        <v>44.682935627877228</v>
      </c>
      <c r="F8" s="32">
        <v>20.025138010632627</v>
      </c>
      <c r="G8" s="32">
        <v>22.855274713029381</v>
      </c>
      <c r="H8" s="32">
        <v>43.502006431178444</v>
      </c>
      <c r="I8" s="32">
        <v>68.572157577754979</v>
      </c>
      <c r="J8" s="32">
        <v>20.231888568982956</v>
      </c>
      <c r="K8" s="32">
        <v>23.215410951040994</v>
      </c>
      <c r="L8" s="32">
        <v>156.5377152908512</v>
      </c>
      <c r="M8" s="59"/>
      <c r="N8" s="59"/>
      <c r="O8" s="17"/>
      <c r="Q8" s="958">
        <v>-3</v>
      </c>
      <c r="R8" s="955" t="s">
        <v>219</v>
      </c>
      <c r="S8" s="454">
        <v>3379</v>
      </c>
      <c r="T8" s="454">
        <v>1193</v>
      </c>
      <c r="U8" s="454">
        <v>1085</v>
      </c>
      <c r="V8" s="454">
        <v>1100</v>
      </c>
      <c r="W8" s="454">
        <v>1161</v>
      </c>
      <c r="X8" s="454">
        <v>104</v>
      </c>
      <c r="Y8" s="454">
        <v>91</v>
      </c>
      <c r="Z8" s="454">
        <v>380</v>
      </c>
      <c r="AC8" s="17"/>
      <c r="AD8" s="17"/>
      <c r="AE8" s="17"/>
      <c r="AF8" s="1205"/>
      <c r="AG8" s="17"/>
      <c r="AH8" s="17"/>
      <c r="AI8" s="17"/>
      <c r="AJ8" s="17"/>
      <c r="AK8" s="17"/>
      <c r="AL8" s="17"/>
      <c r="AM8" s="17"/>
    </row>
    <row r="9" spans="1:39" s="19" customFormat="1" ht="16.5" customHeight="1">
      <c r="B9" s="175" t="s">
        <v>394</v>
      </c>
      <c r="E9" s="32">
        <v>45.017141658320966</v>
      </c>
      <c r="F9" s="32">
        <v>16.236368608430055</v>
      </c>
      <c r="G9" s="32">
        <v>27.958959662050876</v>
      </c>
      <c r="H9" s="32">
        <v>44.001489896042983</v>
      </c>
      <c r="I9" s="32">
        <v>81.344320676594052</v>
      </c>
      <c r="J9" s="32">
        <v>21.441868171495958</v>
      </c>
      <c r="K9" s="32">
        <v>29.250513825397732</v>
      </c>
      <c r="L9" s="32">
        <v>118.44624933967248</v>
      </c>
      <c r="M9" s="59"/>
      <c r="N9" s="59"/>
      <c r="O9" s="30"/>
      <c r="Q9" s="958">
        <v>-4</v>
      </c>
      <c r="R9" s="955" t="s">
        <v>219</v>
      </c>
      <c r="S9" s="454">
        <v>3356</v>
      </c>
      <c r="T9" s="454">
        <v>947</v>
      </c>
      <c r="U9" s="454">
        <v>1310</v>
      </c>
      <c r="V9" s="454">
        <v>1101</v>
      </c>
      <c r="W9" s="454">
        <v>1365</v>
      </c>
      <c r="X9" s="454">
        <v>110</v>
      </c>
      <c r="Y9" s="454">
        <v>113</v>
      </c>
      <c r="Z9" s="454">
        <v>287</v>
      </c>
      <c r="AC9" s="17"/>
      <c r="AD9" s="17"/>
      <c r="AE9" s="17"/>
      <c r="AF9" s="17"/>
      <c r="AG9" s="17"/>
      <c r="AH9" s="17"/>
      <c r="AI9" s="17"/>
      <c r="AJ9" s="17"/>
      <c r="AK9" s="17"/>
      <c r="AL9" s="17"/>
      <c r="AM9" s="17"/>
    </row>
    <row r="10" spans="1:39" s="19" customFormat="1" ht="16.5" customHeight="1">
      <c r="A10" s="17"/>
      <c r="B10" s="175" t="s">
        <v>386</v>
      </c>
      <c r="C10" s="17"/>
      <c r="E10" s="32">
        <v>45.232075498127408</v>
      </c>
      <c r="F10" s="32">
        <v>15.622849012170059</v>
      </c>
      <c r="G10" s="32">
        <v>36.475582611773156</v>
      </c>
      <c r="H10" s="32">
        <v>41.749932553106035</v>
      </c>
      <c r="I10" s="32">
        <v>100.59636265680224</v>
      </c>
      <c r="J10" s="32">
        <v>19.14761836842753</v>
      </c>
      <c r="K10" s="32">
        <v>60.292987056754392</v>
      </c>
      <c r="L10" s="32">
        <v>114.3560872624912</v>
      </c>
      <c r="M10" s="59"/>
      <c r="N10" s="59"/>
      <c r="O10" s="30"/>
      <c r="Q10" s="958">
        <v>-5</v>
      </c>
      <c r="R10" s="955" t="s">
        <v>219</v>
      </c>
      <c r="S10" s="454">
        <v>3326</v>
      </c>
      <c r="T10" s="454">
        <v>892</v>
      </c>
      <c r="U10" s="454">
        <v>1682</v>
      </c>
      <c r="V10" s="454">
        <v>1026</v>
      </c>
      <c r="W10" s="454">
        <v>1673</v>
      </c>
      <c r="X10" s="454">
        <v>98</v>
      </c>
      <c r="Y10" s="454">
        <v>229</v>
      </c>
      <c r="Z10" s="454">
        <v>273</v>
      </c>
      <c r="AC10" s="17"/>
      <c r="AD10" s="17"/>
      <c r="AE10" s="17"/>
      <c r="AF10" s="17"/>
      <c r="AG10" s="17"/>
      <c r="AH10" s="17"/>
      <c r="AI10" s="17"/>
      <c r="AJ10" s="17"/>
      <c r="AK10" s="17"/>
      <c r="AL10" s="17"/>
      <c r="AM10" s="17"/>
    </row>
    <row r="11" spans="1:39" s="19" customFormat="1" ht="16.5" customHeight="1">
      <c r="A11" s="17"/>
      <c r="B11" s="175" t="s">
        <v>371</v>
      </c>
      <c r="C11" s="17"/>
      <c r="E11" s="32">
        <v>47.81833496309681</v>
      </c>
      <c r="F11" s="32">
        <v>16.756625483876622</v>
      </c>
      <c r="G11" s="32">
        <v>45.500325429127159</v>
      </c>
      <c r="H11" s="32">
        <v>37.553223101770492</v>
      </c>
      <c r="I11" s="32">
        <v>104.48140856237588</v>
      </c>
      <c r="J11" s="32">
        <v>19.736623552240498</v>
      </c>
      <c r="K11" s="32">
        <v>61.54755825516704</v>
      </c>
      <c r="L11" s="32">
        <v>132.6453518321371</v>
      </c>
      <c r="M11" s="59"/>
      <c r="N11" s="59"/>
      <c r="O11" s="30"/>
      <c r="Q11" s="958">
        <v>-6</v>
      </c>
      <c r="R11" s="955" t="s">
        <v>219</v>
      </c>
      <c r="S11" s="454">
        <v>3471</v>
      </c>
      <c r="T11" s="454">
        <v>937</v>
      </c>
      <c r="U11" s="454">
        <v>2056</v>
      </c>
      <c r="V11" s="454">
        <v>896</v>
      </c>
      <c r="W11" s="1098">
        <v>1721</v>
      </c>
      <c r="X11" s="454">
        <v>101</v>
      </c>
      <c r="Y11" s="454">
        <v>229</v>
      </c>
      <c r="Z11" s="454">
        <v>309</v>
      </c>
      <c r="AC11" s="17"/>
      <c r="AD11" s="17"/>
      <c r="AE11" s="17"/>
      <c r="AF11" s="17"/>
      <c r="AG11" s="17"/>
      <c r="AH11" s="17"/>
      <c r="AI11" s="17"/>
      <c r="AJ11" s="17"/>
      <c r="AK11" s="17"/>
      <c r="AL11" s="17"/>
      <c r="AM11" s="17"/>
    </row>
    <row r="12" spans="1:39" s="19" customFormat="1" ht="16.5" customHeight="1">
      <c r="A12" s="17"/>
      <c r="B12" s="175" t="s">
        <v>98</v>
      </c>
      <c r="C12" s="17"/>
      <c r="E12" s="32">
        <v>50.98963201530497</v>
      </c>
      <c r="F12" s="32">
        <v>20.197568613051157</v>
      </c>
      <c r="G12" s="32">
        <v>49.764677086296189</v>
      </c>
      <c r="H12" s="32">
        <v>42.474050942126198</v>
      </c>
      <c r="I12" s="32">
        <v>105.05475711217642</v>
      </c>
      <c r="J12" s="32">
        <v>29.987123176518317</v>
      </c>
      <c r="K12" s="32">
        <v>75.376953290957786</v>
      </c>
      <c r="L12" s="32">
        <v>93.356896903590552</v>
      </c>
      <c r="M12" s="59"/>
      <c r="N12" s="59"/>
      <c r="O12" s="30"/>
      <c r="Q12" s="958">
        <v>-7</v>
      </c>
      <c r="R12" s="955" t="s">
        <v>219</v>
      </c>
      <c r="S12" s="454">
        <v>3661</v>
      </c>
      <c r="T12" s="454">
        <v>1110</v>
      </c>
      <c r="U12" s="454">
        <v>2208</v>
      </c>
      <c r="V12" s="454">
        <v>985</v>
      </c>
      <c r="W12" s="454">
        <v>1715</v>
      </c>
      <c r="X12" s="454">
        <v>153</v>
      </c>
      <c r="Y12" s="454">
        <v>275</v>
      </c>
      <c r="Z12" s="454">
        <v>215</v>
      </c>
      <c r="AC12" s="17"/>
      <c r="AD12" s="17"/>
      <c r="AE12" s="17"/>
      <c r="AF12" s="17"/>
      <c r="AG12" s="17"/>
      <c r="AH12" s="17"/>
      <c r="AI12" s="17"/>
      <c r="AJ12" s="17"/>
      <c r="AK12" s="17"/>
      <c r="AL12" s="17"/>
      <c r="AM12" s="17"/>
    </row>
    <row r="13" spans="1:39" s="19" customFormat="1" ht="16.5" customHeight="1">
      <c r="A13" s="17"/>
      <c r="B13" s="175" t="s">
        <v>313</v>
      </c>
      <c r="C13" s="17"/>
      <c r="E13" s="32">
        <v>46.497192707347629</v>
      </c>
      <c r="F13" s="32">
        <v>24.597504192924148</v>
      </c>
      <c r="G13" s="32">
        <v>55.089303745385749</v>
      </c>
      <c r="H13" s="32">
        <v>52.921108233384736</v>
      </c>
      <c r="I13" s="32">
        <v>95.207027403066149</v>
      </c>
      <c r="J13" s="32">
        <v>10.859671327111069</v>
      </c>
      <c r="K13" s="32">
        <v>98.362762987657135</v>
      </c>
      <c r="L13" s="32">
        <v>118.53386776010501</v>
      </c>
      <c r="M13" s="59"/>
      <c r="N13" s="59"/>
      <c r="O13" s="30"/>
      <c r="Q13" s="958">
        <v>-8</v>
      </c>
      <c r="R13" s="955" t="s">
        <v>219</v>
      </c>
      <c r="S13" s="454">
        <v>3302</v>
      </c>
      <c r="T13" s="454">
        <v>1333</v>
      </c>
      <c r="U13" s="454">
        <v>2406</v>
      </c>
      <c r="V13" s="454">
        <v>1198</v>
      </c>
      <c r="W13" s="454">
        <v>1541</v>
      </c>
      <c r="X13" s="454">
        <v>55</v>
      </c>
      <c r="Y13" s="454">
        <v>352</v>
      </c>
      <c r="Z13" s="454">
        <v>270</v>
      </c>
      <c r="AC13" s="17"/>
      <c r="AD13" s="17"/>
      <c r="AE13" s="17"/>
      <c r="AF13" s="17"/>
      <c r="AG13" s="17"/>
      <c r="AH13" s="17"/>
      <c r="AI13" s="17"/>
      <c r="AJ13" s="17"/>
      <c r="AK13" s="17"/>
      <c r="AL13" s="17"/>
      <c r="AM13" s="17"/>
    </row>
    <row r="14" spans="1:39" s="19" customFormat="1" ht="16.2" customHeight="1">
      <c r="A14" s="17"/>
      <c r="B14" s="175" t="s">
        <v>24</v>
      </c>
      <c r="C14" s="17"/>
      <c r="E14" s="32">
        <v>49.558812313779548</v>
      </c>
      <c r="F14" s="32">
        <v>25.106878324802832</v>
      </c>
      <c r="G14" s="32">
        <v>49.724585205509186</v>
      </c>
      <c r="H14" s="32">
        <v>63.152805342682058</v>
      </c>
      <c r="I14" s="32">
        <v>86.802513330162469</v>
      </c>
      <c r="J14" s="32">
        <v>12.954039069381835</v>
      </c>
      <c r="K14" s="32">
        <v>109.08541986493914</v>
      </c>
      <c r="L14" s="32">
        <v>131.6700071002939</v>
      </c>
      <c r="M14" s="59"/>
      <c r="N14" s="59"/>
      <c r="O14" s="155"/>
      <c r="Q14" s="958">
        <v>-9</v>
      </c>
      <c r="R14" s="955" t="s">
        <v>219</v>
      </c>
      <c r="S14" s="454">
        <v>3470</v>
      </c>
      <c r="T14" s="454">
        <v>1334</v>
      </c>
      <c r="U14" s="454">
        <v>2126</v>
      </c>
      <c r="V14" s="454">
        <v>1395</v>
      </c>
      <c r="W14" s="454">
        <v>1387</v>
      </c>
      <c r="X14" s="454">
        <v>65</v>
      </c>
      <c r="Y14" s="454">
        <v>383</v>
      </c>
      <c r="Z14" s="454">
        <v>293</v>
      </c>
      <c r="AC14" s="17"/>
      <c r="AD14" s="17"/>
      <c r="AE14" s="17"/>
      <c r="AF14" s="17"/>
      <c r="AG14" s="17"/>
      <c r="AH14" s="17"/>
      <c r="AI14" s="17"/>
      <c r="AJ14" s="17"/>
      <c r="AK14" s="17"/>
      <c r="AL14" s="17"/>
      <c r="AM14" s="17"/>
    </row>
    <row r="15" spans="1:39" s="19" customFormat="1" ht="2.4" customHeight="1">
      <c r="A15" s="17"/>
      <c r="B15" s="175"/>
      <c r="C15" s="17"/>
      <c r="E15" s="32"/>
      <c r="F15" s="32"/>
      <c r="G15" s="32"/>
      <c r="H15" s="32"/>
      <c r="I15" s="32"/>
      <c r="J15" s="32"/>
      <c r="K15" s="32"/>
      <c r="L15" s="32"/>
      <c r="M15" s="59"/>
      <c r="N15" s="59"/>
      <c r="O15" s="740"/>
      <c r="Q15" s="69"/>
      <c r="R15" s="69"/>
      <c r="S15" s="229"/>
      <c r="T15" s="229"/>
      <c r="U15" s="229"/>
      <c r="V15" s="229"/>
      <c r="W15" s="229"/>
      <c r="X15" s="229"/>
      <c r="Y15" s="229"/>
      <c r="Z15" s="229"/>
      <c r="AC15" s="17"/>
      <c r="AD15" s="17"/>
      <c r="AE15" s="17"/>
      <c r="AF15" s="17"/>
      <c r="AG15" s="17"/>
      <c r="AH15" s="17"/>
      <c r="AI15" s="17"/>
      <c r="AJ15" s="17"/>
      <c r="AK15" s="17"/>
      <c r="AL15" s="17"/>
      <c r="AM15" s="17"/>
    </row>
    <row r="16" spans="1:39" s="200" customFormat="1" ht="16.5" customHeight="1">
      <c r="A16" s="1271" t="s">
        <v>616</v>
      </c>
      <c r="B16" s="1271"/>
      <c r="C16" s="1271"/>
      <c r="D16" s="1273"/>
      <c r="E16" s="770"/>
      <c r="F16" s="770"/>
      <c r="G16" s="770"/>
      <c r="H16" s="770"/>
      <c r="I16" s="770"/>
      <c r="J16" s="770"/>
      <c r="K16" s="770"/>
      <c r="L16" s="770"/>
      <c r="M16" s="173"/>
      <c r="N16" s="173"/>
      <c r="O16" s="768"/>
      <c r="Q16" s="1271"/>
      <c r="R16" s="1271"/>
      <c r="S16" s="229"/>
      <c r="T16" s="229"/>
      <c r="U16" s="229"/>
      <c r="V16" s="229"/>
      <c r="W16" s="229"/>
      <c r="X16" s="229"/>
      <c r="Y16" s="229"/>
      <c r="Z16" s="229"/>
      <c r="AA16" s="1271"/>
      <c r="AB16" s="1271"/>
      <c r="AC16" s="1272"/>
      <c r="AD16" s="1271"/>
      <c r="AE16" s="1271"/>
      <c r="AF16" s="1271"/>
      <c r="AG16" s="1271"/>
      <c r="AH16" s="1271"/>
      <c r="AI16" s="1271"/>
      <c r="AJ16" s="1271"/>
      <c r="AK16" s="1271"/>
      <c r="AL16" s="1271"/>
      <c r="AM16" s="1271"/>
    </row>
    <row r="17" spans="1:39" s="200" customFormat="1" ht="16.5" customHeight="1">
      <c r="A17" s="734"/>
      <c r="B17" s="175" t="s">
        <v>586</v>
      </c>
      <c r="C17" s="734"/>
      <c r="D17" s="175"/>
      <c r="E17" s="194">
        <v>18.2897120369792</v>
      </c>
      <c r="F17" s="194">
        <v>8.5143414090782503</v>
      </c>
      <c r="G17" s="194">
        <v>11.945181255526084</v>
      </c>
      <c r="H17" s="194">
        <v>17.405801933977994</v>
      </c>
      <c r="I17" s="194">
        <v>39.986678507992899</v>
      </c>
      <c r="J17" s="194">
        <v>14.836546521374686</v>
      </c>
      <c r="K17" s="194">
        <v>13.710879284649776</v>
      </c>
      <c r="L17" s="194">
        <v>28.641171684296175</v>
      </c>
      <c r="M17" s="174"/>
      <c r="N17" s="174"/>
      <c r="O17" s="768"/>
      <c r="Q17" s="946">
        <v>0</v>
      </c>
      <c r="R17" s="406" t="s">
        <v>399</v>
      </c>
      <c r="S17" s="454">
        <v>7915069</v>
      </c>
      <c r="T17" s="454">
        <v>6385849</v>
      </c>
      <c r="U17" s="454">
        <v>4965033</v>
      </c>
      <c r="V17" s="454">
        <v>2584768</v>
      </c>
      <c r="W17" s="455">
        <v>1728053</v>
      </c>
      <c r="X17" s="454">
        <v>524677</v>
      </c>
      <c r="Y17" s="454">
        <v>415916</v>
      </c>
      <c r="Z17" s="454">
        <v>246726</v>
      </c>
      <c r="AA17" s="734"/>
      <c r="AB17" s="734"/>
      <c r="AC17" s="1203"/>
      <c r="AD17" s="1203"/>
      <c r="AE17" s="1203"/>
      <c r="AF17" s="1203"/>
      <c r="AG17" s="1203"/>
      <c r="AH17" s="1203"/>
      <c r="AI17" s="1203"/>
      <c r="AJ17" s="1203"/>
      <c r="AK17" s="1203"/>
      <c r="AL17" s="1203"/>
      <c r="AM17" s="1203"/>
    </row>
    <row r="18" spans="1:39" s="200" customFormat="1" ht="16.5" customHeight="1">
      <c r="A18" s="734"/>
      <c r="B18" s="175" t="s">
        <v>438</v>
      </c>
      <c r="C18" s="734"/>
      <c r="D18" s="175"/>
      <c r="E18" s="194">
        <v>19.945198496144776</v>
      </c>
      <c r="F18" s="194">
        <v>9.0220030907351543</v>
      </c>
      <c r="G18" s="194">
        <v>11.36444286728176</v>
      </c>
      <c r="H18" s="194">
        <v>18.608169440242055</v>
      </c>
      <c r="I18" s="194">
        <v>19.88558352402746</v>
      </c>
      <c r="J18" s="194">
        <v>7.1183533447684395</v>
      </c>
      <c r="K18" s="194">
        <v>10.283159463487332</v>
      </c>
      <c r="L18" s="194">
        <v>29.55536181342633</v>
      </c>
      <c r="M18" s="174"/>
      <c r="N18" s="174"/>
      <c r="O18" s="768"/>
      <c r="Q18" s="946">
        <v>-1</v>
      </c>
      <c r="R18" s="406" t="s">
        <v>399</v>
      </c>
      <c r="S18" s="454">
        <v>7797791</v>
      </c>
      <c r="T18" s="454">
        <v>6244227</v>
      </c>
      <c r="U18" s="454">
        <v>4883739</v>
      </c>
      <c r="V18" s="454">
        <v>2567788</v>
      </c>
      <c r="W18" s="455">
        <v>1716966</v>
      </c>
      <c r="X18" s="454">
        <v>519050</v>
      </c>
      <c r="Y18" s="454">
        <v>406403</v>
      </c>
      <c r="Z18" s="454">
        <v>245048</v>
      </c>
      <c r="AA18" s="734"/>
      <c r="AB18" s="734"/>
      <c r="AC18" s="1203"/>
      <c r="AD18" s="1203"/>
      <c r="AE18" s="1203"/>
      <c r="AF18" s="1203"/>
      <c r="AG18" s="1203"/>
      <c r="AH18" s="1203"/>
      <c r="AI18" s="1203"/>
      <c r="AJ18" s="1203"/>
      <c r="AK18" s="1203"/>
      <c r="AL18" s="1203"/>
      <c r="AM18" s="1203"/>
    </row>
    <row r="19" spans="1:39" s="200" customFormat="1" ht="16.5" customHeight="1">
      <c r="A19" s="734"/>
      <c r="B19" s="175" t="s">
        <v>429</v>
      </c>
      <c r="C19" s="734"/>
      <c r="D19" s="175"/>
      <c r="E19" s="194">
        <v>21.016754793909666</v>
      </c>
      <c r="F19" s="194">
        <v>10.040130233966837</v>
      </c>
      <c r="G19" s="194">
        <v>10.614772224679346</v>
      </c>
      <c r="H19" s="194">
        <v>18.775790921595597</v>
      </c>
      <c r="I19" s="194">
        <v>24.531156861846025</v>
      </c>
      <c r="J19" s="194">
        <v>12.366548042704627</v>
      </c>
      <c r="K19" s="194">
        <v>13.20754716981132</v>
      </c>
      <c r="L19" s="194">
        <v>28.740490278951818</v>
      </c>
      <c r="M19" s="174"/>
      <c r="N19" s="174"/>
      <c r="O19" s="768"/>
      <c r="Q19" s="946">
        <v>-2</v>
      </c>
      <c r="R19" s="406" t="s">
        <v>399</v>
      </c>
      <c r="S19" s="454">
        <v>7671401</v>
      </c>
      <c r="T19" s="454">
        <v>6093049</v>
      </c>
      <c r="U19" s="454">
        <v>4804933</v>
      </c>
      <c r="V19" s="454">
        <v>2547745</v>
      </c>
      <c r="W19" s="455">
        <v>1705937</v>
      </c>
      <c r="X19" s="454">
        <v>515694</v>
      </c>
      <c r="Y19" s="454">
        <v>398874</v>
      </c>
      <c r="Z19" s="454">
        <v>244090</v>
      </c>
      <c r="AA19" s="734"/>
      <c r="AB19" s="734"/>
      <c r="AC19" s="1203"/>
      <c r="AD19" s="1203"/>
      <c r="AE19" s="1203"/>
      <c r="AF19" s="1203"/>
      <c r="AG19" s="1203"/>
      <c r="AH19" s="1203"/>
      <c r="AI19" s="1203"/>
      <c r="AJ19" s="1203"/>
      <c r="AK19" s="1203"/>
      <c r="AL19" s="1203"/>
      <c r="AM19" s="1203"/>
    </row>
    <row r="20" spans="1:39" s="200" customFormat="1" ht="16.5" customHeight="1">
      <c r="B20" s="175" t="s">
        <v>404</v>
      </c>
      <c r="E20" s="194">
        <v>21.512701343350098</v>
      </c>
      <c r="F20" s="194">
        <v>9.1368614536264072</v>
      </c>
      <c r="G20" s="194">
        <v>9.8519930990647424</v>
      </c>
      <c r="H20" s="194">
        <v>19.65338574236198</v>
      </c>
      <c r="I20" s="194">
        <v>26.380368098159508</v>
      </c>
      <c r="J20" s="194">
        <v>9.4288304623753394</v>
      </c>
      <c r="K20" s="194">
        <v>13.787878787878787</v>
      </c>
      <c r="L20" s="194">
        <v>31.666666666666664</v>
      </c>
      <c r="M20" s="174"/>
      <c r="N20" s="174"/>
      <c r="O20" s="768"/>
      <c r="Q20" s="946">
        <v>-3</v>
      </c>
      <c r="R20" s="406" t="s">
        <v>399</v>
      </c>
      <c r="S20" s="454">
        <v>7562171</v>
      </c>
      <c r="T20" s="454">
        <v>5957512</v>
      </c>
      <c r="U20" s="454">
        <v>4747263</v>
      </c>
      <c r="V20" s="454">
        <v>2528619</v>
      </c>
      <c r="W20" s="455">
        <v>1693107</v>
      </c>
      <c r="X20" s="454">
        <v>514040</v>
      </c>
      <c r="Y20" s="454">
        <v>391981</v>
      </c>
      <c r="Z20" s="454">
        <v>242753</v>
      </c>
      <c r="AA20" s="734"/>
      <c r="AB20" s="734"/>
      <c r="AC20" s="1203"/>
      <c r="AD20" s="1203"/>
      <c r="AE20" s="1203"/>
      <c r="AF20" s="1203"/>
      <c r="AG20" s="1203"/>
      <c r="AH20" s="1203"/>
      <c r="AI20" s="1203"/>
      <c r="AJ20" s="1203"/>
      <c r="AK20" s="1203"/>
      <c r="AL20" s="1203"/>
      <c r="AM20" s="1203"/>
    </row>
    <row r="21" spans="1:39" s="171" customFormat="1" ht="16.5" customHeight="1">
      <c r="A21" s="734"/>
      <c r="B21" s="175" t="s">
        <v>394</v>
      </c>
      <c r="C21" s="734"/>
      <c r="D21" s="200"/>
      <c r="E21" s="194">
        <v>21.576443358621578</v>
      </c>
      <c r="F21" s="194">
        <v>7.3405162390512366</v>
      </c>
      <c r="G21" s="194">
        <v>11.932956822736381</v>
      </c>
      <c r="H21" s="194">
        <v>20.583286595625349</v>
      </c>
      <c r="I21" s="194">
        <v>30.826558265582655</v>
      </c>
      <c r="J21" s="194">
        <v>10.11029411764706</v>
      </c>
      <c r="K21" s="194">
        <v>16.568914956011728</v>
      </c>
      <c r="L21" s="194">
        <v>23.314378554021118</v>
      </c>
      <c r="M21" s="174"/>
      <c r="N21" s="174"/>
      <c r="O21" s="769"/>
      <c r="P21" s="200"/>
      <c r="Q21" s="946">
        <v>-4</v>
      </c>
      <c r="R21" s="406" t="s">
        <v>399</v>
      </c>
      <c r="S21" s="454">
        <v>7454938</v>
      </c>
      <c r="T21" s="454">
        <v>5832585</v>
      </c>
      <c r="U21" s="454">
        <v>4685439</v>
      </c>
      <c r="V21" s="454">
        <v>2502188</v>
      </c>
      <c r="W21" s="455">
        <v>1678052</v>
      </c>
      <c r="X21" s="454">
        <v>513015</v>
      </c>
      <c r="Y21" s="454">
        <v>386318</v>
      </c>
      <c r="Z21" s="454">
        <v>242304</v>
      </c>
    </row>
    <row r="22" spans="1:39" s="171" customFormat="1" ht="16.5" customHeight="1">
      <c r="A22" s="734"/>
      <c r="B22" s="175" t="s">
        <v>386</v>
      </c>
      <c r="C22" s="734"/>
      <c r="D22" s="734"/>
      <c r="E22" s="194">
        <v>21.519151138716357</v>
      </c>
      <c r="F22" s="194">
        <v>7.1325763633455939</v>
      </c>
      <c r="G22" s="194">
        <v>16.140485558007871</v>
      </c>
      <c r="H22" s="194">
        <v>19.289340101522843</v>
      </c>
      <c r="I22" s="194">
        <v>37.782294489611559</v>
      </c>
      <c r="J22" s="194">
        <v>9.2105263157894726</v>
      </c>
      <c r="K22" s="194">
        <v>32.436260623229465</v>
      </c>
      <c r="L22" s="194">
        <v>22.999157540016849</v>
      </c>
      <c r="M22" s="174"/>
      <c r="N22" s="174"/>
      <c r="O22" s="769"/>
      <c r="P22" s="200"/>
      <c r="Q22" s="946">
        <v>-5</v>
      </c>
      <c r="R22" s="406" t="s">
        <v>399</v>
      </c>
      <c r="S22" s="454">
        <v>7353189</v>
      </c>
      <c r="T22" s="454">
        <v>5709586</v>
      </c>
      <c r="U22" s="454">
        <v>4611304</v>
      </c>
      <c r="V22" s="454">
        <v>2457489</v>
      </c>
      <c r="W22" s="455">
        <v>1663082</v>
      </c>
      <c r="X22" s="454">
        <v>511813</v>
      </c>
      <c r="Y22" s="454">
        <v>379812</v>
      </c>
      <c r="Z22" s="454">
        <v>238728</v>
      </c>
    </row>
    <row r="23" spans="1:39" s="171" customFormat="1" ht="16.5" customHeight="1">
      <c r="B23" s="175" t="s">
        <v>371</v>
      </c>
      <c r="E23" s="194">
        <v>22.790544977019042</v>
      </c>
      <c r="F23" s="194">
        <v>7.6030509574813374</v>
      </c>
      <c r="G23" s="194">
        <v>20.582640904995493</v>
      </c>
      <c r="H23" s="194">
        <v>16.937618147448017</v>
      </c>
      <c r="I23" s="194">
        <v>38.866305329719964</v>
      </c>
      <c r="J23" s="194">
        <v>8.7826086956521738</v>
      </c>
      <c r="K23" s="194">
        <v>33.726067746686304</v>
      </c>
      <c r="L23" s="194">
        <v>28.116469517743404</v>
      </c>
      <c r="M23" s="174"/>
      <c r="N23" s="174"/>
      <c r="O23" s="769"/>
      <c r="P23" s="200"/>
      <c r="Q23" s="946">
        <v>-6</v>
      </c>
      <c r="R23" s="406" t="s">
        <v>399</v>
      </c>
      <c r="S23" s="454">
        <v>7258722</v>
      </c>
      <c r="T23" s="454">
        <v>5591818</v>
      </c>
      <c r="U23" s="454">
        <v>4518649</v>
      </c>
      <c r="V23" s="454">
        <v>2385947</v>
      </c>
      <c r="W23" s="1098">
        <v>1647183</v>
      </c>
      <c r="X23" s="454">
        <v>511739</v>
      </c>
      <c r="Y23" s="454">
        <v>372070</v>
      </c>
      <c r="Z23" s="454">
        <v>232952</v>
      </c>
      <c r="AC23" s="1210"/>
      <c r="AD23" s="1210"/>
      <c r="AE23" s="1211"/>
      <c r="AF23" s="1211"/>
      <c r="AG23" s="1211"/>
      <c r="AH23" s="1211"/>
      <c r="AI23" s="1211"/>
      <c r="AJ23" s="1211"/>
      <c r="AK23" s="1211"/>
      <c r="AL23" s="1211"/>
      <c r="AM23" s="1211"/>
    </row>
    <row r="24" spans="1:39" s="171" customFormat="1" ht="16.5" customHeight="1">
      <c r="B24" s="175" t="s">
        <v>98</v>
      </c>
      <c r="E24" s="194">
        <v>24.1188484089861</v>
      </c>
      <c r="F24" s="194">
        <v>9.4452008168822328</v>
      </c>
      <c r="G24" s="194">
        <v>22.305283361955752</v>
      </c>
      <c r="H24" s="194">
        <v>19.100252084545279</v>
      </c>
      <c r="I24" s="194">
        <v>39.763505680500813</v>
      </c>
      <c r="J24" s="194">
        <v>12.824811399832356</v>
      </c>
      <c r="K24" s="194">
        <v>38.951841359773368</v>
      </c>
      <c r="L24" s="194">
        <v>19.421860885275517</v>
      </c>
      <c r="M24" s="174"/>
      <c r="N24" s="174"/>
      <c r="O24" s="769"/>
      <c r="P24" s="200"/>
      <c r="Q24" s="946">
        <v>-7</v>
      </c>
      <c r="R24" s="406" t="s">
        <v>399</v>
      </c>
      <c r="S24" s="454">
        <v>7179891</v>
      </c>
      <c r="T24" s="454">
        <v>5495711</v>
      </c>
      <c r="U24" s="454">
        <v>4436882</v>
      </c>
      <c r="V24" s="454">
        <v>2319063</v>
      </c>
      <c r="W24" s="455">
        <v>1632482</v>
      </c>
      <c r="X24" s="454">
        <v>510219</v>
      </c>
      <c r="Y24" s="454">
        <v>364833</v>
      </c>
      <c r="Z24" s="454">
        <v>230299</v>
      </c>
      <c r="AC24" s="1204"/>
      <c r="AD24" s="1204"/>
      <c r="AE24" s="329"/>
      <c r="AF24" s="329"/>
      <c r="AG24" s="329"/>
      <c r="AH24" s="329"/>
      <c r="AI24" s="329"/>
      <c r="AJ24" s="329"/>
      <c r="AK24" s="329"/>
      <c r="AL24" s="329"/>
    </row>
    <row r="25" spans="1:39" s="171" customFormat="1" ht="16.5" customHeight="1">
      <c r="B25" s="175" t="s">
        <v>313</v>
      </c>
      <c r="E25" s="194">
        <v>22.135818194006838</v>
      </c>
      <c r="F25" s="194">
        <v>12.153537563822029</v>
      </c>
      <c r="G25" s="194">
        <v>24.530995106035888</v>
      </c>
      <c r="H25" s="194">
        <v>23.407581086361859</v>
      </c>
      <c r="I25" s="194">
        <v>36.131301289566238</v>
      </c>
      <c r="J25" s="194">
        <v>4.8034934497816595</v>
      </c>
      <c r="K25" s="194">
        <v>51.91740412979351</v>
      </c>
      <c r="L25" s="194">
        <v>25.837320574162682</v>
      </c>
      <c r="M25" s="174"/>
      <c r="N25" s="174"/>
      <c r="O25" s="769"/>
      <c r="P25" s="200"/>
      <c r="Q25" s="946">
        <v>-8</v>
      </c>
      <c r="R25" s="406" t="s">
        <v>399</v>
      </c>
      <c r="S25" s="454">
        <v>7101504</v>
      </c>
      <c r="T25" s="454">
        <v>5419249</v>
      </c>
      <c r="U25" s="454">
        <v>4367454</v>
      </c>
      <c r="V25" s="454">
        <v>2263747</v>
      </c>
      <c r="W25" s="455">
        <v>1618578</v>
      </c>
      <c r="X25" s="454">
        <v>506461</v>
      </c>
      <c r="Y25" s="454">
        <v>357859</v>
      </c>
      <c r="Z25" s="454">
        <v>227783</v>
      </c>
      <c r="AC25" s="1210"/>
      <c r="AD25" s="1210"/>
      <c r="AE25" s="1211"/>
      <c r="AF25" s="1211"/>
      <c r="AG25" s="1211"/>
      <c r="AH25" s="1211"/>
      <c r="AI25" s="1211"/>
      <c r="AJ25" s="1211"/>
      <c r="AK25" s="1211"/>
      <c r="AL25" s="1211"/>
    </row>
    <row r="26" spans="1:39" s="19" customFormat="1" ht="16.5" customHeight="1">
      <c r="A26" s="17"/>
      <c r="B26" s="175" t="s">
        <v>24</v>
      </c>
      <c r="C26" s="17"/>
      <c r="E26" s="32">
        <v>23.788304654829641</v>
      </c>
      <c r="F26" s="32">
        <v>12.648146392339054</v>
      </c>
      <c r="G26" s="32">
        <v>22.497354497354497</v>
      </c>
      <c r="H26" s="32">
        <v>26.951313755795979</v>
      </c>
      <c r="I26" s="32">
        <v>33.970120009796716</v>
      </c>
      <c r="J26" s="32">
        <v>5.5603079555175361</v>
      </c>
      <c r="K26" s="32">
        <v>54.172560113154177</v>
      </c>
      <c r="L26" s="32">
        <v>29.447236180904525</v>
      </c>
      <c r="M26" s="59"/>
      <c r="N26" s="59"/>
      <c r="O26" s="740"/>
      <c r="Q26" s="946">
        <v>-9</v>
      </c>
      <c r="R26" s="406" t="s">
        <v>399</v>
      </c>
      <c r="S26" s="454">
        <v>7001782</v>
      </c>
      <c r="T26" s="454">
        <v>5313285</v>
      </c>
      <c r="U26" s="454">
        <v>4275551</v>
      </c>
      <c r="V26" s="454">
        <v>2208928</v>
      </c>
      <c r="W26" s="455">
        <v>1597880</v>
      </c>
      <c r="X26" s="454">
        <v>501774</v>
      </c>
      <c r="Y26" s="454">
        <v>351101</v>
      </c>
      <c r="Z26" s="454">
        <v>222526</v>
      </c>
      <c r="AA26" s="17"/>
      <c r="AB26" s="17"/>
      <c r="AC26" s="17"/>
      <c r="AD26" s="17"/>
      <c r="AE26" s="17"/>
      <c r="AF26" s="17"/>
      <c r="AG26" s="17"/>
      <c r="AH26" s="17"/>
      <c r="AI26" s="17"/>
      <c r="AJ26" s="17"/>
      <c r="AK26" s="17"/>
      <c r="AL26" s="17"/>
      <c r="AM26" s="17"/>
    </row>
    <row r="27" spans="1:39" s="19" customFormat="1" ht="2.4" customHeight="1">
      <c r="A27" s="17"/>
      <c r="B27" s="175"/>
      <c r="C27" s="17"/>
      <c r="E27" s="32"/>
      <c r="F27" s="32"/>
      <c r="G27" s="32"/>
      <c r="H27" s="32"/>
      <c r="I27" s="32"/>
      <c r="J27" s="32"/>
      <c r="K27" s="32"/>
      <c r="L27" s="32"/>
      <c r="M27" s="59"/>
      <c r="N27" s="59"/>
      <c r="O27" s="415"/>
      <c r="Q27" s="69"/>
      <c r="R27" s="69"/>
      <c r="S27" s="229"/>
      <c r="T27" s="229"/>
      <c r="U27" s="229"/>
      <c r="V27" s="229"/>
      <c r="W27" s="229"/>
      <c r="X27" s="229"/>
      <c r="Y27" s="229"/>
      <c r="Z27" s="229"/>
      <c r="AA27" s="17"/>
      <c r="AB27" s="17"/>
      <c r="AC27" s="17"/>
      <c r="AD27" s="17"/>
      <c r="AE27" s="17"/>
      <c r="AF27" s="17"/>
      <c r="AG27" s="17"/>
      <c r="AH27" s="17"/>
      <c r="AI27" s="17"/>
      <c r="AJ27" s="17"/>
      <c r="AK27" s="17"/>
      <c r="AL27" s="17"/>
      <c r="AM27" s="17"/>
    </row>
    <row r="28" spans="1:39" s="171" customFormat="1" ht="16.5" customHeight="1">
      <c r="A28" s="1271" t="s">
        <v>842</v>
      </c>
      <c r="B28" s="1273"/>
      <c r="E28" s="194"/>
      <c r="F28" s="194"/>
      <c r="G28" s="194"/>
      <c r="H28" s="194"/>
      <c r="I28" s="194"/>
      <c r="J28" s="194"/>
      <c r="K28" s="194"/>
      <c r="L28" s="194"/>
      <c r="M28" s="194"/>
      <c r="N28" s="194"/>
      <c r="O28" s="769"/>
      <c r="P28" s="200"/>
      <c r="Q28" s="1272"/>
      <c r="R28" s="1272"/>
      <c r="S28" s="229"/>
      <c r="T28" s="229"/>
      <c r="U28" s="229"/>
      <c r="V28" s="229"/>
      <c r="W28" s="229"/>
      <c r="X28" s="229"/>
      <c r="Y28" s="229"/>
      <c r="Z28" s="229"/>
      <c r="AA28" s="329"/>
      <c r="AB28" s="1274"/>
    </row>
    <row r="29" spans="1:39" s="741" customFormat="1" ht="16.5" customHeight="1">
      <c r="B29" s="175" t="s">
        <v>586</v>
      </c>
      <c r="E29" s="771">
        <v>75.4719339359402</v>
      </c>
      <c r="F29" s="771">
        <v>82.19393425226265</v>
      </c>
      <c r="G29" s="771">
        <v>52.808665179501112</v>
      </c>
      <c r="H29" s="771">
        <v>76.425715658445853</v>
      </c>
      <c r="I29" s="771">
        <v>108.91776638439867</v>
      </c>
      <c r="J29" s="771">
        <v>188.11069581708722</v>
      </c>
      <c r="K29" s="771">
        <v>23.46310313015163</v>
      </c>
      <c r="L29" s="771">
        <v>124.57916930360895</v>
      </c>
      <c r="M29" s="123"/>
      <c r="N29" s="123"/>
      <c r="O29" s="60"/>
      <c r="P29" s="19"/>
      <c r="Q29" s="736"/>
      <c r="R29" s="736"/>
      <c r="S29" s="229"/>
      <c r="T29" s="229"/>
      <c r="U29" s="229"/>
      <c r="V29" s="229"/>
      <c r="W29" s="229"/>
      <c r="X29" s="229"/>
      <c r="Y29" s="229"/>
      <c r="Z29" s="229"/>
      <c r="AA29" s="70"/>
    </row>
    <row r="30" spans="1:39" s="20" customFormat="1" ht="16.5" customHeight="1">
      <c r="B30" s="146" t="s">
        <v>438</v>
      </c>
      <c r="E30" s="771">
        <v>81.892071747368462</v>
      </c>
      <c r="F30" s="771">
        <v>84.264324560949106</v>
      </c>
      <c r="G30" s="771">
        <v>50.905963786172492</v>
      </c>
      <c r="H30" s="771">
        <v>81.573489342333474</v>
      </c>
      <c r="I30" s="771">
        <v>52.893237873552955</v>
      </c>
      <c r="J30" s="771">
        <v>89.166382418394917</v>
      </c>
      <c r="K30" s="771">
        <v>18.009242060491946</v>
      </c>
      <c r="L30" s="771">
        <v>120.79980159011465</v>
      </c>
      <c r="M30" s="123"/>
      <c r="N30" s="123"/>
      <c r="O30" s="60"/>
      <c r="P30" s="19"/>
      <c r="Q30" s="736"/>
      <c r="R30" s="736"/>
      <c r="S30" s="229"/>
      <c r="T30" s="229"/>
      <c r="U30" s="229"/>
      <c r="V30" s="229"/>
      <c r="W30" s="229"/>
      <c r="X30" s="229"/>
      <c r="Y30" s="229"/>
      <c r="Z30" s="229"/>
      <c r="AA30" s="70"/>
      <c r="AB30" s="741"/>
      <c r="AC30" s="741"/>
      <c r="AD30" s="741"/>
      <c r="AE30" s="741"/>
      <c r="AF30" s="741"/>
      <c r="AG30" s="741"/>
      <c r="AH30" s="741"/>
      <c r="AI30" s="741"/>
      <c r="AJ30" s="741"/>
      <c r="AK30" s="741"/>
      <c r="AL30" s="741"/>
      <c r="AM30" s="741"/>
    </row>
    <row r="31" spans="1:39" s="20" customFormat="1" ht="16.5" customHeight="1">
      <c r="B31" s="175" t="s">
        <v>429</v>
      </c>
      <c r="E31" s="771">
        <v>87.735780168371662</v>
      </c>
      <c r="F31" s="771">
        <v>93.398695388639425</v>
      </c>
      <c r="G31" s="771">
        <v>48.46920432000902</v>
      </c>
      <c r="H31" s="771">
        <v>81.101197031982196</v>
      </c>
      <c r="I31" s="771">
        <v>65.548515573883989</v>
      </c>
      <c r="J31" s="771">
        <v>150.29861269656539</v>
      </c>
      <c r="K31" s="771">
        <v>24.199640469843619</v>
      </c>
      <c r="L31" s="771">
        <v>121.63165461864797</v>
      </c>
      <c r="M31" s="123"/>
      <c r="N31" s="123"/>
      <c r="O31" s="60"/>
      <c r="P31" s="19"/>
      <c r="Q31" s="736"/>
      <c r="R31" s="736"/>
      <c r="S31" s="229"/>
      <c r="T31" s="229"/>
      <c r="U31" s="229"/>
      <c r="V31" s="229"/>
      <c r="W31" s="229"/>
      <c r="X31" s="229"/>
      <c r="Y31" s="229"/>
      <c r="Z31" s="229"/>
      <c r="AA31" s="70"/>
      <c r="AB31" s="741"/>
      <c r="AC31" s="741"/>
      <c r="AD31" s="741"/>
      <c r="AE31" s="741"/>
      <c r="AF31" s="741"/>
      <c r="AG31" s="741"/>
      <c r="AH31" s="741"/>
      <c r="AI31" s="741"/>
      <c r="AJ31" s="741"/>
      <c r="AK31" s="741"/>
      <c r="AL31" s="741"/>
      <c r="AM31" s="741"/>
    </row>
    <row r="32" spans="1:39" s="20" customFormat="1" ht="16.5" customHeight="1">
      <c r="B32" s="175" t="s">
        <v>404</v>
      </c>
      <c r="C32" s="402"/>
      <c r="D32" s="402"/>
      <c r="E32" s="771">
        <v>91.161362951843074</v>
      </c>
      <c r="F32" s="771">
        <v>85.9423994038507</v>
      </c>
      <c r="G32" s="771">
        <v>44.356618059577166</v>
      </c>
      <c r="H32" s="771">
        <v>82.313273267257912</v>
      </c>
      <c r="I32" s="771">
        <v>71.662158714021302</v>
      </c>
      <c r="J32" s="771">
        <v>112.81547454944341</v>
      </c>
      <c r="K32" s="771">
        <v>24.625192018920313</v>
      </c>
      <c r="L32" s="771">
        <v>136.68997873690782</v>
      </c>
      <c r="M32" s="123"/>
      <c r="N32" s="123"/>
      <c r="O32" s="60"/>
      <c r="P32" s="19"/>
      <c r="Q32" s="736"/>
      <c r="R32" s="736"/>
      <c r="S32" s="229"/>
      <c r="T32" s="229"/>
      <c r="U32" s="229"/>
      <c r="V32" s="229"/>
      <c r="W32" s="229"/>
      <c r="X32" s="229"/>
      <c r="Y32" s="229"/>
      <c r="Z32" s="229"/>
      <c r="AA32" s="70"/>
      <c r="AB32" s="741"/>
      <c r="AC32" s="741"/>
      <c r="AD32" s="741"/>
      <c r="AE32" s="741"/>
      <c r="AF32" s="741"/>
      <c r="AG32" s="741"/>
      <c r="AH32" s="741"/>
      <c r="AI32" s="741"/>
      <c r="AJ32" s="741"/>
      <c r="AK32" s="741"/>
      <c r="AL32" s="741"/>
      <c r="AM32" s="741"/>
    </row>
    <row r="33" spans="1:39" s="20" customFormat="1" ht="16.5" customHeight="1">
      <c r="B33" s="175" t="s">
        <v>394</v>
      </c>
      <c r="C33" s="402"/>
      <c r="D33" s="402"/>
      <c r="E33" s="771">
        <v>91.843204393410488</v>
      </c>
      <c r="F33" s="771">
        <v>69.682040397071731</v>
      </c>
      <c r="G33" s="771">
        <v>54.261649034816436</v>
      </c>
      <c r="H33" s="771">
        <v>83.258381833707958</v>
      </c>
      <c r="I33" s="771">
        <v>85.009861505384109</v>
      </c>
      <c r="J33" s="771">
        <v>119.56246816732656</v>
      </c>
      <c r="K33" s="771">
        <v>31.026783076187751</v>
      </c>
      <c r="L33" s="771">
        <v>103.42820753212155</v>
      </c>
      <c r="M33" s="123"/>
      <c r="N33" s="123"/>
      <c r="O33" s="60"/>
      <c r="P33" s="19"/>
      <c r="Q33" s="736"/>
      <c r="R33" s="736"/>
      <c r="S33" s="229"/>
      <c r="T33" s="229"/>
      <c r="U33" s="229"/>
      <c r="V33" s="229"/>
      <c r="W33" s="229"/>
      <c r="X33" s="229"/>
      <c r="Y33" s="229"/>
      <c r="Z33" s="229"/>
      <c r="AA33" s="741"/>
      <c r="AB33" s="741"/>
      <c r="AC33" s="741"/>
      <c r="AD33" s="741"/>
      <c r="AE33" s="741"/>
      <c r="AF33" s="741"/>
      <c r="AG33" s="741"/>
      <c r="AH33" s="741"/>
      <c r="AI33" s="741"/>
      <c r="AJ33" s="741"/>
      <c r="AK33" s="741"/>
      <c r="AL33" s="741"/>
      <c r="AM33" s="741"/>
    </row>
    <row r="34" spans="1:39" s="15" customFormat="1" ht="16.5" customHeight="1">
      <c r="A34" s="20"/>
      <c r="B34" s="175" t="s">
        <v>386</v>
      </c>
      <c r="C34" s="402"/>
      <c r="D34" s="402"/>
      <c r="E34" s="771">
        <v>92.281708746490736</v>
      </c>
      <c r="F34" s="771">
        <v>67.048982579648978</v>
      </c>
      <c r="G34" s="771">
        <v>70.790375820274917</v>
      </c>
      <c r="H34" s="771">
        <v>78.998048344509641</v>
      </c>
      <c r="I34" s="771">
        <v>105.12943972326769</v>
      </c>
      <c r="J34" s="771">
        <v>106.76945186607362</v>
      </c>
      <c r="K34" s="771">
        <v>63.954344241331555</v>
      </c>
      <c r="L34" s="771">
        <v>99.856645456351984</v>
      </c>
      <c r="M34" s="123"/>
      <c r="N34" s="123"/>
      <c r="O34" s="61"/>
      <c r="P34" s="61"/>
      <c r="Q34" s="736"/>
      <c r="R34" s="736"/>
      <c r="S34" s="229"/>
      <c r="T34" s="229"/>
      <c r="U34" s="229"/>
      <c r="V34" s="229"/>
      <c r="W34" s="229"/>
      <c r="X34" s="229"/>
      <c r="Y34" s="229"/>
      <c r="Z34" s="229"/>
      <c r="AA34" s="70"/>
      <c r="AB34" s="93"/>
      <c r="AC34" s="93"/>
      <c r="AD34" s="29"/>
      <c r="AE34" s="29"/>
      <c r="AF34" s="29"/>
      <c r="AG34" s="29"/>
      <c r="AH34" s="29"/>
      <c r="AI34" s="29"/>
      <c r="AJ34" s="29"/>
      <c r="AK34" s="29"/>
      <c r="AL34" s="29"/>
      <c r="AM34" s="29"/>
    </row>
    <row r="35" spans="1:39" s="15" customFormat="1" ht="16.5" customHeight="1">
      <c r="A35" s="20"/>
      <c r="B35" s="175" t="s">
        <v>371</v>
      </c>
      <c r="C35" s="402"/>
      <c r="D35" s="402"/>
      <c r="E35" s="771">
        <v>97.558151183872184</v>
      </c>
      <c r="F35" s="771">
        <v>71.914840198925162</v>
      </c>
      <c r="G35" s="771">
        <v>88.305241655909612</v>
      </c>
      <c r="H35" s="771">
        <v>71.057152734612401</v>
      </c>
      <c r="I35" s="771">
        <v>109.18955371312988</v>
      </c>
      <c r="J35" s="771">
        <v>110.05381650150431</v>
      </c>
      <c r="K35" s="771">
        <v>65.285100639633995</v>
      </c>
      <c r="L35" s="771">
        <v>115.82697682661372</v>
      </c>
      <c r="M35" s="123"/>
      <c r="N35" s="123"/>
      <c r="O35" s="61"/>
      <c r="P35" s="61"/>
      <c r="Q35" s="736"/>
      <c r="R35" s="736"/>
      <c r="S35" s="229"/>
      <c r="T35" s="229"/>
      <c r="U35" s="229"/>
      <c r="V35" s="229"/>
      <c r="W35" s="229"/>
      <c r="X35" s="229"/>
      <c r="Y35" s="229"/>
      <c r="Z35" s="229"/>
      <c r="AA35" s="70"/>
      <c r="AB35" s="93"/>
      <c r="AC35" s="93"/>
      <c r="AD35" s="29"/>
      <c r="AE35" s="29"/>
      <c r="AF35" s="29"/>
      <c r="AG35" s="29"/>
      <c r="AH35" s="29"/>
      <c r="AI35" s="29"/>
      <c r="AJ35" s="29"/>
      <c r="AK35" s="29"/>
      <c r="AL35" s="29"/>
      <c r="AM35" s="29"/>
    </row>
    <row r="36" spans="1:39" s="15" customFormat="1" ht="16.5" customHeight="1">
      <c r="A36" s="380"/>
      <c r="B36" s="403" t="s">
        <v>799</v>
      </c>
      <c r="C36" s="380"/>
      <c r="D36" s="380"/>
      <c r="E36" s="772">
        <v>100</v>
      </c>
      <c r="F36" s="772">
        <v>100</v>
      </c>
      <c r="G36" s="772">
        <v>100</v>
      </c>
      <c r="H36" s="772">
        <v>100</v>
      </c>
      <c r="I36" s="772">
        <v>100</v>
      </c>
      <c r="J36" s="772">
        <v>100</v>
      </c>
      <c r="K36" s="772">
        <v>100</v>
      </c>
      <c r="L36" s="772">
        <v>100</v>
      </c>
      <c r="M36" s="123"/>
      <c r="N36" s="123"/>
      <c r="O36" s="61"/>
      <c r="Q36" s="736"/>
      <c r="R36" s="736" t="s">
        <v>721</v>
      </c>
      <c r="S36" s="229"/>
      <c r="T36" s="229"/>
      <c r="U36" s="229"/>
      <c r="V36" s="229"/>
      <c r="W36" s="229"/>
      <c r="X36" s="229"/>
      <c r="Y36" s="229"/>
      <c r="Z36" s="229"/>
      <c r="AA36" s="70"/>
      <c r="AB36" s="93"/>
      <c r="AC36" s="93"/>
      <c r="AD36" s="29"/>
      <c r="AE36" s="29"/>
      <c r="AF36" s="29"/>
      <c r="AG36" s="29"/>
      <c r="AH36" s="29"/>
      <c r="AI36" s="29"/>
      <c r="AJ36" s="29"/>
      <c r="AK36" s="29"/>
      <c r="AL36" s="29"/>
      <c r="AM36" s="29"/>
    </row>
    <row r="37" spans="1:39" s="15" customFormat="1" ht="16.95" customHeight="1">
      <c r="A37" s="1115"/>
      <c r="B37" s="1488" t="s">
        <v>734</v>
      </c>
      <c r="C37" s="1489"/>
      <c r="D37" s="1489"/>
      <c r="E37" s="1489"/>
      <c r="F37" s="1489"/>
      <c r="G37" s="1489"/>
      <c r="H37" s="1489"/>
      <c r="I37" s="1489"/>
      <c r="J37" s="1489"/>
      <c r="K37" s="1489"/>
      <c r="L37" s="1489"/>
      <c r="M37" s="193"/>
      <c r="N37" s="193"/>
      <c r="O37" s="33"/>
      <c r="Q37" s="1102"/>
      <c r="R37" s="1102"/>
      <c r="S37" s="229"/>
      <c r="T37" s="229"/>
      <c r="U37" s="229"/>
      <c r="V37" s="229"/>
      <c r="W37" s="229"/>
      <c r="X37" s="229"/>
      <c r="Y37" s="229"/>
      <c r="Z37" s="229"/>
      <c r="AA37" s="70"/>
      <c r="AB37" s="29"/>
      <c r="AC37" s="29"/>
      <c r="AD37" s="29"/>
      <c r="AE37" s="29"/>
      <c r="AF37" s="29"/>
      <c r="AG37" s="29"/>
      <c r="AH37" s="29"/>
      <c r="AI37" s="29"/>
      <c r="AJ37" s="29"/>
      <c r="AK37" s="29"/>
      <c r="AL37" s="29"/>
      <c r="AM37" s="29"/>
    </row>
    <row r="38" spans="1:39" s="15" customFormat="1" ht="3" customHeight="1">
      <c r="A38" s="1117"/>
      <c r="B38" s="740"/>
      <c r="C38" s="741"/>
      <c r="D38" s="741"/>
      <c r="E38" s="139"/>
      <c r="F38" s="139"/>
      <c r="G38" s="139"/>
      <c r="H38" s="139"/>
      <c r="I38" s="139"/>
      <c r="J38" s="139"/>
      <c r="K38" s="139"/>
      <c r="L38" s="193"/>
      <c r="M38" s="193"/>
      <c r="N38" s="193"/>
      <c r="O38" s="33"/>
      <c r="Q38" s="1102"/>
      <c r="R38" s="1102"/>
      <c r="S38" s="229"/>
      <c r="T38" s="229"/>
      <c r="U38" s="229"/>
      <c r="V38" s="229"/>
      <c r="W38" s="229"/>
      <c r="X38" s="229"/>
      <c r="Y38" s="229"/>
      <c r="Z38" s="229"/>
      <c r="AA38" s="70"/>
      <c r="AB38" s="29"/>
      <c r="AC38" s="29"/>
      <c r="AD38" s="29"/>
      <c r="AE38" s="29"/>
      <c r="AF38" s="29"/>
      <c r="AG38" s="29"/>
      <c r="AH38" s="29"/>
      <c r="AI38" s="29"/>
      <c r="AJ38" s="29"/>
      <c r="AK38" s="29"/>
      <c r="AL38" s="29"/>
      <c r="AM38" s="29"/>
    </row>
    <row r="39" spans="1:39" s="15" customFormat="1" ht="16.95" customHeight="1">
      <c r="A39" s="1119"/>
      <c r="B39" s="1490" t="s">
        <v>730</v>
      </c>
      <c r="C39" s="1440"/>
      <c r="D39" s="1440"/>
      <c r="E39" s="1440"/>
      <c r="F39" s="1440"/>
      <c r="G39" s="1440"/>
      <c r="H39" s="1440"/>
      <c r="I39" s="1440"/>
      <c r="J39" s="1440"/>
      <c r="K39" s="1440"/>
      <c r="L39" s="1440"/>
      <c r="M39" s="193"/>
      <c r="N39" s="193"/>
      <c r="O39" s="33"/>
      <c r="Q39" s="736"/>
      <c r="R39" s="736"/>
      <c r="S39" s="229"/>
      <c r="T39" s="229"/>
      <c r="U39" s="229"/>
      <c r="V39" s="229"/>
      <c r="W39" s="229"/>
      <c r="X39" s="229"/>
      <c r="Y39" s="229"/>
      <c r="Z39" s="229"/>
      <c r="AA39" s="70"/>
      <c r="AB39" s="29"/>
      <c r="AC39" s="29"/>
      <c r="AD39" s="29"/>
      <c r="AE39" s="29"/>
      <c r="AF39" s="29"/>
      <c r="AG39" s="29"/>
      <c r="AH39" s="29"/>
      <c r="AI39" s="29"/>
      <c r="AJ39" s="29"/>
      <c r="AK39" s="29"/>
      <c r="AL39" s="29"/>
      <c r="AM39" s="29"/>
    </row>
    <row r="40" spans="1:39" s="15" customFormat="1" ht="67.95" customHeight="1">
      <c r="A40" s="29" t="s">
        <v>236</v>
      </c>
      <c r="B40" s="1479" t="s">
        <v>727</v>
      </c>
      <c r="C40" s="1485"/>
      <c r="D40" s="1485"/>
      <c r="E40" s="1485"/>
      <c r="F40" s="1485"/>
      <c r="G40" s="1485"/>
      <c r="H40" s="1485"/>
      <c r="I40" s="1485"/>
      <c r="J40" s="1485"/>
      <c r="K40" s="1485"/>
      <c r="L40" s="1485"/>
      <c r="M40" s="242"/>
      <c r="N40" s="242"/>
      <c r="O40" s="33"/>
      <c r="Q40" s="619">
        <v>0</v>
      </c>
      <c r="R40" s="1089" t="s">
        <v>162</v>
      </c>
      <c r="S40" s="1090">
        <v>16009</v>
      </c>
      <c r="T40" s="1090">
        <v>14364</v>
      </c>
      <c r="U40" s="1090">
        <v>11310</v>
      </c>
      <c r="V40" s="1090">
        <v>5998</v>
      </c>
      <c r="W40" s="1090">
        <v>4504</v>
      </c>
      <c r="X40" s="1090">
        <v>1193</v>
      </c>
      <c r="Y40" s="1090">
        <v>671</v>
      </c>
      <c r="Z40" s="1090">
        <v>1229</v>
      </c>
      <c r="AA40" s="29"/>
      <c r="AB40" s="29"/>
      <c r="AC40" s="29"/>
      <c r="AD40" s="29"/>
      <c r="AE40" s="29"/>
      <c r="AF40" s="29"/>
      <c r="AG40" s="29"/>
      <c r="AH40" s="29"/>
      <c r="AI40" s="29"/>
      <c r="AJ40" s="29"/>
      <c r="AK40" s="29"/>
      <c r="AL40" s="29"/>
      <c r="AM40" s="29"/>
    </row>
    <row r="41" spans="1:39" s="15" customFormat="1" ht="105" hidden="1" customHeight="1">
      <c r="A41" s="29"/>
      <c r="B41" s="1437"/>
      <c r="C41" s="1485"/>
      <c r="D41" s="1485"/>
      <c r="E41" s="1485"/>
      <c r="F41" s="1485"/>
      <c r="G41" s="1485"/>
      <c r="H41" s="1485"/>
      <c r="I41" s="1485"/>
      <c r="J41" s="1485"/>
      <c r="K41" s="1485"/>
      <c r="L41" s="1485"/>
      <c r="M41" s="198"/>
      <c r="N41" s="198"/>
      <c r="O41" s="33"/>
      <c r="Q41" s="619">
        <v>0</v>
      </c>
      <c r="R41" s="1089" t="s">
        <v>349</v>
      </c>
      <c r="S41" s="1090">
        <v>390</v>
      </c>
      <c r="T41" s="1090">
        <v>112</v>
      </c>
      <c r="U41" s="1090">
        <v>416</v>
      </c>
      <c r="V41" s="1090">
        <v>279</v>
      </c>
      <c r="W41" s="1090">
        <v>112</v>
      </c>
      <c r="X41" s="1090">
        <v>48</v>
      </c>
      <c r="Y41" s="1090">
        <v>10</v>
      </c>
      <c r="Z41" s="1090">
        <v>4</v>
      </c>
      <c r="AA41" s="29"/>
      <c r="AB41" s="29"/>
      <c r="AC41" s="29"/>
      <c r="AD41" s="29"/>
      <c r="AE41" s="29"/>
      <c r="AF41" s="29"/>
      <c r="AG41" s="29"/>
      <c r="AH41" s="29"/>
      <c r="AI41" s="29"/>
      <c r="AJ41" s="29"/>
      <c r="AK41" s="29"/>
      <c r="AL41" s="29"/>
      <c r="AM41" s="29"/>
    </row>
    <row r="42" spans="1:39" s="15" customFormat="1" ht="55.2" customHeight="1">
      <c r="A42" s="29" t="s">
        <v>35</v>
      </c>
      <c r="B42" s="1479" t="s">
        <v>774</v>
      </c>
      <c r="C42" s="1485"/>
      <c r="D42" s="1485"/>
      <c r="E42" s="1485"/>
      <c r="F42" s="1485"/>
      <c r="G42" s="1485"/>
      <c r="H42" s="1485"/>
      <c r="I42" s="1485"/>
      <c r="J42" s="1485"/>
      <c r="K42" s="1485"/>
      <c r="L42" s="1485"/>
      <c r="M42" s="198"/>
      <c r="N42" s="198"/>
      <c r="O42" s="33"/>
      <c r="Q42" s="619">
        <v>-1</v>
      </c>
      <c r="R42" s="1089" t="s">
        <v>162</v>
      </c>
      <c r="S42" s="1090">
        <v>15693</v>
      </c>
      <c r="T42" s="1090">
        <v>13589</v>
      </c>
      <c r="U42" s="1090">
        <v>11272</v>
      </c>
      <c r="V42" s="1090">
        <v>5949</v>
      </c>
      <c r="W42" s="1090">
        <v>4370</v>
      </c>
      <c r="X42" s="1090">
        <v>1166</v>
      </c>
      <c r="Y42" s="1090">
        <v>671</v>
      </c>
      <c r="Z42" s="1090">
        <v>1147</v>
      </c>
      <c r="AA42" s="29"/>
      <c r="AB42" s="29"/>
      <c r="AC42" s="29"/>
      <c r="AD42" s="29"/>
      <c r="AE42" s="29"/>
      <c r="AF42" s="29"/>
      <c r="AG42" s="29"/>
      <c r="AH42" s="29"/>
      <c r="AI42" s="29"/>
      <c r="AJ42" s="29"/>
      <c r="AK42" s="29"/>
      <c r="AL42" s="29"/>
      <c r="AM42" s="29"/>
    </row>
    <row r="43" spans="1:39" s="651" customFormat="1" ht="16.2" customHeight="1">
      <c r="A43" s="583" t="s">
        <v>126</v>
      </c>
      <c r="B43" s="1426" t="s">
        <v>509</v>
      </c>
      <c r="C43" s="1426"/>
      <c r="D43" s="1426"/>
      <c r="E43" s="1426"/>
      <c r="F43" s="1426"/>
      <c r="G43" s="1426"/>
      <c r="H43" s="1426"/>
      <c r="I43" s="1426"/>
      <c r="J43" s="1426"/>
      <c r="K43" s="1426"/>
      <c r="L43" s="1426"/>
      <c r="M43" s="1426"/>
      <c r="N43" s="1426"/>
      <c r="O43" s="1426"/>
      <c r="P43" s="601"/>
      <c r="Q43" s="619">
        <v>-1</v>
      </c>
      <c r="R43" s="1089" t="s">
        <v>349</v>
      </c>
      <c r="S43" s="1091">
        <v>561</v>
      </c>
      <c r="T43" s="1092">
        <v>109</v>
      </c>
      <c r="U43" s="1091">
        <v>447</v>
      </c>
      <c r="V43" s="1091">
        <v>277</v>
      </c>
      <c r="W43" s="1091">
        <v>85</v>
      </c>
      <c r="X43" s="1091">
        <v>48</v>
      </c>
      <c r="Y43" s="1091">
        <v>17</v>
      </c>
      <c r="Z43" s="1091">
        <v>4</v>
      </c>
      <c r="AC43" s="1212"/>
      <c r="AD43" s="1212"/>
      <c r="AE43" s="1212"/>
      <c r="AF43" s="1212"/>
      <c r="AG43" s="1212"/>
      <c r="AH43" s="1212"/>
      <c r="AI43" s="1212"/>
      <c r="AJ43" s="1212"/>
      <c r="AK43" s="1212"/>
      <c r="AL43" s="1212"/>
      <c r="AM43" s="1212"/>
    </row>
    <row r="44" spans="1:39" s="15" customFormat="1" ht="28.2" customHeight="1">
      <c r="A44" s="515" t="s">
        <v>557</v>
      </c>
      <c r="B44" s="1478" t="s">
        <v>560</v>
      </c>
      <c r="C44" s="1485"/>
      <c r="D44" s="1485"/>
      <c r="E44" s="1485"/>
      <c r="F44" s="1485"/>
      <c r="G44" s="1485"/>
      <c r="H44" s="1485"/>
      <c r="I44" s="1485"/>
      <c r="J44" s="1485"/>
      <c r="K44" s="1485"/>
      <c r="L44" s="1485"/>
      <c r="M44" s="652"/>
      <c r="N44" s="652"/>
      <c r="O44" s="33"/>
      <c r="Q44" s="619">
        <v>-2</v>
      </c>
      <c r="R44" s="1089" t="s">
        <v>162</v>
      </c>
      <c r="S44" s="1090">
        <v>15697</v>
      </c>
      <c r="T44" s="1090">
        <v>13207</v>
      </c>
      <c r="U44" s="1090">
        <v>11305</v>
      </c>
      <c r="V44" s="1090">
        <v>5816</v>
      </c>
      <c r="W44" s="1090">
        <v>4361.8</v>
      </c>
      <c r="X44" s="1090">
        <v>1124</v>
      </c>
      <c r="Y44" s="1090">
        <v>689</v>
      </c>
      <c r="Z44" s="1090">
        <v>1183</v>
      </c>
      <c r="AA44" s="29"/>
      <c r="AB44" s="29"/>
      <c r="AC44" s="29"/>
      <c r="AD44" s="29"/>
      <c r="AE44" s="29"/>
      <c r="AF44" s="29"/>
      <c r="AG44" s="29"/>
      <c r="AH44" s="29"/>
      <c r="AI44" s="29"/>
      <c r="AJ44" s="29"/>
      <c r="AK44" s="29"/>
      <c r="AL44" s="29"/>
      <c r="AM44" s="29"/>
    </row>
    <row r="45" spans="1:39" s="15" customFormat="1" ht="16.5" customHeight="1">
      <c r="A45" s="515" t="s">
        <v>558</v>
      </c>
      <c r="B45" s="1478" t="s">
        <v>728</v>
      </c>
      <c r="C45" s="1485"/>
      <c r="D45" s="1485"/>
      <c r="E45" s="1485"/>
      <c r="F45" s="1485"/>
      <c r="G45" s="1485"/>
      <c r="H45" s="1485"/>
      <c r="I45" s="1485"/>
      <c r="J45" s="1485"/>
      <c r="K45" s="1485"/>
      <c r="L45" s="1485"/>
      <c r="M45" s="198"/>
      <c r="N45" s="198"/>
      <c r="O45" s="33"/>
      <c r="Q45" s="619">
        <v>-2</v>
      </c>
      <c r="R45" s="1089" t="s">
        <v>349</v>
      </c>
      <c r="S45" s="1090">
        <v>557</v>
      </c>
      <c r="T45" s="1090">
        <v>105</v>
      </c>
      <c r="U45" s="1090">
        <v>412</v>
      </c>
      <c r="V45" s="1090">
        <v>360</v>
      </c>
      <c r="W45" s="1090">
        <v>75</v>
      </c>
      <c r="X45" s="1090">
        <v>48</v>
      </c>
      <c r="Y45" s="1090">
        <v>13</v>
      </c>
      <c r="Z45" s="1090">
        <v>5</v>
      </c>
      <c r="AA45" s="29"/>
      <c r="AB45" s="29"/>
      <c r="AC45" s="29"/>
      <c r="AD45" s="29"/>
      <c r="AE45" s="29"/>
      <c r="AF45" s="29"/>
      <c r="AG45" s="29"/>
      <c r="AH45" s="29"/>
      <c r="AI45" s="29"/>
      <c r="AJ45" s="29"/>
      <c r="AK45" s="29"/>
      <c r="AL45" s="29"/>
      <c r="AM45" s="29"/>
    </row>
    <row r="46" spans="1:39" ht="55.95" customHeight="1">
      <c r="A46" s="661" t="s">
        <v>511</v>
      </c>
      <c r="B46" s="1478" t="s">
        <v>559</v>
      </c>
      <c r="C46" s="1436"/>
      <c r="D46" s="1436"/>
      <c r="E46" s="1436"/>
      <c r="F46" s="1436"/>
      <c r="G46" s="1436"/>
      <c r="H46" s="1436"/>
      <c r="I46" s="1436"/>
      <c r="J46" s="1436"/>
      <c r="K46" s="1436"/>
      <c r="L46" s="1436"/>
      <c r="M46" s="195"/>
      <c r="N46" s="195"/>
      <c r="Q46" s="619">
        <v>-3</v>
      </c>
      <c r="R46" s="1089" t="s">
        <v>162</v>
      </c>
      <c r="S46" s="1090">
        <v>15707</v>
      </c>
      <c r="T46" s="1090">
        <v>13057</v>
      </c>
      <c r="U46" s="1090">
        <v>11013</v>
      </c>
      <c r="V46" s="1090">
        <v>5597</v>
      </c>
      <c r="W46" s="1090">
        <v>4401</v>
      </c>
      <c r="X46" s="1090">
        <v>1103</v>
      </c>
      <c r="Y46" s="1090">
        <v>660</v>
      </c>
      <c r="Z46" s="1090">
        <v>1200</v>
      </c>
      <c r="AA46" s="93"/>
      <c r="AB46" s="93"/>
      <c r="AC46" s="93"/>
    </row>
    <row r="47" spans="1:39" ht="26.4" customHeight="1">
      <c r="A47" s="661" t="s">
        <v>512</v>
      </c>
      <c r="B47" s="1478" t="s">
        <v>792</v>
      </c>
      <c r="C47" s="1436"/>
      <c r="D47" s="1436"/>
      <c r="E47" s="1436"/>
      <c r="F47" s="1436"/>
      <c r="G47" s="1436"/>
      <c r="H47" s="1436"/>
      <c r="I47" s="1436"/>
      <c r="J47" s="1436"/>
      <c r="K47" s="1436"/>
      <c r="L47" s="1436"/>
      <c r="M47" s="195"/>
      <c r="N47" s="195"/>
      <c r="Q47" s="619">
        <v>-3</v>
      </c>
      <c r="R47" s="1089" t="s">
        <v>349</v>
      </c>
      <c r="S47" s="1090">
        <v>608</v>
      </c>
      <c r="T47" s="1090">
        <v>95</v>
      </c>
      <c r="U47" s="1090">
        <v>398</v>
      </c>
      <c r="V47" s="1090">
        <v>330</v>
      </c>
      <c r="W47" s="1090">
        <v>50</v>
      </c>
      <c r="X47" s="1090">
        <v>46</v>
      </c>
      <c r="Y47" s="1090">
        <v>11</v>
      </c>
      <c r="Z47" s="1090">
        <v>1</v>
      </c>
      <c r="AA47" s="468"/>
      <c r="AB47" s="93"/>
      <c r="AC47" s="93"/>
      <c r="AD47" s="93"/>
    </row>
    <row r="48" spans="1:39" ht="27.6" customHeight="1">
      <c r="A48" s="661" t="s">
        <v>513</v>
      </c>
      <c r="B48" s="1486" t="s">
        <v>764</v>
      </c>
      <c r="C48" s="1432"/>
      <c r="D48" s="1432"/>
      <c r="E48" s="1432"/>
      <c r="F48" s="1432"/>
      <c r="G48" s="1432"/>
      <c r="H48" s="1432"/>
      <c r="I48" s="1432"/>
      <c r="J48" s="1432"/>
      <c r="K48" s="1432"/>
      <c r="L48" s="1432"/>
      <c r="M48" s="196"/>
      <c r="N48" s="196"/>
      <c r="Q48" s="1093">
        <v>-4</v>
      </c>
      <c r="R48" s="1089" t="s">
        <v>162</v>
      </c>
      <c r="S48" s="1094">
        <v>15554</v>
      </c>
      <c r="T48" s="1094">
        <v>12901</v>
      </c>
      <c r="U48" s="1094">
        <v>10978</v>
      </c>
      <c r="V48" s="1094">
        <v>5349</v>
      </c>
      <c r="W48" s="1094">
        <v>4428</v>
      </c>
      <c r="X48" s="1094">
        <v>1088</v>
      </c>
      <c r="Y48" s="1094">
        <v>682</v>
      </c>
      <c r="Z48" s="1094">
        <v>1231</v>
      </c>
      <c r="AA48" s="29"/>
      <c r="AB48" s="468"/>
      <c r="AC48" s="93"/>
    </row>
    <row r="49" spans="1:29" ht="40.950000000000003" customHeight="1">
      <c r="A49" s="661" t="s">
        <v>514</v>
      </c>
      <c r="B49" s="1481" t="s">
        <v>763</v>
      </c>
      <c r="C49" s="1432"/>
      <c r="D49" s="1432"/>
      <c r="E49" s="1432"/>
      <c r="F49" s="1432"/>
      <c r="G49" s="1432"/>
      <c r="H49" s="1432"/>
      <c r="I49" s="1432"/>
      <c r="J49" s="1432"/>
      <c r="K49" s="1432"/>
      <c r="L49" s="1432"/>
      <c r="M49" s="196"/>
      <c r="N49" s="196"/>
      <c r="Q49" s="619">
        <v>-4</v>
      </c>
      <c r="R49" s="1089" t="s">
        <v>349</v>
      </c>
      <c r="S49" s="1090">
        <v>556</v>
      </c>
      <c r="T49" s="1090">
        <v>55</v>
      </c>
      <c r="U49" s="1090">
        <v>444</v>
      </c>
      <c r="V49" s="1095">
        <v>368</v>
      </c>
      <c r="W49" s="1095">
        <v>68</v>
      </c>
      <c r="X49" s="1095">
        <v>47</v>
      </c>
      <c r="Y49" s="1090">
        <v>11</v>
      </c>
      <c r="Z49" s="1090">
        <v>5</v>
      </c>
      <c r="AA49" s="29"/>
      <c r="AB49" s="468"/>
      <c r="AC49" s="93"/>
    </row>
    <row r="50" spans="1:29" ht="28.95" customHeight="1">
      <c r="A50" s="34" t="s">
        <v>253</v>
      </c>
      <c r="B50" s="15"/>
      <c r="C50" s="1432" t="s">
        <v>287</v>
      </c>
      <c r="D50" s="1440"/>
      <c r="E50" s="1440"/>
      <c r="F50" s="1440"/>
      <c r="G50" s="1440"/>
      <c r="H50" s="1440"/>
      <c r="I50" s="1440"/>
      <c r="J50" s="1440"/>
      <c r="K50" s="1440"/>
      <c r="L50" s="1440"/>
      <c r="M50" s="197"/>
      <c r="N50" s="197"/>
      <c r="Q50" s="1096">
        <v>-5</v>
      </c>
      <c r="R50" s="1089" t="s">
        <v>162</v>
      </c>
      <c r="S50" s="1090">
        <v>15456</v>
      </c>
      <c r="T50" s="1090">
        <v>12506</v>
      </c>
      <c r="U50" s="1090">
        <v>10421</v>
      </c>
      <c r="V50" s="1095">
        <v>5319</v>
      </c>
      <c r="W50" s="1095">
        <v>4428</v>
      </c>
      <c r="X50" s="1095">
        <v>1064</v>
      </c>
      <c r="Y50" s="1090">
        <v>706</v>
      </c>
      <c r="Z50" s="1090">
        <v>1187</v>
      </c>
      <c r="AA50" s="468"/>
      <c r="AB50" s="468"/>
    </row>
    <row r="51" spans="1:29">
      <c r="Q51" s="1096">
        <v>-5</v>
      </c>
      <c r="R51" s="1089" t="s">
        <v>349</v>
      </c>
      <c r="S51" s="1090">
        <v>569</v>
      </c>
      <c r="T51" s="1090">
        <v>34</v>
      </c>
      <c r="U51" s="1090">
        <v>444</v>
      </c>
      <c r="V51" s="1095">
        <v>407</v>
      </c>
      <c r="W51" s="1095">
        <v>64</v>
      </c>
      <c r="X51" s="1095">
        <v>50</v>
      </c>
      <c r="Y51" s="1090">
        <v>15</v>
      </c>
      <c r="Z51" s="1090">
        <v>8</v>
      </c>
      <c r="AA51" s="468"/>
      <c r="AB51" s="468"/>
    </row>
    <row r="52" spans="1:29">
      <c r="Q52" s="1096">
        <v>-6</v>
      </c>
      <c r="R52" s="1089" t="s">
        <v>162</v>
      </c>
      <c r="S52" s="1090">
        <v>15230</v>
      </c>
      <c r="T52" s="1090">
        <v>12324</v>
      </c>
      <c r="U52" s="1090">
        <v>9989</v>
      </c>
      <c r="V52" s="1095">
        <v>5290</v>
      </c>
      <c r="W52" s="1095">
        <v>4428</v>
      </c>
      <c r="X52" s="1095">
        <v>1150</v>
      </c>
      <c r="Y52" s="1090">
        <v>679</v>
      </c>
      <c r="Z52" s="1090">
        <v>1099</v>
      </c>
      <c r="AA52" s="468"/>
      <c r="AB52" s="468"/>
    </row>
    <row r="53" spans="1:29">
      <c r="Q53" s="1096">
        <v>-6</v>
      </c>
      <c r="R53" s="1089" t="s">
        <v>349</v>
      </c>
      <c r="S53" s="1090">
        <v>412</v>
      </c>
      <c r="T53" s="1090">
        <v>154</v>
      </c>
      <c r="U53" s="1090">
        <v>514</v>
      </c>
      <c r="V53" s="1095">
        <v>344</v>
      </c>
      <c r="W53" s="1095">
        <v>78</v>
      </c>
      <c r="X53" s="1095">
        <v>48</v>
      </c>
      <c r="Y53" s="1090">
        <v>11</v>
      </c>
      <c r="Z53" s="1090">
        <v>28</v>
      </c>
      <c r="AA53" s="468"/>
      <c r="AB53" s="468"/>
    </row>
    <row r="54" spans="1:29">
      <c r="Q54" s="1096">
        <v>-7</v>
      </c>
      <c r="R54" s="1089" t="s">
        <v>162</v>
      </c>
      <c r="S54" s="1090">
        <v>15179</v>
      </c>
      <c r="T54" s="1090">
        <v>11752</v>
      </c>
      <c r="U54" s="1090">
        <v>9899</v>
      </c>
      <c r="V54" s="1095">
        <v>5157</v>
      </c>
      <c r="W54" s="1095">
        <v>4313</v>
      </c>
      <c r="X54" s="1095">
        <v>1193</v>
      </c>
      <c r="Y54" s="1090">
        <v>706</v>
      </c>
      <c r="Z54" s="1090">
        <v>1107</v>
      </c>
      <c r="AA54" s="468"/>
      <c r="AB54" s="468"/>
    </row>
    <row r="55" spans="1:29">
      <c r="Q55" s="1096">
        <v>-7</v>
      </c>
      <c r="R55" s="1089" t="s">
        <v>349</v>
      </c>
      <c r="S55" s="1090">
        <v>418</v>
      </c>
      <c r="T55" s="1090">
        <v>145</v>
      </c>
      <c r="U55" s="1090">
        <v>486</v>
      </c>
      <c r="V55" s="1095">
        <v>505</v>
      </c>
      <c r="W55" s="1095">
        <v>76</v>
      </c>
      <c r="X55" s="1095">
        <v>40</v>
      </c>
      <c r="Y55" s="1090">
        <v>13</v>
      </c>
      <c r="Z55" s="1090">
        <v>7</v>
      </c>
      <c r="AA55" s="468"/>
      <c r="AB55" s="468"/>
    </row>
    <row r="56" spans="1:29">
      <c r="E56" s="180"/>
      <c r="F56" s="180"/>
      <c r="G56" s="180"/>
      <c r="H56" s="180"/>
      <c r="I56" s="180"/>
      <c r="J56" s="180"/>
      <c r="K56" s="180"/>
      <c r="L56" s="180"/>
      <c r="M56" s="172"/>
      <c r="N56" s="172"/>
      <c r="Q56" s="1096">
        <v>-8</v>
      </c>
      <c r="R56" s="1089" t="s">
        <v>162</v>
      </c>
      <c r="S56" s="1090">
        <v>14917</v>
      </c>
      <c r="T56" s="1090">
        <v>10968</v>
      </c>
      <c r="U56" s="1090">
        <v>9808</v>
      </c>
      <c r="V56" s="1095">
        <v>5118</v>
      </c>
      <c r="W56" s="1095">
        <v>4265</v>
      </c>
      <c r="X56" s="1095">
        <v>1145</v>
      </c>
      <c r="Y56" s="1090">
        <v>678</v>
      </c>
      <c r="Z56" s="1090">
        <v>1045</v>
      </c>
      <c r="AA56" s="468"/>
      <c r="AB56" s="468"/>
    </row>
    <row r="57" spans="1:29">
      <c r="E57" s="180"/>
      <c r="F57" s="180"/>
      <c r="G57" s="180"/>
      <c r="H57" s="180"/>
      <c r="I57" s="180"/>
      <c r="J57" s="180"/>
      <c r="K57" s="180"/>
      <c r="L57" s="180"/>
      <c r="M57" s="172"/>
      <c r="N57" s="172"/>
      <c r="Q57" s="1096">
        <v>-8</v>
      </c>
      <c r="R57" s="1089" t="s">
        <v>349</v>
      </c>
      <c r="S57" s="1090">
        <v>370</v>
      </c>
      <c r="T57" s="1090">
        <v>325</v>
      </c>
      <c r="U57" s="1090">
        <v>485</v>
      </c>
      <c r="V57" s="1095">
        <v>353</v>
      </c>
      <c r="W57" s="1095">
        <v>114</v>
      </c>
      <c r="X57" s="1095">
        <v>50</v>
      </c>
      <c r="Y57" s="1090">
        <v>29</v>
      </c>
      <c r="Z57" s="1090">
        <v>23</v>
      </c>
      <c r="AA57" s="468"/>
      <c r="AB57" s="468"/>
    </row>
    <row r="58" spans="1:29">
      <c r="E58" s="180"/>
      <c r="F58" s="180"/>
      <c r="G58" s="180"/>
      <c r="H58" s="180"/>
      <c r="I58" s="180"/>
      <c r="J58" s="180"/>
      <c r="K58" s="180"/>
      <c r="L58" s="180"/>
      <c r="M58" s="172"/>
      <c r="N58" s="172"/>
      <c r="Q58" s="619">
        <v>-9</v>
      </c>
      <c r="R58" s="1089" t="s">
        <v>162</v>
      </c>
      <c r="S58" s="1094">
        <v>14587</v>
      </c>
      <c r="T58" s="1094">
        <v>10547</v>
      </c>
      <c r="U58" s="1094">
        <v>9450</v>
      </c>
      <c r="V58" s="1097">
        <v>5176</v>
      </c>
      <c r="W58" s="1097">
        <v>4083</v>
      </c>
      <c r="X58" s="1097">
        <v>1169</v>
      </c>
      <c r="Y58" s="1094">
        <v>707</v>
      </c>
      <c r="Z58" s="1094">
        <v>995</v>
      </c>
      <c r="AA58" s="468"/>
      <c r="AB58" s="468"/>
    </row>
    <row r="59" spans="1:29">
      <c r="E59" s="180"/>
      <c r="F59" s="180"/>
      <c r="G59" s="180"/>
      <c r="H59" s="180"/>
      <c r="I59" s="180"/>
      <c r="J59" s="180"/>
      <c r="K59" s="180"/>
      <c r="L59" s="180"/>
      <c r="M59" s="172"/>
      <c r="N59" s="172"/>
      <c r="Q59" s="619">
        <v>-9</v>
      </c>
      <c r="R59" s="1089" t="s">
        <v>349</v>
      </c>
      <c r="S59" s="1094">
        <v>807</v>
      </c>
      <c r="T59" s="1094">
        <v>481</v>
      </c>
      <c r="U59" s="1094">
        <v>674</v>
      </c>
      <c r="V59" s="1097">
        <v>346</v>
      </c>
      <c r="W59" s="1097">
        <v>126</v>
      </c>
      <c r="X59" s="1097">
        <v>43</v>
      </c>
      <c r="Y59" s="1094">
        <v>22</v>
      </c>
      <c r="Z59" s="1094">
        <v>29</v>
      </c>
      <c r="AA59" s="468"/>
      <c r="AB59" s="468"/>
    </row>
    <row r="60" spans="1:29">
      <c r="E60" s="180"/>
      <c r="F60" s="180"/>
      <c r="G60" s="180"/>
      <c r="H60" s="180"/>
      <c r="I60" s="180"/>
      <c r="J60" s="180"/>
      <c r="K60" s="180"/>
      <c r="L60" s="180"/>
      <c r="M60" s="172"/>
      <c r="N60" s="172"/>
      <c r="Q60" s="69"/>
      <c r="R60" s="69"/>
      <c r="S60" s="229"/>
      <c r="T60" s="229"/>
      <c r="U60" s="229"/>
      <c r="V60" s="229"/>
      <c r="W60" s="229"/>
      <c r="X60" s="229"/>
      <c r="Y60" s="229"/>
      <c r="Z60" s="229"/>
      <c r="AA60" s="468"/>
      <c r="AB60" s="468"/>
    </row>
    <row r="61" spans="1:29">
      <c r="E61" s="180"/>
      <c r="F61" s="180"/>
      <c r="G61" s="180"/>
      <c r="H61" s="180"/>
      <c r="I61" s="180"/>
      <c r="J61" s="180"/>
      <c r="K61" s="180"/>
      <c r="L61" s="180"/>
      <c r="M61" s="172"/>
      <c r="N61" s="172"/>
      <c r="Q61" s="69"/>
      <c r="R61" s="69"/>
      <c r="S61" s="229"/>
      <c r="T61" s="229"/>
      <c r="U61" s="229"/>
      <c r="V61" s="229"/>
      <c r="W61" s="229"/>
      <c r="X61" s="229"/>
      <c r="Y61" s="229"/>
      <c r="Z61" s="229"/>
      <c r="AA61" s="468"/>
      <c r="AB61" s="468"/>
    </row>
    <row r="62" spans="1:29">
      <c r="E62" s="180"/>
      <c r="F62" s="180"/>
      <c r="G62" s="180"/>
      <c r="H62" s="180"/>
      <c r="I62" s="180"/>
      <c r="J62" s="180"/>
      <c r="K62" s="180"/>
      <c r="L62" s="180"/>
      <c r="M62" s="172"/>
      <c r="N62" s="172"/>
      <c r="Q62" s="69"/>
      <c r="R62" s="69"/>
      <c r="S62" s="229"/>
      <c r="T62" s="229"/>
      <c r="U62" s="229"/>
      <c r="V62" s="229"/>
      <c r="W62" s="229"/>
      <c r="X62" s="229"/>
      <c r="Y62" s="229"/>
      <c r="Z62" s="229"/>
      <c r="AA62" s="468"/>
      <c r="AB62" s="468"/>
    </row>
    <row r="63" spans="1:29">
      <c r="E63" s="180"/>
      <c r="F63" s="180"/>
      <c r="G63" s="180"/>
      <c r="H63" s="180"/>
      <c r="I63" s="180"/>
      <c r="J63" s="180"/>
      <c r="K63" s="180"/>
      <c r="L63" s="180"/>
      <c r="M63" s="172"/>
      <c r="N63" s="172"/>
      <c r="Q63" s="69"/>
      <c r="R63" s="69"/>
      <c r="S63" s="229"/>
      <c r="T63" s="229"/>
      <c r="U63" s="229"/>
      <c r="V63" s="229"/>
      <c r="W63" s="229"/>
      <c r="X63" s="229"/>
      <c r="Y63" s="229"/>
      <c r="Z63" s="229"/>
      <c r="AA63" s="468"/>
      <c r="AB63" s="468"/>
    </row>
    <row r="64" spans="1:29">
      <c r="E64" s="770"/>
      <c r="F64" s="770"/>
      <c r="G64" s="770"/>
      <c r="H64" s="770"/>
      <c r="I64" s="770"/>
      <c r="J64" s="770"/>
      <c r="K64" s="770"/>
      <c r="L64" s="770"/>
      <c r="M64" s="173"/>
      <c r="N64" s="173"/>
      <c r="Q64" s="69"/>
      <c r="R64" s="69"/>
      <c r="S64" s="229"/>
      <c r="T64" s="229"/>
      <c r="U64" s="229"/>
      <c r="V64" s="229"/>
      <c r="W64" s="229"/>
      <c r="X64" s="229"/>
      <c r="Y64" s="229"/>
      <c r="Z64" s="229"/>
      <c r="AA64" s="468"/>
      <c r="AB64" s="468"/>
    </row>
    <row r="65" spans="5:28">
      <c r="E65" s="194"/>
      <c r="F65" s="194"/>
      <c r="G65" s="194"/>
      <c r="H65" s="194"/>
      <c r="I65" s="194"/>
      <c r="J65" s="194"/>
      <c r="K65" s="194"/>
      <c r="L65" s="194"/>
      <c r="M65" s="174"/>
      <c r="N65" s="174"/>
      <c r="Q65" s="69"/>
      <c r="R65" s="69"/>
      <c r="S65" s="229"/>
      <c r="T65" s="229"/>
      <c r="U65" s="229"/>
      <c r="V65" s="229"/>
      <c r="W65" s="229"/>
      <c r="X65" s="229"/>
      <c r="Y65" s="229"/>
      <c r="Z65" s="229"/>
      <c r="AA65" s="468"/>
      <c r="AB65" s="468"/>
    </row>
    <row r="66" spans="5:28">
      <c r="E66" s="194"/>
      <c r="F66" s="194"/>
      <c r="G66" s="194"/>
      <c r="H66" s="194"/>
      <c r="I66" s="194"/>
      <c r="J66" s="194"/>
      <c r="K66" s="194"/>
      <c r="L66" s="194"/>
      <c r="M66" s="174"/>
      <c r="N66" s="174"/>
      <c r="Q66" s="69"/>
      <c r="R66" s="69"/>
      <c r="S66" s="229"/>
      <c r="T66" s="229"/>
      <c r="U66" s="229"/>
      <c r="V66" s="229"/>
      <c r="W66" s="229"/>
      <c r="X66" s="229"/>
      <c r="Y66" s="229"/>
      <c r="Z66" s="229"/>
      <c r="AA66" s="468"/>
      <c r="AB66" s="468"/>
    </row>
    <row r="67" spans="5:28">
      <c r="E67" s="194"/>
      <c r="F67" s="194"/>
      <c r="G67" s="194"/>
      <c r="H67" s="194"/>
      <c r="I67" s="194"/>
      <c r="J67" s="194"/>
      <c r="K67" s="194"/>
      <c r="L67" s="194"/>
      <c r="M67" s="174"/>
      <c r="N67" s="174"/>
      <c r="Q67" s="69"/>
      <c r="R67" s="69"/>
      <c r="S67" s="229"/>
      <c r="T67" s="229"/>
      <c r="U67" s="229"/>
      <c r="V67" s="229"/>
      <c r="W67" s="229"/>
      <c r="X67" s="229"/>
      <c r="Y67" s="229"/>
      <c r="Z67" s="229"/>
      <c r="AA67" s="70"/>
      <c r="AB67" s="468"/>
    </row>
    <row r="68" spans="5:28">
      <c r="E68" s="194"/>
      <c r="F68" s="194"/>
      <c r="G68" s="194"/>
      <c r="H68" s="194"/>
      <c r="I68" s="194"/>
      <c r="J68" s="194"/>
      <c r="K68" s="194"/>
      <c r="L68" s="194"/>
      <c r="M68" s="174"/>
      <c r="N68" s="174"/>
      <c r="Q68" s="69"/>
      <c r="R68" s="69"/>
      <c r="S68" s="229"/>
      <c r="T68" s="229"/>
      <c r="U68" s="229"/>
      <c r="V68" s="229"/>
      <c r="W68" s="229"/>
      <c r="X68" s="229"/>
      <c r="Y68" s="229"/>
      <c r="Z68" s="229"/>
      <c r="AA68" s="468"/>
      <c r="AB68" s="468"/>
    </row>
    <row r="69" spans="5:28">
      <c r="Q69" s="468"/>
      <c r="R69" s="468"/>
      <c r="S69" s="225"/>
      <c r="T69" s="225"/>
      <c r="U69" s="225"/>
      <c r="V69" s="225"/>
      <c r="W69" s="225"/>
      <c r="X69" s="225"/>
      <c r="Y69" s="225"/>
      <c r="Z69" s="225"/>
      <c r="AA69" s="468"/>
      <c r="AB69" s="468"/>
    </row>
    <row r="70" spans="5:28">
      <c r="Q70" s="468"/>
      <c r="R70" s="468"/>
      <c r="S70" s="225"/>
      <c r="T70" s="225"/>
      <c r="U70" s="225"/>
      <c r="V70" s="225"/>
      <c r="W70" s="225"/>
      <c r="X70" s="225"/>
      <c r="Y70" s="225"/>
      <c r="Z70" s="225"/>
      <c r="AA70" s="468"/>
      <c r="AB70" s="468"/>
    </row>
  </sheetData>
  <sortState ref="Q41:Z49">
    <sortCondition sortBy="icon" ref="Q41"/>
  </sortState>
  <mergeCells count="14">
    <mergeCell ref="E1:L1"/>
    <mergeCell ref="B41:L41"/>
    <mergeCell ref="B46:L46"/>
    <mergeCell ref="B42:L42"/>
    <mergeCell ref="B45:L45"/>
    <mergeCell ref="B44:L44"/>
    <mergeCell ref="B37:L37"/>
    <mergeCell ref="B39:L39"/>
    <mergeCell ref="B49:L49"/>
    <mergeCell ref="B40:L40"/>
    <mergeCell ref="B43:O43"/>
    <mergeCell ref="C50:L50"/>
    <mergeCell ref="B47:L47"/>
    <mergeCell ref="B48:L48"/>
  </mergeCells>
  <phoneticPr fontId="11" type="noConversion"/>
  <pageMargins left="0.70866141732283472" right="0.70866141732283472" top="0.74803149606299213" bottom="0.74803149606299213" header="0.31496062992125984" footer="0.31496062992125984"/>
  <pageSetup paperSize="9" scale="94" fitToHeight="0" orientation="portrait" useFirstPageNumber="1" r:id="rId1"/>
  <headerFooter alignWithMargins="0">
    <oddHeader>&amp;C&amp;"Arial,Regular"&amp;8TABLE 6A.8</oddHeader>
    <oddFooter>&amp;L&amp;8&amp;G 
&amp;"Arial,Regular"REPORT ON
GOVERNMENT
SERVICES 2019&amp;C &amp;R&amp;8&amp;G&amp;"Arial,Regular" 
POLICE
SERVICES
&amp;"Arial,Regular"PAGE &amp;"Arial,Bold"&amp;P&amp;"Arial,Regular" of TABLE 6A.8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9">
    <pageSetUpPr fitToPage="1"/>
  </sheetPr>
  <dimension ref="A1:BM185"/>
  <sheetViews>
    <sheetView showGridLines="0" zoomScaleNormal="100" zoomScaleSheetLayoutView="100" workbookViewId="0"/>
  </sheetViews>
  <sheetFormatPr defaultColWidth="9.33203125" defaultRowHeight="13.2"/>
  <cols>
    <col min="1" max="1" width="5.5546875" style="1" customWidth="1"/>
    <col min="2" max="2" width="2.33203125" style="1" customWidth="1"/>
    <col min="3" max="3" width="2.44140625" style="1" customWidth="1"/>
    <col min="4" max="4" width="4.6640625" style="1" customWidth="1"/>
    <col min="5" max="5" width="13.6640625" style="1" customWidth="1"/>
    <col min="6" max="13" width="10.6640625" style="1" customWidth="1"/>
    <col min="14" max="14" width="10.6640625" style="125" customWidth="1"/>
    <col min="15" max="15" width="2" style="125" customWidth="1"/>
    <col min="16" max="16" width="4.33203125" style="220" hidden="1" customWidth="1"/>
    <col min="17" max="17" width="12.33203125" style="220" hidden="1" customWidth="1"/>
    <col min="18" max="26" width="8.33203125" style="220" hidden="1" customWidth="1"/>
    <col min="27" max="45" width="12.6640625" style="220" customWidth="1"/>
    <col min="46" max="57" width="9.33203125" style="220"/>
    <col min="58" max="16384" width="9.33203125" style="1"/>
  </cols>
  <sheetData>
    <row r="1" spans="1:65" s="5" customFormat="1" ht="21" customHeight="1">
      <c r="A1" s="13" t="s">
        <v>231</v>
      </c>
      <c r="B1" s="15"/>
      <c r="C1" s="15"/>
      <c r="D1" s="15"/>
      <c r="E1" s="1491" t="s">
        <v>806</v>
      </c>
      <c r="F1" s="1491"/>
      <c r="G1" s="1491"/>
      <c r="H1" s="1491"/>
      <c r="I1" s="1491"/>
      <c r="J1" s="1491"/>
      <c r="K1" s="1491"/>
      <c r="L1" s="1491"/>
      <c r="M1" s="1491"/>
      <c r="N1" s="1491"/>
      <c r="O1" s="325"/>
      <c r="P1" s="345"/>
      <c r="Q1" s="216"/>
      <c r="R1" s="64"/>
      <c r="S1" s="64"/>
      <c r="T1" s="64"/>
      <c r="U1" s="64"/>
      <c r="V1" s="64"/>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c r="BG1"/>
      <c r="BH1"/>
      <c r="BI1"/>
      <c r="BJ1"/>
      <c r="BK1"/>
      <c r="BL1"/>
      <c r="BM1"/>
    </row>
    <row r="2" spans="1:65" s="6" customFormat="1" ht="16.5" customHeight="1">
      <c r="A2" s="58"/>
      <c r="B2" s="58"/>
      <c r="C2" s="58"/>
      <c r="D2" s="16"/>
      <c r="E2" s="16"/>
      <c r="F2" s="16" t="s">
        <v>127</v>
      </c>
      <c r="G2" s="16" t="s">
        <v>245</v>
      </c>
      <c r="H2" s="16" t="s">
        <v>230</v>
      </c>
      <c r="I2" s="16" t="s">
        <v>242</v>
      </c>
      <c r="J2" s="16" t="s">
        <v>243</v>
      </c>
      <c r="K2" s="16" t="s">
        <v>33</v>
      </c>
      <c r="L2" s="16" t="s">
        <v>209</v>
      </c>
      <c r="M2" s="16" t="s">
        <v>38</v>
      </c>
      <c r="N2" s="245" t="s">
        <v>248</v>
      </c>
      <c r="O2" s="349"/>
      <c r="P2" s="216"/>
      <c r="Q2" s="216"/>
      <c r="R2" s="932" t="s">
        <v>127</v>
      </c>
      <c r="S2" s="932" t="s">
        <v>329</v>
      </c>
      <c r="T2" s="932" t="s">
        <v>330</v>
      </c>
      <c r="U2" s="932" t="s">
        <v>242</v>
      </c>
      <c r="V2" s="932" t="s">
        <v>243</v>
      </c>
      <c r="W2" s="932" t="s">
        <v>244</v>
      </c>
      <c r="X2" s="932" t="s">
        <v>246</v>
      </c>
      <c r="Y2" s="932" t="s">
        <v>247</v>
      </c>
      <c r="Z2" s="932" t="s">
        <v>248</v>
      </c>
      <c r="AA2" s="216"/>
      <c r="AB2" s="216"/>
      <c r="AC2" s="216"/>
      <c r="AD2" s="216"/>
      <c r="AE2" s="216"/>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c r="BG2"/>
      <c r="BH2"/>
      <c r="BI2"/>
      <c r="BJ2"/>
      <c r="BK2"/>
      <c r="BL2"/>
      <c r="BM2"/>
    </row>
    <row r="3" spans="1:65" s="6" customFormat="1" ht="2.4" customHeight="1">
      <c r="A3" s="17"/>
      <c r="B3" s="17"/>
      <c r="C3" s="17"/>
      <c r="D3" s="189"/>
      <c r="E3" s="189"/>
      <c r="F3" s="189"/>
      <c r="G3" s="189"/>
      <c r="H3" s="189"/>
      <c r="I3" s="189"/>
      <c r="J3" s="189"/>
      <c r="K3" s="189"/>
      <c r="L3" s="189"/>
      <c r="M3" s="189"/>
      <c r="N3" s="349"/>
      <c r="O3" s="349"/>
      <c r="P3" s="216"/>
      <c r="Q3" s="216"/>
      <c r="R3" s="329"/>
      <c r="S3" s="329"/>
      <c r="T3" s="329"/>
      <c r="U3" s="329"/>
      <c r="V3" s="329"/>
      <c r="W3" s="329"/>
      <c r="X3" s="329"/>
      <c r="Y3" s="329"/>
      <c r="Z3" s="329"/>
      <c r="AA3" s="300"/>
      <c r="AB3" s="216"/>
      <c r="AC3" s="216"/>
      <c r="AD3" s="216"/>
      <c r="AE3" s="216"/>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192"/>
      <c r="BG3" s="192"/>
      <c r="BH3" s="192"/>
      <c r="BI3" s="192"/>
      <c r="BJ3" s="192"/>
      <c r="BK3" s="192"/>
      <c r="BL3" s="192"/>
      <c r="BM3" s="192"/>
    </row>
    <row r="4" spans="1:65" s="6" customFormat="1" ht="16.5" customHeight="1">
      <c r="A4" s="674">
        <v>2017</v>
      </c>
      <c r="B4" s="19"/>
      <c r="C4" s="19"/>
      <c r="D4" s="19"/>
      <c r="E4" s="19"/>
      <c r="F4" s="19"/>
      <c r="G4" s="19"/>
      <c r="H4" s="19"/>
      <c r="I4" s="19"/>
      <c r="J4" s="19"/>
      <c r="K4" s="19"/>
      <c r="L4" s="19"/>
      <c r="M4" s="19"/>
      <c r="N4" s="63"/>
      <c r="O4" s="63"/>
      <c r="P4" s="895"/>
      <c r="Q4" s="121"/>
      <c r="R4" s="329"/>
      <c r="S4" s="329"/>
      <c r="T4" s="329"/>
      <c r="U4" s="329"/>
      <c r="V4" s="329"/>
      <c r="W4" s="329"/>
      <c r="X4" s="329"/>
      <c r="Y4" s="329"/>
      <c r="Z4" s="329"/>
      <c r="AA4" s="216"/>
      <c r="AB4" s="216"/>
      <c r="AC4" s="216"/>
      <c r="AD4" s="216"/>
      <c r="AE4" s="216"/>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192"/>
      <c r="BG4" s="192"/>
      <c r="BH4" s="192"/>
      <c r="BI4" s="192"/>
      <c r="BJ4" s="192"/>
      <c r="BK4" s="192"/>
      <c r="BL4" s="192"/>
      <c r="BM4" s="192"/>
    </row>
    <row r="5" spans="1:65" s="6" customFormat="1" ht="16.95" customHeight="1">
      <c r="A5" s="1229" t="s">
        <v>433</v>
      </c>
      <c r="B5" s="17"/>
      <c r="C5" s="17"/>
      <c r="D5" s="189"/>
      <c r="E5" s="189"/>
      <c r="F5" s="90">
        <v>0.91590608299025011</v>
      </c>
      <c r="G5" s="90">
        <v>2.2929954839058602</v>
      </c>
      <c r="H5" s="90">
        <v>1.8058390283206285</v>
      </c>
      <c r="I5" s="90">
        <v>1.7051923883312134</v>
      </c>
      <c r="J5" s="90">
        <v>2.7849528994840878</v>
      </c>
      <c r="K5" s="90">
        <v>0.95991952034741401</v>
      </c>
      <c r="L5" s="90">
        <v>0.7311705309029225</v>
      </c>
      <c r="M5" s="90">
        <v>3.2506450498770851</v>
      </c>
      <c r="N5" s="90">
        <v>1.6829998276754525</v>
      </c>
      <c r="O5" s="90"/>
      <c r="P5" s="947">
        <v>0</v>
      </c>
      <c r="Q5" s="947" t="s">
        <v>430</v>
      </c>
      <c r="R5" s="948">
        <v>72</v>
      </c>
      <c r="S5" s="948">
        <v>145</v>
      </c>
      <c r="T5" s="948">
        <v>89</v>
      </c>
      <c r="U5" s="948">
        <v>44</v>
      </c>
      <c r="V5" s="948">
        <v>48</v>
      </c>
      <c r="W5" s="948">
        <v>5</v>
      </c>
      <c r="X5" s="948">
        <v>3</v>
      </c>
      <c r="Y5" s="948">
        <v>8</v>
      </c>
      <c r="Z5" s="948">
        <v>414</v>
      </c>
      <c r="AA5" s="216"/>
      <c r="AB5" s="216"/>
      <c r="AC5" s="216"/>
      <c r="AD5" s="216"/>
      <c r="AE5" s="216"/>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192"/>
      <c r="BG5" s="192"/>
      <c r="BH5" s="192"/>
      <c r="BI5" s="192"/>
      <c r="BJ5" s="192"/>
      <c r="BK5" s="192"/>
      <c r="BL5" s="192"/>
      <c r="BM5" s="192"/>
    </row>
    <row r="6" spans="1:65" s="6" customFormat="1" ht="16.5" customHeight="1">
      <c r="A6" s="1229" t="s">
        <v>363</v>
      </c>
      <c r="B6" s="17"/>
      <c r="C6" s="17"/>
      <c r="D6" s="189"/>
      <c r="E6" s="189"/>
      <c r="F6" s="90">
        <v>125.26287776673603</v>
      </c>
      <c r="G6" s="90">
        <v>95.262102034820003</v>
      </c>
      <c r="H6" s="90">
        <v>96.399339590464109</v>
      </c>
      <c r="I6" s="90">
        <v>73.594553305476694</v>
      </c>
      <c r="J6" s="90">
        <v>91.903445682974876</v>
      </c>
      <c r="K6" s="90">
        <v>36.668925677271218</v>
      </c>
      <c r="L6" s="90">
        <v>60.687154064942568</v>
      </c>
      <c r="M6" s="90">
        <v>162.93858312508888</v>
      </c>
      <c r="N6" s="90">
        <v>101.45562004660934</v>
      </c>
      <c r="O6" s="90"/>
      <c r="P6" s="947">
        <v>0</v>
      </c>
      <c r="Q6" s="947" t="s">
        <v>174</v>
      </c>
      <c r="R6" s="948">
        <v>9847</v>
      </c>
      <c r="S6" s="948">
        <v>6024</v>
      </c>
      <c r="T6" s="948">
        <v>4751</v>
      </c>
      <c r="U6" s="948">
        <v>1899</v>
      </c>
      <c r="V6" s="948">
        <v>1584</v>
      </c>
      <c r="W6" s="948">
        <v>191</v>
      </c>
      <c r="X6" s="948">
        <v>249</v>
      </c>
      <c r="Y6" s="948">
        <v>401</v>
      </c>
      <c r="Z6" s="948">
        <v>24957</v>
      </c>
      <c r="AA6" s="216"/>
      <c r="AB6" s="216"/>
      <c r="AC6" s="216"/>
      <c r="AD6" s="216"/>
      <c r="AE6" s="216"/>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192"/>
      <c r="BG6" s="192"/>
      <c r="BH6" s="192"/>
      <c r="BI6" s="192"/>
      <c r="BJ6" s="192"/>
      <c r="BK6" s="192"/>
      <c r="BL6" s="192"/>
      <c r="BM6" s="192"/>
    </row>
    <row r="7" spans="1:65" s="6" customFormat="1" ht="16.5" customHeight="1">
      <c r="A7" s="200" t="s">
        <v>804</v>
      </c>
      <c r="B7" s="19"/>
      <c r="C7" s="1234"/>
      <c r="D7" s="1234"/>
      <c r="E7" s="19"/>
      <c r="F7" s="90">
        <v>13.166149942984845</v>
      </c>
      <c r="G7" s="90">
        <v>29.808941290776183</v>
      </c>
      <c r="H7" s="90">
        <v>18.159841914010816</v>
      </c>
      <c r="I7" s="90">
        <v>20.07476493535383</v>
      </c>
      <c r="J7" s="90">
        <v>11.661990266589616</v>
      </c>
      <c r="K7" s="90">
        <v>11.903002052307935</v>
      </c>
      <c r="L7" s="90">
        <v>29.003097725815927</v>
      </c>
      <c r="M7" s="90">
        <v>21.535523455435687</v>
      </c>
      <c r="N7" s="90">
        <v>19.358563235242762</v>
      </c>
      <c r="O7" s="90"/>
      <c r="P7" s="947">
        <v>0</v>
      </c>
      <c r="Q7" s="947" t="s">
        <v>175</v>
      </c>
      <c r="R7" s="948">
        <v>1035</v>
      </c>
      <c r="S7" s="948">
        <v>1885</v>
      </c>
      <c r="T7" s="948">
        <v>895</v>
      </c>
      <c r="U7" s="948">
        <v>518</v>
      </c>
      <c r="V7" s="948">
        <v>201</v>
      </c>
      <c r="W7" s="948">
        <v>62</v>
      </c>
      <c r="X7" s="948">
        <v>119</v>
      </c>
      <c r="Y7" s="948">
        <v>53</v>
      </c>
      <c r="Z7" s="948">
        <v>4762</v>
      </c>
      <c r="AA7" s="216"/>
      <c r="AB7" s="216"/>
      <c r="AC7" s="216"/>
      <c r="AD7" s="216"/>
      <c r="AE7" s="216"/>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192"/>
      <c r="BG7" s="192"/>
      <c r="BH7" s="192"/>
      <c r="BI7" s="192"/>
      <c r="BJ7" s="192"/>
      <c r="BK7" s="192"/>
      <c r="BL7" s="192"/>
      <c r="BM7" s="192"/>
    </row>
    <row r="8" spans="1:65" s="6" customFormat="1" ht="16.5" customHeight="1">
      <c r="A8" s="140" t="s">
        <v>805</v>
      </c>
      <c r="B8" s="409"/>
      <c r="C8" s="409"/>
      <c r="D8" s="409"/>
      <c r="E8" s="409"/>
      <c r="F8" s="90">
        <v>20.8495843058475</v>
      </c>
      <c r="G8" s="90">
        <v>19.672319875716482</v>
      </c>
      <c r="H8" s="90">
        <v>19.316390505182454</v>
      </c>
      <c r="I8" s="90">
        <v>21.353659226602243</v>
      </c>
      <c r="J8" s="90">
        <v>15.085161538872139</v>
      </c>
      <c r="K8" s="90">
        <v>5.5675332180150017</v>
      </c>
      <c r="L8" s="90">
        <v>25.834692091903261</v>
      </c>
      <c r="M8" s="90">
        <v>23.160845980374233</v>
      </c>
      <c r="N8" s="90">
        <v>19.655324074422253</v>
      </c>
      <c r="O8" s="90"/>
      <c r="P8" s="947">
        <v>0</v>
      </c>
      <c r="Q8" s="947" t="s">
        <v>176</v>
      </c>
      <c r="R8" s="948">
        <v>1639</v>
      </c>
      <c r="S8" s="948">
        <v>1244</v>
      </c>
      <c r="T8" s="948">
        <v>952</v>
      </c>
      <c r="U8" s="948">
        <v>551</v>
      </c>
      <c r="V8" s="948">
        <v>260</v>
      </c>
      <c r="W8" s="948">
        <v>29</v>
      </c>
      <c r="X8" s="948">
        <v>106</v>
      </c>
      <c r="Y8" s="948">
        <v>57</v>
      </c>
      <c r="Z8" s="948">
        <v>4835</v>
      </c>
      <c r="AA8" s="216"/>
      <c r="AB8" s="216"/>
      <c r="AC8" s="216"/>
      <c r="AD8" s="216"/>
      <c r="AE8" s="216"/>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192"/>
      <c r="BG8" s="192"/>
      <c r="BH8" s="192"/>
      <c r="BI8" s="192"/>
      <c r="BJ8" s="192"/>
      <c r="BK8" s="192"/>
      <c r="BL8" s="192"/>
      <c r="BM8" s="192"/>
    </row>
    <row r="9" spans="1:65" s="6" customFormat="1" ht="2.4" customHeight="1">
      <c r="A9" s="140"/>
      <c r="B9" s="409"/>
      <c r="C9" s="409"/>
      <c r="D9" s="409"/>
      <c r="E9" s="409"/>
      <c r="F9" s="90"/>
      <c r="G9" s="90"/>
      <c r="H9" s="90"/>
      <c r="I9" s="90"/>
      <c r="J9" s="90"/>
      <c r="K9" s="90"/>
      <c r="L9" s="90"/>
      <c r="M9" s="90"/>
      <c r="N9" s="90"/>
      <c r="O9" s="90"/>
      <c r="P9" s="895"/>
      <c r="Q9" s="895"/>
      <c r="R9" s="942"/>
      <c r="S9" s="942"/>
      <c r="T9" s="942"/>
      <c r="U9" s="942"/>
      <c r="V9" s="942"/>
      <c r="W9" s="942"/>
      <c r="X9" s="942"/>
      <c r="Y9" s="942"/>
      <c r="Z9" s="942"/>
      <c r="AA9" s="216"/>
      <c r="AB9" s="216"/>
      <c r="AC9" s="216"/>
      <c r="AD9" s="216"/>
      <c r="AE9" s="216"/>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192"/>
      <c r="BG9" s="192"/>
      <c r="BH9" s="192"/>
      <c r="BI9" s="192"/>
      <c r="BJ9" s="192"/>
      <c r="BK9" s="192"/>
      <c r="BL9" s="192"/>
      <c r="BM9" s="192"/>
    </row>
    <row r="10" spans="1:65" s="6" customFormat="1" ht="16.5" customHeight="1">
      <c r="A10" s="674">
        <v>2016</v>
      </c>
      <c r="B10" s="19"/>
      <c r="C10" s="19"/>
      <c r="D10" s="19"/>
      <c r="E10" s="19"/>
      <c r="F10" s="19"/>
      <c r="G10" s="19"/>
      <c r="H10" s="19"/>
      <c r="I10" s="19"/>
      <c r="J10" s="19"/>
      <c r="K10" s="19"/>
      <c r="L10" s="19"/>
      <c r="M10" s="19"/>
      <c r="N10" s="63"/>
      <c r="O10" s="63"/>
      <c r="P10" s="895"/>
      <c r="Q10" s="121"/>
      <c r="R10" s="329"/>
      <c r="S10" s="329"/>
      <c r="T10" s="329"/>
      <c r="U10" s="329"/>
      <c r="V10" s="329"/>
      <c r="W10" s="329"/>
      <c r="X10" s="329"/>
      <c r="Y10" s="329"/>
      <c r="Z10" s="329"/>
      <c r="AA10" s="216"/>
      <c r="AB10" s="216"/>
      <c r="AC10" s="216"/>
      <c r="AD10" s="216"/>
      <c r="AE10" s="216"/>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152"/>
      <c r="BG10" s="152"/>
      <c r="BH10" s="152"/>
      <c r="BI10" s="152"/>
      <c r="BJ10" s="152"/>
      <c r="BK10" s="152"/>
      <c r="BL10" s="152"/>
      <c r="BM10" s="152"/>
    </row>
    <row r="11" spans="1:65" s="6" customFormat="1" ht="16.95" customHeight="1">
      <c r="A11" s="1229" t="s">
        <v>433</v>
      </c>
      <c r="B11" s="17"/>
      <c r="C11" s="17"/>
      <c r="D11" s="189"/>
      <c r="E11" s="189"/>
      <c r="F11" s="90">
        <v>1.2673192757451386</v>
      </c>
      <c r="G11" s="90">
        <v>1.8790987842230864</v>
      </c>
      <c r="H11" s="90">
        <v>2.3941457357787743</v>
      </c>
      <c r="I11" s="90">
        <v>2.5039339149241502</v>
      </c>
      <c r="J11" s="90">
        <v>2.1601512806486061</v>
      </c>
      <c r="K11" s="90">
        <v>2.5120093369454741</v>
      </c>
      <c r="L11" s="90">
        <v>0.99229975390966108</v>
      </c>
      <c r="M11" s="90">
        <v>2.035184265583406</v>
      </c>
      <c r="N11" s="90">
        <v>1.8726044459597979</v>
      </c>
      <c r="O11" s="90"/>
      <c r="P11" s="946">
        <v>-1</v>
      </c>
      <c r="Q11" s="406" t="s">
        <v>430</v>
      </c>
      <c r="R11" s="638">
        <v>98</v>
      </c>
      <c r="S11" s="638">
        <v>116</v>
      </c>
      <c r="T11" s="638">
        <v>116</v>
      </c>
      <c r="U11" s="638">
        <v>64</v>
      </c>
      <c r="V11" s="638">
        <v>37</v>
      </c>
      <c r="W11" s="638">
        <v>13</v>
      </c>
      <c r="X11" s="638">
        <v>4</v>
      </c>
      <c r="Y11" s="638">
        <v>5</v>
      </c>
      <c r="Z11" s="638">
        <v>453</v>
      </c>
      <c r="AA11" s="216"/>
      <c r="AB11" s="216"/>
      <c r="AC11" s="216"/>
      <c r="AD11" s="216"/>
      <c r="AE11" s="216"/>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192"/>
      <c r="BG11" s="192"/>
      <c r="BH11" s="192"/>
      <c r="BI11" s="192"/>
      <c r="BJ11" s="192"/>
      <c r="BK11" s="192"/>
      <c r="BL11" s="192"/>
      <c r="BM11" s="192"/>
    </row>
    <row r="12" spans="1:65" s="6" customFormat="1" ht="16.5" customHeight="1">
      <c r="A12" s="1229" t="s">
        <v>363</v>
      </c>
      <c r="B12" s="17"/>
      <c r="C12" s="17"/>
      <c r="D12" s="189"/>
      <c r="E12" s="189"/>
      <c r="F12" s="90">
        <v>113.735439083454</v>
      </c>
      <c r="G12" s="90">
        <v>86.73012836836557</v>
      </c>
      <c r="H12" s="90">
        <v>89.759825904326632</v>
      </c>
      <c r="I12" s="90">
        <v>84.390397726428006</v>
      </c>
      <c r="J12" s="90">
        <v>88.799732374771068</v>
      </c>
      <c r="K12" s="90">
        <v>41.158306828414304</v>
      </c>
      <c r="L12" s="90">
        <v>67.476383265856953</v>
      </c>
      <c r="M12" s="90">
        <v>153.8599304781055</v>
      </c>
      <c r="N12" s="90">
        <v>95.242398311067873</v>
      </c>
      <c r="O12" s="90"/>
      <c r="P12" s="946">
        <v>-1</v>
      </c>
      <c r="Q12" s="406" t="s">
        <v>174</v>
      </c>
      <c r="R12" s="638">
        <v>8795</v>
      </c>
      <c r="S12" s="638">
        <v>5354</v>
      </c>
      <c r="T12" s="638">
        <v>4349</v>
      </c>
      <c r="U12" s="638">
        <v>2157</v>
      </c>
      <c r="V12" s="638">
        <v>1521</v>
      </c>
      <c r="W12" s="638">
        <v>213</v>
      </c>
      <c r="X12" s="638">
        <v>272</v>
      </c>
      <c r="Y12" s="638">
        <v>378</v>
      </c>
      <c r="Z12" s="638">
        <v>23040</v>
      </c>
      <c r="AA12" s="216"/>
      <c r="AB12" s="216"/>
      <c r="AC12" s="216"/>
      <c r="AD12" s="216"/>
      <c r="AE12" s="216"/>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152"/>
      <c r="BG12" s="152"/>
      <c r="BH12" s="152"/>
      <c r="BI12" s="152"/>
      <c r="BJ12" s="152"/>
      <c r="BK12" s="152"/>
      <c r="BL12" s="152"/>
      <c r="BM12" s="152"/>
    </row>
    <row r="13" spans="1:65" s="6" customFormat="1" ht="16.5" customHeight="1">
      <c r="A13" s="200" t="s">
        <v>804</v>
      </c>
      <c r="B13" s="19"/>
      <c r="C13" s="1234"/>
      <c r="D13" s="1234"/>
      <c r="E13" s="19"/>
      <c r="F13" s="90">
        <v>13.811193739753143</v>
      </c>
      <c r="G13" s="90">
        <v>31.15092208673272</v>
      </c>
      <c r="H13" s="90">
        <v>17.687783582434566</v>
      </c>
      <c r="I13" s="90">
        <v>26.878165618013924</v>
      </c>
      <c r="J13" s="90">
        <v>16.463855706565049</v>
      </c>
      <c r="K13" s="90">
        <v>9.2751113979525197</v>
      </c>
      <c r="L13" s="90">
        <v>24.311343970786695</v>
      </c>
      <c r="M13" s="90">
        <v>13.83925300596716</v>
      </c>
      <c r="N13" s="90">
        <v>20.627585398100202</v>
      </c>
      <c r="O13" s="90"/>
      <c r="P13" s="946">
        <v>-1</v>
      </c>
      <c r="Q13" s="406" t="s">
        <v>175</v>
      </c>
      <c r="R13" s="638">
        <v>1068</v>
      </c>
      <c r="S13" s="638">
        <v>1923</v>
      </c>
      <c r="T13" s="638">
        <v>857</v>
      </c>
      <c r="U13" s="638">
        <v>687</v>
      </c>
      <c r="V13" s="638">
        <v>282</v>
      </c>
      <c r="W13" s="638">
        <v>48</v>
      </c>
      <c r="X13" s="638">
        <v>98</v>
      </c>
      <c r="Y13" s="638">
        <v>34</v>
      </c>
      <c r="Z13" s="638">
        <v>4990</v>
      </c>
      <c r="AA13" s="216"/>
      <c r="AB13" s="216"/>
      <c r="AC13" s="216"/>
      <c r="AD13" s="216"/>
      <c r="AE13" s="216"/>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152"/>
      <c r="BG13" s="152"/>
      <c r="BH13" s="152"/>
      <c r="BI13" s="152"/>
      <c r="BJ13" s="152"/>
      <c r="BK13" s="152"/>
      <c r="BL13" s="152"/>
      <c r="BM13" s="152"/>
    </row>
    <row r="14" spans="1:65" s="6" customFormat="1" ht="16.5" customHeight="1">
      <c r="A14" s="140" t="s">
        <v>805</v>
      </c>
      <c r="B14" s="409"/>
      <c r="C14" s="409"/>
      <c r="D14" s="409"/>
      <c r="E14" s="409"/>
      <c r="F14" s="90">
        <v>19.798630726181706</v>
      </c>
      <c r="G14" s="90">
        <v>17.381663754063553</v>
      </c>
      <c r="H14" s="90">
        <v>15.78897834371347</v>
      </c>
      <c r="I14" s="90">
        <v>23.826496159200119</v>
      </c>
      <c r="J14" s="90">
        <v>15.179441431584797</v>
      </c>
      <c r="K14" s="90">
        <v>7.9224909857511099</v>
      </c>
      <c r="L14" s="90">
        <v>18.85369532428356</v>
      </c>
      <c r="M14" s="90">
        <v>26.050358599467593</v>
      </c>
      <c r="N14" s="90">
        <v>18.30026464075944</v>
      </c>
      <c r="O14" s="90"/>
      <c r="P14" s="946">
        <v>-1</v>
      </c>
      <c r="Q14" s="406" t="s">
        <v>176</v>
      </c>
      <c r="R14" s="638">
        <v>1531</v>
      </c>
      <c r="S14" s="638">
        <v>1073</v>
      </c>
      <c r="T14" s="638">
        <v>765</v>
      </c>
      <c r="U14" s="638">
        <v>609</v>
      </c>
      <c r="V14" s="638">
        <v>260</v>
      </c>
      <c r="W14" s="638">
        <v>41</v>
      </c>
      <c r="X14" s="638">
        <v>76</v>
      </c>
      <c r="Y14" s="638">
        <v>64</v>
      </c>
      <c r="Z14" s="638">
        <v>4427</v>
      </c>
      <c r="AA14" s="216"/>
      <c r="AB14" s="216"/>
      <c r="AC14" s="216"/>
      <c r="AD14" s="216"/>
      <c r="AE14" s="216"/>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152"/>
      <c r="BG14" s="152"/>
      <c r="BH14" s="152"/>
      <c r="BI14" s="152"/>
      <c r="BJ14" s="152"/>
      <c r="BK14" s="152"/>
      <c r="BL14" s="152"/>
      <c r="BM14" s="152"/>
    </row>
    <row r="15" spans="1:65" s="6" customFormat="1" ht="2.4" customHeight="1">
      <c r="A15" s="140"/>
      <c r="B15" s="409"/>
      <c r="C15" s="409"/>
      <c r="D15" s="409"/>
      <c r="E15" s="409"/>
      <c r="F15" s="90"/>
      <c r="G15" s="90"/>
      <c r="H15" s="90"/>
      <c r="I15" s="90"/>
      <c r="J15" s="90"/>
      <c r="K15" s="90"/>
      <c r="L15" s="90"/>
      <c r="M15" s="90"/>
      <c r="N15" s="90"/>
      <c r="O15" s="90"/>
      <c r="P15" s="895"/>
      <c r="Q15" s="895"/>
      <c r="R15" s="942"/>
      <c r="S15" s="942"/>
      <c r="T15" s="942"/>
      <c r="U15" s="942"/>
      <c r="V15" s="942"/>
      <c r="W15" s="942"/>
      <c r="X15" s="942"/>
      <c r="Y15" s="942"/>
      <c r="Z15" s="942"/>
      <c r="AA15" s="300"/>
      <c r="AB15" s="216"/>
      <c r="AC15" s="216"/>
      <c r="AD15" s="216"/>
      <c r="AE15" s="216"/>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192"/>
      <c r="BG15" s="192"/>
      <c r="BH15" s="192"/>
      <c r="BI15" s="192"/>
      <c r="BJ15" s="192"/>
      <c r="BK15" s="192"/>
      <c r="BL15" s="192"/>
      <c r="BM15" s="192"/>
    </row>
    <row r="16" spans="1:65" s="6" customFormat="1" ht="16.5" customHeight="1">
      <c r="A16" s="674">
        <v>2015</v>
      </c>
      <c r="B16" s="19"/>
      <c r="C16" s="19"/>
      <c r="D16" s="19"/>
      <c r="E16" s="19"/>
      <c r="F16" s="90"/>
      <c r="G16" s="90"/>
      <c r="H16" s="90"/>
      <c r="I16" s="90"/>
      <c r="J16" s="90"/>
      <c r="K16" s="90"/>
      <c r="L16" s="90"/>
      <c r="M16" s="90"/>
      <c r="N16" s="90"/>
      <c r="O16" s="90"/>
      <c r="P16" s="228"/>
      <c r="Q16" s="121"/>
      <c r="R16" s="329"/>
      <c r="S16" s="329"/>
      <c r="T16" s="329"/>
      <c r="U16" s="329"/>
      <c r="V16" s="329"/>
      <c r="W16" s="329"/>
      <c r="X16" s="329"/>
      <c r="Y16" s="329"/>
      <c r="Z16" s="329"/>
      <c r="AA16" s="216"/>
      <c r="AB16" s="216"/>
      <c r="AC16" s="216"/>
      <c r="AD16" s="216"/>
      <c r="AE16" s="216"/>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c r="BG16"/>
      <c r="BH16"/>
      <c r="BI16"/>
      <c r="BJ16"/>
      <c r="BK16"/>
      <c r="BL16"/>
      <c r="BM16"/>
    </row>
    <row r="17" spans="1:65" s="6" customFormat="1" ht="16.5" customHeight="1">
      <c r="A17" s="1229" t="s">
        <v>433</v>
      </c>
      <c r="B17" s="17"/>
      <c r="C17" s="17"/>
      <c r="D17" s="189"/>
      <c r="E17" s="189"/>
      <c r="F17" s="90">
        <v>1.326126209400843</v>
      </c>
      <c r="G17" s="90">
        <v>1.6604890937415835</v>
      </c>
      <c r="H17" s="90">
        <v>2.1767832668995823</v>
      </c>
      <c r="I17" s="90">
        <v>1.8892639427678977</v>
      </c>
      <c r="J17" s="90">
        <v>2.0580148506351623</v>
      </c>
      <c r="K17" s="90">
        <v>1.1647839228757737</v>
      </c>
      <c r="L17" s="90">
        <v>1.5158673413960633</v>
      </c>
      <c r="M17" s="90">
        <v>6.9475095221748155</v>
      </c>
      <c r="N17" s="90">
        <v>1.7509241163344216</v>
      </c>
      <c r="O17" s="90"/>
      <c r="P17" s="946">
        <v>-2</v>
      </c>
      <c r="Q17" s="406" t="s">
        <v>430</v>
      </c>
      <c r="R17" s="471">
        <v>101</v>
      </c>
      <c r="S17" s="471">
        <v>100</v>
      </c>
      <c r="T17" s="471">
        <v>104</v>
      </c>
      <c r="U17" s="471">
        <v>48</v>
      </c>
      <c r="V17" s="471">
        <v>35</v>
      </c>
      <c r="W17" s="471">
        <v>6</v>
      </c>
      <c r="X17" s="471">
        <v>6</v>
      </c>
      <c r="Y17" s="471">
        <v>17</v>
      </c>
      <c r="Z17" s="471">
        <v>417</v>
      </c>
      <c r="AA17" s="216"/>
      <c r="AB17" s="216"/>
      <c r="AC17" s="216"/>
      <c r="AD17" s="216"/>
      <c r="AE17" s="216"/>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192"/>
      <c r="BG17" s="192"/>
      <c r="BH17" s="192"/>
      <c r="BI17" s="192"/>
      <c r="BJ17" s="192"/>
      <c r="BK17" s="192"/>
      <c r="BL17" s="192"/>
      <c r="BM17" s="192"/>
    </row>
    <row r="18" spans="1:65" s="6" customFormat="1" ht="16.2" customHeight="1">
      <c r="A18" s="653" t="s">
        <v>363</v>
      </c>
      <c r="B18" s="17"/>
      <c r="C18" s="17"/>
      <c r="D18" s="189"/>
      <c r="E18" s="189"/>
      <c r="F18" s="90">
        <v>112.95706712351934</v>
      </c>
      <c r="G18" s="90">
        <v>78.358480333665327</v>
      </c>
      <c r="H18" s="90">
        <v>87.887624401070639</v>
      </c>
      <c r="I18" s="90">
        <v>79.191646934354381</v>
      </c>
      <c r="J18" s="90">
        <v>93.492674643140219</v>
      </c>
      <c r="K18" s="90">
        <v>36.108301609148988</v>
      </c>
      <c r="L18" s="90">
        <v>60.634693655842533</v>
      </c>
      <c r="M18" s="90">
        <v>163.87948931718242</v>
      </c>
      <c r="N18" s="90">
        <v>92.156552770522495</v>
      </c>
      <c r="O18" s="90"/>
      <c r="P18" s="946">
        <v>-2</v>
      </c>
      <c r="Q18" s="406" t="s">
        <v>174</v>
      </c>
      <c r="R18" s="471">
        <v>8603</v>
      </c>
      <c r="S18" s="471">
        <v>4719</v>
      </c>
      <c r="T18" s="471">
        <v>4199</v>
      </c>
      <c r="U18" s="471">
        <v>2012</v>
      </c>
      <c r="V18" s="471">
        <v>1590</v>
      </c>
      <c r="W18" s="471">
        <v>186</v>
      </c>
      <c r="X18" s="471">
        <v>240</v>
      </c>
      <c r="Y18" s="471">
        <v>401</v>
      </c>
      <c r="Z18" s="471">
        <v>21948</v>
      </c>
      <c r="AA18" s="216"/>
      <c r="AB18" s="216"/>
      <c r="AC18" s="216"/>
      <c r="AD18" s="216"/>
      <c r="AE18" s="216"/>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c r="BG18"/>
      <c r="BH18"/>
      <c r="BI18"/>
      <c r="BJ18"/>
      <c r="BK18"/>
      <c r="BL18"/>
      <c r="BM18"/>
    </row>
    <row r="19" spans="1:65" s="6" customFormat="1" ht="16.5" customHeight="1">
      <c r="A19" s="200" t="s">
        <v>804</v>
      </c>
      <c r="B19" s="19"/>
      <c r="C19" s="654"/>
      <c r="D19" s="654"/>
      <c r="E19" s="19"/>
      <c r="F19" s="90">
        <v>15.637785300954496</v>
      </c>
      <c r="G19" s="90">
        <v>26.086283662680277</v>
      </c>
      <c r="H19" s="90">
        <v>15.363066518310514</v>
      </c>
      <c r="I19" s="90">
        <v>26.056098544007256</v>
      </c>
      <c r="J19" s="90">
        <v>17.404925593943084</v>
      </c>
      <c r="K19" s="90">
        <v>10.094793998256707</v>
      </c>
      <c r="L19" s="90">
        <v>21.980076450242915</v>
      </c>
      <c r="M19" s="90">
        <v>26.564006996550766</v>
      </c>
      <c r="N19" s="90">
        <v>19.554085395130457</v>
      </c>
      <c r="O19" s="90"/>
      <c r="P19" s="946">
        <v>-2</v>
      </c>
      <c r="Q19" s="406" t="s">
        <v>175</v>
      </c>
      <c r="R19" s="471">
        <v>1191</v>
      </c>
      <c r="S19" s="471">
        <v>1571</v>
      </c>
      <c r="T19" s="471">
        <v>734</v>
      </c>
      <c r="U19" s="471">
        <v>662</v>
      </c>
      <c r="V19" s="471">
        <v>296</v>
      </c>
      <c r="W19" s="471">
        <v>52</v>
      </c>
      <c r="X19" s="471">
        <v>87</v>
      </c>
      <c r="Y19" s="471">
        <v>65</v>
      </c>
      <c r="Z19" s="471">
        <v>4657</v>
      </c>
      <c r="AA19" s="216"/>
      <c r="AB19" s="216"/>
      <c r="AC19" s="216"/>
      <c r="AD19" s="216"/>
      <c r="AE19" s="216"/>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c r="BG19"/>
      <c r="BH19"/>
      <c r="BI19"/>
      <c r="BJ19"/>
      <c r="BK19"/>
      <c r="BL19"/>
      <c r="BM19"/>
    </row>
    <row r="20" spans="1:65" s="6" customFormat="1" ht="16.5" customHeight="1">
      <c r="A20" s="140" t="s">
        <v>805</v>
      </c>
      <c r="B20" s="409"/>
      <c r="C20" s="409"/>
      <c r="D20" s="409"/>
      <c r="E20" s="409"/>
      <c r="F20" s="90">
        <v>22.79361484673132</v>
      </c>
      <c r="G20" s="90">
        <v>14.496069788364021</v>
      </c>
      <c r="H20" s="90">
        <v>13.479311768108953</v>
      </c>
      <c r="I20" s="90">
        <v>24.639150586931333</v>
      </c>
      <c r="J20" s="90">
        <v>15.640912864827234</v>
      </c>
      <c r="K20" s="90">
        <v>9.1241407291935612</v>
      </c>
      <c r="L20" s="90">
        <v>13.64280607256457</v>
      </c>
      <c r="M20" s="90">
        <v>28.198715119415429</v>
      </c>
      <c r="N20" s="90">
        <v>18.118075688208702</v>
      </c>
      <c r="O20" s="90"/>
      <c r="P20" s="946">
        <v>-2</v>
      </c>
      <c r="Q20" s="406" t="s">
        <v>176</v>
      </c>
      <c r="R20" s="471">
        <v>1736</v>
      </c>
      <c r="S20" s="471">
        <v>873</v>
      </c>
      <c r="T20" s="471">
        <v>644</v>
      </c>
      <c r="U20" s="471">
        <v>626</v>
      </c>
      <c r="V20" s="471">
        <v>266</v>
      </c>
      <c r="W20" s="471">
        <v>47</v>
      </c>
      <c r="X20" s="471">
        <v>54</v>
      </c>
      <c r="Y20" s="471">
        <v>69</v>
      </c>
      <c r="Z20" s="471">
        <v>4315</v>
      </c>
      <c r="AA20" s="216"/>
      <c r="AB20" s="216"/>
      <c r="AC20" s="216"/>
      <c r="AD20" s="216"/>
      <c r="AE20" s="216"/>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c r="BG20"/>
      <c r="BH20"/>
      <c r="BI20"/>
      <c r="BJ20"/>
      <c r="BK20"/>
      <c r="BL20"/>
      <c r="BM20"/>
    </row>
    <row r="21" spans="1:65" s="6" customFormat="1" ht="3" customHeight="1">
      <c r="A21" s="140"/>
      <c r="B21" s="409"/>
      <c r="C21" s="409"/>
      <c r="D21" s="409"/>
      <c r="E21" s="409"/>
      <c r="F21" s="90"/>
      <c r="G21" s="90"/>
      <c r="H21" s="90"/>
      <c r="I21" s="90"/>
      <c r="J21" s="90"/>
      <c r="K21" s="90"/>
      <c r="L21" s="90"/>
      <c r="M21" s="90"/>
      <c r="N21" s="90"/>
      <c r="O21" s="90"/>
      <c r="P21" s="895"/>
      <c r="Q21" s="895"/>
      <c r="R21" s="329"/>
      <c r="S21" s="329"/>
      <c r="T21" s="329"/>
      <c r="U21" s="329"/>
      <c r="V21" s="329"/>
      <c r="W21" s="329"/>
      <c r="X21" s="329"/>
      <c r="Y21" s="329"/>
      <c r="Z21" s="329"/>
      <c r="AA21" s="300"/>
      <c r="AB21" s="216"/>
      <c r="AC21" s="216"/>
      <c r="AD21" s="216"/>
      <c r="AE21" s="216"/>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192"/>
      <c r="BG21" s="192"/>
      <c r="BH21" s="192"/>
      <c r="BI21" s="192"/>
      <c r="BJ21" s="192"/>
      <c r="BK21" s="192"/>
      <c r="BL21" s="192"/>
      <c r="BM21" s="192"/>
    </row>
    <row r="22" spans="1:65" s="9" customFormat="1" ht="16.5" customHeight="1">
      <c r="A22" s="149">
        <v>2014</v>
      </c>
      <c r="B22" s="75"/>
      <c r="C22" s="660"/>
      <c r="D22" s="68"/>
      <c r="E22" s="660"/>
      <c r="F22" s="90"/>
      <c r="G22" s="90"/>
      <c r="H22" s="90"/>
      <c r="I22" s="90"/>
      <c r="J22" s="90"/>
      <c r="K22" s="90"/>
      <c r="L22" s="90"/>
      <c r="M22" s="90"/>
      <c r="N22" s="90"/>
      <c r="O22" s="90"/>
      <c r="P22" s="228"/>
      <c r="Q22" s="121"/>
      <c r="R22" s="329"/>
      <c r="S22" s="329"/>
      <c r="T22" s="329"/>
      <c r="U22" s="329"/>
      <c r="V22" s="329"/>
      <c r="W22" s="329"/>
      <c r="X22" s="329"/>
      <c r="Y22" s="329"/>
      <c r="Z22" s="329"/>
      <c r="AA22" s="347"/>
      <c r="AB22" s="347"/>
      <c r="AC22" s="347"/>
      <c r="AD22" s="347"/>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c r="BG22"/>
      <c r="BH22"/>
      <c r="BI22"/>
      <c r="BJ22"/>
      <c r="BK22"/>
      <c r="BL22"/>
      <c r="BM22"/>
    </row>
    <row r="23" spans="1:65" s="164" customFormat="1" ht="16.5" customHeight="1">
      <c r="A23" s="653" t="s">
        <v>433</v>
      </c>
      <c r="B23" s="17"/>
      <c r="C23" s="17"/>
      <c r="D23" s="189"/>
      <c r="E23" s="189"/>
      <c r="F23" s="90">
        <v>1.4650350083433745</v>
      </c>
      <c r="G23" s="90">
        <v>1.7472680276923322</v>
      </c>
      <c r="H23" s="90">
        <v>2.415431812465874</v>
      </c>
      <c r="I23" s="90">
        <v>1.4299287259970574</v>
      </c>
      <c r="J23" s="90">
        <v>2.015477683030567</v>
      </c>
      <c r="K23" s="90">
        <v>1.7522648022569172</v>
      </c>
      <c r="L23" s="90">
        <v>0.77160692285731192</v>
      </c>
      <c r="M23" s="90">
        <v>4.9404266881849699</v>
      </c>
      <c r="N23" s="90">
        <v>1.7933448249393009</v>
      </c>
      <c r="O23" s="90"/>
      <c r="P23" s="946">
        <v>-3</v>
      </c>
      <c r="Q23" s="406" t="s">
        <v>430</v>
      </c>
      <c r="R23" s="471">
        <v>110</v>
      </c>
      <c r="S23" s="471">
        <v>103</v>
      </c>
      <c r="T23" s="471">
        <v>114</v>
      </c>
      <c r="U23" s="471">
        <v>36</v>
      </c>
      <c r="V23" s="471">
        <v>34</v>
      </c>
      <c r="W23" s="471">
        <v>9</v>
      </c>
      <c r="X23" s="471">
        <v>3</v>
      </c>
      <c r="Y23" s="471">
        <v>12</v>
      </c>
      <c r="Z23" s="471">
        <v>421</v>
      </c>
      <c r="AA23" s="347"/>
      <c r="AB23" s="347"/>
      <c r="AC23" s="347"/>
      <c r="AD23" s="347"/>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192"/>
      <c r="BG23" s="192"/>
      <c r="BH23" s="192"/>
      <c r="BI23" s="192"/>
      <c r="BJ23" s="192"/>
      <c r="BK23" s="192"/>
      <c r="BL23" s="192"/>
      <c r="BM23" s="192"/>
    </row>
    <row r="24" spans="1:65" s="9" customFormat="1" ht="16.5" customHeight="1">
      <c r="A24" s="653" t="s">
        <v>363</v>
      </c>
      <c r="B24" s="17"/>
      <c r="C24" s="17"/>
      <c r="D24" s="189"/>
      <c r="E24" s="189"/>
      <c r="F24" s="90">
        <v>109.10515262135385</v>
      </c>
      <c r="G24" s="90">
        <v>70.671054401614128</v>
      </c>
      <c r="H24" s="90">
        <v>86.086837316217952</v>
      </c>
      <c r="I24" s="90">
        <v>77.136710719063501</v>
      </c>
      <c r="J24" s="90">
        <v>91.585677067124308</v>
      </c>
      <c r="K24" s="90">
        <v>44.196012234702238</v>
      </c>
      <c r="L24" s="90">
        <v>52.212068446678103</v>
      </c>
      <c r="M24" s="90">
        <v>165.09259183018105</v>
      </c>
      <c r="N24" s="90">
        <v>88.350985781629547</v>
      </c>
      <c r="O24" s="90"/>
      <c r="P24" s="946">
        <v>-3</v>
      </c>
      <c r="Q24" s="406" t="s">
        <v>174</v>
      </c>
      <c r="R24" s="471">
        <v>8192</v>
      </c>
      <c r="S24" s="471">
        <v>4166</v>
      </c>
      <c r="T24" s="471">
        <v>4063</v>
      </c>
      <c r="U24" s="471">
        <v>1942</v>
      </c>
      <c r="V24" s="471">
        <v>1545</v>
      </c>
      <c r="W24" s="471">
        <v>227</v>
      </c>
      <c r="X24" s="471">
        <v>203</v>
      </c>
      <c r="Y24" s="471">
        <v>401</v>
      </c>
      <c r="Z24" s="471">
        <v>20741</v>
      </c>
      <c r="AA24" s="347"/>
      <c r="AB24" s="347"/>
      <c r="AC24" s="347"/>
      <c r="AD24" s="347"/>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c r="BG24"/>
      <c r="BH24"/>
      <c r="BI24"/>
      <c r="BJ24"/>
      <c r="BK24"/>
      <c r="BL24"/>
      <c r="BM24"/>
    </row>
    <row r="25" spans="1:65" s="67" customFormat="1" ht="16.5" customHeight="1">
      <c r="A25" s="200" t="s">
        <v>804</v>
      </c>
      <c r="B25" s="19"/>
      <c r="C25" s="654"/>
      <c r="D25" s="654"/>
      <c r="E25" s="19"/>
      <c r="F25" s="90">
        <v>23.600382134404175</v>
      </c>
      <c r="G25" s="90">
        <v>19.372622209947995</v>
      </c>
      <c r="H25" s="90">
        <v>15.446050800768617</v>
      </c>
      <c r="I25" s="90">
        <v>25.738717067947036</v>
      </c>
      <c r="J25" s="90">
        <v>22.525927045635751</v>
      </c>
      <c r="K25" s="90">
        <v>10.124196635262187</v>
      </c>
      <c r="L25" s="90">
        <v>24.434219223814878</v>
      </c>
      <c r="M25" s="90">
        <v>20.17340897675529</v>
      </c>
      <c r="N25" s="90">
        <v>20.689491246389988</v>
      </c>
      <c r="O25" s="90"/>
      <c r="P25" s="946">
        <v>-3</v>
      </c>
      <c r="Q25" s="406" t="s">
        <v>175</v>
      </c>
      <c r="R25" s="471">
        <v>1772</v>
      </c>
      <c r="S25" s="471">
        <v>1142</v>
      </c>
      <c r="T25" s="471">
        <v>729</v>
      </c>
      <c r="U25" s="471">
        <v>648</v>
      </c>
      <c r="V25" s="471">
        <v>380</v>
      </c>
      <c r="W25" s="471">
        <v>52</v>
      </c>
      <c r="X25" s="471">
        <v>95</v>
      </c>
      <c r="Y25" s="471">
        <v>49</v>
      </c>
      <c r="Z25" s="471">
        <v>4857</v>
      </c>
      <c r="AA25" s="347"/>
      <c r="AB25" s="347"/>
      <c r="AC25" s="347"/>
      <c r="AD25" s="347"/>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c r="BG25"/>
      <c r="BH25"/>
      <c r="BI25"/>
      <c r="BJ25"/>
      <c r="BK25"/>
      <c r="BL25"/>
      <c r="BM25"/>
    </row>
    <row r="26" spans="1:65" s="67" customFormat="1" ht="16.5" customHeight="1">
      <c r="A26" s="140" t="s">
        <v>805</v>
      </c>
      <c r="B26" s="409"/>
      <c r="C26" s="409"/>
      <c r="D26" s="409"/>
      <c r="E26" s="409"/>
      <c r="F26" s="90">
        <v>27.675843157613926</v>
      </c>
      <c r="G26" s="90">
        <v>19.457441046243737</v>
      </c>
      <c r="H26" s="90">
        <v>13.327250965272235</v>
      </c>
      <c r="I26" s="90">
        <v>25.659276583169422</v>
      </c>
      <c r="J26" s="90">
        <v>21.340351937970709</v>
      </c>
      <c r="K26" s="90">
        <v>6.0355787633293811</v>
      </c>
      <c r="L26" s="90">
        <v>19.290173071432797</v>
      </c>
      <c r="M26" s="90">
        <v>28.407453457063575</v>
      </c>
      <c r="N26" s="90">
        <v>21.447722550046034</v>
      </c>
      <c r="O26" s="90"/>
      <c r="P26" s="946">
        <v>-3</v>
      </c>
      <c r="Q26" s="406" t="s">
        <v>176</v>
      </c>
      <c r="R26" s="471">
        <v>2078</v>
      </c>
      <c r="S26" s="471">
        <v>1147</v>
      </c>
      <c r="T26" s="471">
        <v>629</v>
      </c>
      <c r="U26" s="471">
        <v>646</v>
      </c>
      <c r="V26" s="471">
        <v>360</v>
      </c>
      <c r="W26" s="471">
        <v>31</v>
      </c>
      <c r="X26" s="471">
        <v>75</v>
      </c>
      <c r="Y26" s="471">
        <v>69</v>
      </c>
      <c r="Z26" s="471">
        <v>5035</v>
      </c>
      <c r="AA26" s="347"/>
      <c r="AB26" s="347"/>
      <c r="AC26" s="347"/>
      <c r="AD26" s="347"/>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c r="BG26"/>
      <c r="BH26"/>
      <c r="BI26"/>
      <c r="BJ26"/>
      <c r="BK26"/>
      <c r="BL26"/>
      <c r="BM26"/>
    </row>
    <row r="27" spans="1:65" s="67" customFormat="1" ht="1.95" customHeight="1">
      <c r="A27" s="140"/>
      <c r="B27" s="409"/>
      <c r="C27" s="409"/>
      <c r="D27" s="409"/>
      <c r="E27" s="409"/>
      <c r="F27" s="90"/>
      <c r="G27" s="90"/>
      <c r="H27" s="90"/>
      <c r="I27" s="90"/>
      <c r="J27" s="248"/>
      <c r="K27" s="90"/>
      <c r="L27" s="90"/>
      <c r="M27" s="90"/>
      <c r="N27" s="90"/>
      <c r="O27" s="90"/>
      <c r="P27" s="895"/>
      <c r="Q27" s="895"/>
      <c r="R27" s="329"/>
      <c r="S27" s="329"/>
      <c r="T27" s="329"/>
      <c r="U27" s="329"/>
      <c r="V27" s="329"/>
      <c r="W27" s="329"/>
      <c r="X27" s="329"/>
      <c r="Y27" s="329"/>
      <c r="Z27" s="329"/>
      <c r="AA27" s="943"/>
      <c r="AB27" s="347"/>
      <c r="AC27" s="347"/>
      <c r="AD27" s="347"/>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192"/>
      <c r="BG27" s="192"/>
      <c r="BH27" s="192"/>
      <c r="BI27" s="192"/>
      <c r="BJ27" s="192"/>
      <c r="BK27" s="192"/>
      <c r="BL27" s="192"/>
      <c r="BM27" s="192"/>
    </row>
    <row r="28" spans="1:65" s="67" customFormat="1" ht="16.5" customHeight="1">
      <c r="A28" s="149">
        <v>2013</v>
      </c>
      <c r="B28" s="75"/>
      <c r="C28" s="660"/>
      <c r="D28" s="68"/>
      <c r="E28" s="660"/>
      <c r="F28" s="90"/>
      <c r="G28" s="90"/>
      <c r="H28" s="90"/>
      <c r="I28" s="90"/>
      <c r="J28" s="248"/>
      <c r="K28" s="90"/>
      <c r="L28" s="90"/>
      <c r="M28" s="90"/>
      <c r="N28" s="90"/>
      <c r="O28" s="90"/>
      <c r="P28" s="895"/>
      <c r="Q28" s="121"/>
      <c r="R28" s="329"/>
      <c r="S28" s="329"/>
      <c r="T28" s="329"/>
      <c r="U28" s="329"/>
      <c r="V28" s="329"/>
      <c r="W28" s="329"/>
      <c r="X28" s="329"/>
      <c r="Y28" s="329"/>
      <c r="Z28" s="329"/>
      <c r="AA28" s="943"/>
      <c r="AB28" s="347"/>
      <c r="AC28" s="347"/>
      <c r="AD28" s="347"/>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152"/>
      <c r="BG28" s="152"/>
      <c r="BH28" s="152"/>
      <c r="BI28" s="152"/>
      <c r="BJ28" s="152"/>
      <c r="BK28" s="152"/>
      <c r="BL28" s="152"/>
      <c r="BM28" s="152"/>
    </row>
    <row r="29" spans="1:65" s="67" customFormat="1" ht="16.5" customHeight="1">
      <c r="A29" s="653" t="s">
        <v>433</v>
      </c>
      <c r="B29" s="17"/>
      <c r="C29" s="17"/>
      <c r="D29" s="189"/>
      <c r="E29" s="189"/>
      <c r="F29" s="90">
        <v>1.8098247009197153</v>
      </c>
      <c r="G29" s="90">
        <v>1.4378097895444897</v>
      </c>
      <c r="H29" s="90">
        <v>2.0202784373533151</v>
      </c>
      <c r="I29" s="90">
        <v>1.8496596626220776</v>
      </c>
      <c r="J29" s="90">
        <v>2.393077305969292</v>
      </c>
      <c r="K29" s="90" t="s">
        <v>403</v>
      </c>
      <c r="L29" s="90" t="s">
        <v>403</v>
      </c>
      <c r="M29" s="90">
        <v>9.9287611388289019</v>
      </c>
      <c r="N29" s="90">
        <v>1.8721791114188266</v>
      </c>
      <c r="O29" s="90"/>
      <c r="P29" s="946">
        <v>-4</v>
      </c>
      <c r="Q29" s="406" t="s">
        <v>430</v>
      </c>
      <c r="R29" s="471">
        <v>134</v>
      </c>
      <c r="S29" s="471">
        <v>83</v>
      </c>
      <c r="T29" s="471">
        <v>94</v>
      </c>
      <c r="U29" s="471">
        <v>46</v>
      </c>
      <c r="V29" s="471">
        <v>40</v>
      </c>
      <c r="W29" s="471" t="s">
        <v>403</v>
      </c>
      <c r="X29" s="471" t="s">
        <v>403</v>
      </c>
      <c r="Y29" s="471">
        <v>24</v>
      </c>
      <c r="Z29" s="471">
        <v>433</v>
      </c>
      <c r="AA29" s="347"/>
      <c r="AB29" s="347"/>
      <c r="AC29" s="347"/>
      <c r="AD29" s="347"/>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192"/>
      <c r="BG29" s="192"/>
      <c r="BH29" s="192"/>
      <c r="BI29" s="192"/>
      <c r="BJ29" s="192"/>
      <c r="BK29" s="192"/>
      <c r="BL29" s="192"/>
      <c r="BM29" s="192"/>
    </row>
    <row r="30" spans="1:65" s="67" customFormat="1" ht="16.5" customHeight="1">
      <c r="A30" s="147" t="s">
        <v>363</v>
      </c>
      <c r="B30" s="17"/>
      <c r="C30" s="17"/>
      <c r="D30" s="189"/>
      <c r="E30" s="189"/>
      <c r="F30" s="90">
        <v>109.68348056842542</v>
      </c>
      <c r="G30" s="90">
        <v>67.906197289330123</v>
      </c>
      <c r="H30" s="90">
        <v>86.377649358755036</v>
      </c>
      <c r="I30" s="90">
        <v>73.38323661489764</v>
      </c>
      <c r="J30" s="90">
        <v>81.304801470306685</v>
      </c>
      <c r="K30" s="90">
        <v>36.50696658343599</v>
      </c>
      <c r="L30" s="90">
        <v>61.838400864172087</v>
      </c>
      <c r="M30" s="90">
        <v>151.41360736714077</v>
      </c>
      <c r="N30" s="90">
        <v>86.582879229011567</v>
      </c>
      <c r="O30" s="90"/>
      <c r="P30" s="946">
        <v>-4</v>
      </c>
      <c r="Q30" s="406" t="s">
        <v>174</v>
      </c>
      <c r="R30" s="471">
        <v>8121</v>
      </c>
      <c r="S30" s="471">
        <v>3920</v>
      </c>
      <c r="T30" s="471">
        <v>4019</v>
      </c>
      <c r="U30" s="471">
        <v>1825</v>
      </c>
      <c r="V30" s="471">
        <v>1359</v>
      </c>
      <c r="W30" s="471">
        <v>187</v>
      </c>
      <c r="X30" s="471">
        <v>237</v>
      </c>
      <c r="Y30" s="471">
        <v>366</v>
      </c>
      <c r="Z30" s="471">
        <v>20025</v>
      </c>
      <c r="AA30" s="347"/>
      <c r="AB30" s="347"/>
      <c r="AC30" s="347"/>
      <c r="AD30" s="347"/>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152"/>
      <c r="BG30" s="152"/>
      <c r="BH30" s="152"/>
      <c r="BI30" s="152"/>
      <c r="BJ30" s="152"/>
      <c r="BK30" s="152"/>
      <c r="BL30" s="152"/>
      <c r="BM30" s="152"/>
    </row>
    <row r="31" spans="1:65" s="67" customFormat="1" ht="16.5" customHeight="1">
      <c r="A31" s="200" t="s">
        <v>804</v>
      </c>
      <c r="B31" s="19"/>
      <c r="C31" s="654"/>
      <c r="D31" s="654"/>
      <c r="E31" s="19"/>
      <c r="F31" s="90">
        <v>26.796210497199361</v>
      </c>
      <c r="G31" s="90">
        <v>23.64590798467745</v>
      </c>
      <c r="H31" s="90">
        <v>21.255908239813067</v>
      </c>
      <c r="I31" s="90">
        <v>30.760644389258463</v>
      </c>
      <c r="J31" s="90">
        <v>20.46081096603745</v>
      </c>
      <c r="K31" s="90">
        <v>14.251382676956295</v>
      </c>
      <c r="L31" s="90">
        <v>19.308192674889174</v>
      </c>
      <c r="M31" s="90">
        <v>13.238348185105203</v>
      </c>
      <c r="N31" s="90">
        <v>24.346975927019432</v>
      </c>
      <c r="O31" s="90"/>
      <c r="P31" s="946">
        <v>-4</v>
      </c>
      <c r="Q31" s="406" t="s">
        <v>175</v>
      </c>
      <c r="R31" s="471">
        <v>1984</v>
      </c>
      <c r="S31" s="471">
        <v>1365</v>
      </c>
      <c r="T31" s="471">
        <v>989</v>
      </c>
      <c r="U31" s="471">
        <v>765</v>
      </c>
      <c r="V31" s="471">
        <v>342</v>
      </c>
      <c r="W31" s="471">
        <v>73</v>
      </c>
      <c r="X31" s="471">
        <v>74</v>
      </c>
      <c r="Y31" s="471">
        <v>32</v>
      </c>
      <c r="Z31" s="471">
        <v>5631</v>
      </c>
      <c r="AA31" s="347"/>
      <c r="AB31" s="347"/>
      <c r="AC31" s="347"/>
      <c r="AD31" s="347"/>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152"/>
      <c r="BG31" s="152"/>
      <c r="BH31" s="152"/>
      <c r="BI31" s="152"/>
      <c r="BJ31" s="152"/>
      <c r="BK31" s="152"/>
      <c r="BL31" s="152"/>
      <c r="BM31" s="152"/>
    </row>
    <row r="32" spans="1:65" s="67" customFormat="1" ht="16.5" customHeight="1">
      <c r="A32" s="140" t="s">
        <v>805</v>
      </c>
      <c r="B32" s="409"/>
      <c r="C32" s="409"/>
      <c r="D32" s="409"/>
      <c r="E32" s="409"/>
      <c r="F32" s="90">
        <v>37.020369441947309</v>
      </c>
      <c r="G32" s="90">
        <v>21.428562767066673</v>
      </c>
      <c r="H32" s="90">
        <v>17.215351365106439</v>
      </c>
      <c r="I32" s="90">
        <v>26.860275100685822</v>
      </c>
      <c r="J32" s="90">
        <v>25.785407971819122</v>
      </c>
      <c r="K32" s="90">
        <v>9.5659965913816229</v>
      </c>
      <c r="L32" s="90">
        <v>21.917407901225548</v>
      </c>
      <c r="M32" s="90">
        <v>26.06299798942587</v>
      </c>
      <c r="N32" s="90">
        <v>26.271039909886355</v>
      </c>
      <c r="O32" s="90"/>
      <c r="P32" s="946">
        <v>-4</v>
      </c>
      <c r="Q32" s="406" t="s">
        <v>176</v>
      </c>
      <c r="R32" s="471">
        <v>2741</v>
      </c>
      <c r="S32" s="471">
        <v>1237</v>
      </c>
      <c r="T32" s="471">
        <v>801</v>
      </c>
      <c r="U32" s="471">
        <v>668</v>
      </c>
      <c r="V32" s="471">
        <v>431</v>
      </c>
      <c r="W32" s="471">
        <v>49</v>
      </c>
      <c r="X32" s="471">
        <v>84</v>
      </c>
      <c r="Y32" s="471">
        <v>63</v>
      </c>
      <c r="Z32" s="471">
        <v>6076</v>
      </c>
      <c r="AA32" s="347"/>
      <c r="AB32" s="347"/>
      <c r="AC32" s="347"/>
      <c r="AD32" s="347"/>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152"/>
      <c r="BG32" s="152"/>
      <c r="BH32" s="152"/>
      <c r="BI32" s="152"/>
      <c r="BJ32" s="152"/>
      <c r="BK32" s="152"/>
      <c r="BL32" s="152"/>
      <c r="BM32" s="152"/>
    </row>
    <row r="33" spans="1:65" s="67" customFormat="1" ht="2.4" customHeight="1">
      <c r="A33" s="140"/>
      <c r="B33" s="409"/>
      <c r="C33" s="409"/>
      <c r="D33" s="409"/>
      <c r="E33" s="409"/>
      <c r="F33" s="90"/>
      <c r="G33" s="90"/>
      <c r="H33" s="90"/>
      <c r="I33" s="90"/>
      <c r="J33" s="90"/>
      <c r="K33" s="90"/>
      <c r="L33" s="90"/>
      <c r="M33" s="90"/>
      <c r="N33" s="90"/>
      <c r="O33" s="90"/>
      <c r="P33" s="895"/>
      <c r="Q33" s="895"/>
      <c r="R33" s="329"/>
      <c r="S33" s="329"/>
      <c r="T33" s="329"/>
      <c r="U33" s="329"/>
      <c r="V33" s="329"/>
      <c r="W33" s="329"/>
      <c r="X33" s="329"/>
      <c r="Y33" s="329"/>
      <c r="Z33" s="329"/>
      <c r="AA33" s="347"/>
      <c r="AB33" s="347"/>
      <c r="AC33" s="347"/>
      <c r="AD33" s="347"/>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192"/>
      <c r="BG33" s="192"/>
      <c r="BH33" s="192"/>
      <c r="BI33" s="192"/>
      <c r="BJ33" s="192"/>
      <c r="BK33" s="192"/>
      <c r="BL33" s="192"/>
      <c r="BM33" s="192"/>
    </row>
    <row r="34" spans="1:65" s="67" customFormat="1" ht="16.5" customHeight="1">
      <c r="A34" s="149">
        <v>2012</v>
      </c>
      <c r="B34" s="75"/>
      <c r="C34" s="660"/>
      <c r="D34" s="68"/>
      <c r="E34" s="660"/>
      <c r="F34" s="90"/>
      <c r="G34" s="90"/>
      <c r="H34" s="90"/>
      <c r="I34" s="90"/>
      <c r="J34" s="90"/>
      <c r="K34" s="90"/>
      <c r="L34" s="90"/>
      <c r="M34" s="90"/>
      <c r="N34" s="90"/>
      <c r="O34" s="90"/>
      <c r="P34" s="895"/>
      <c r="Q34" s="121"/>
      <c r="R34" s="329"/>
      <c r="S34" s="329"/>
      <c r="T34" s="329"/>
      <c r="U34" s="329"/>
      <c r="V34" s="329"/>
      <c r="W34" s="329"/>
      <c r="X34" s="329"/>
      <c r="Y34" s="329"/>
      <c r="Z34" s="329"/>
      <c r="AA34" s="347"/>
      <c r="AB34" s="347"/>
      <c r="AC34" s="347"/>
      <c r="AD34" s="347"/>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192"/>
      <c r="BG34" s="192"/>
      <c r="BH34" s="192"/>
      <c r="BI34" s="192"/>
      <c r="BJ34" s="192"/>
      <c r="BK34" s="192"/>
      <c r="BL34" s="192"/>
      <c r="BM34" s="192"/>
    </row>
    <row r="35" spans="1:65" s="67" customFormat="1" ht="15.45" customHeight="1">
      <c r="A35" s="1404" t="s">
        <v>433</v>
      </c>
      <c r="B35" s="1493"/>
      <c r="C35" s="1493"/>
      <c r="D35" s="1493"/>
      <c r="E35" s="1493"/>
      <c r="F35" s="90">
        <v>1.5059737872940717</v>
      </c>
      <c r="G35" s="90">
        <v>1.5749171266220985</v>
      </c>
      <c r="H35" s="90">
        <v>2.2763651788796211</v>
      </c>
      <c r="I35" s="90">
        <v>2.185110164596515</v>
      </c>
      <c r="J35" s="90">
        <v>3.0180023842218833</v>
      </c>
      <c r="K35" s="90">
        <v>2.5404319515989089</v>
      </c>
      <c r="L35" s="90">
        <v>1.5934604383609667</v>
      </c>
      <c r="M35" s="90">
        <v>9.749274102960813</v>
      </c>
      <c r="N35" s="90">
        <v>1.9706630731390924</v>
      </c>
      <c r="O35" s="90"/>
      <c r="P35" s="946">
        <v>-5</v>
      </c>
      <c r="Q35" s="406" t="s">
        <v>430</v>
      </c>
      <c r="R35" s="471">
        <v>110</v>
      </c>
      <c r="S35" s="471">
        <v>89</v>
      </c>
      <c r="T35" s="471">
        <v>104</v>
      </c>
      <c r="U35" s="471">
        <v>53</v>
      </c>
      <c r="V35" s="471">
        <v>50</v>
      </c>
      <c r="W35" s="471">
        <v>13</v>
      </c>
      <c r="X35" s="638">
        <v>6</v>
      </c>
      <c r="Y35" s="471">
        <v>23</v>
      </c>
      <c r="Z35" s="471">
        <v>448</v>
      </c>
      <c r="AA35" s="347"/>
      <c r="AB35" s="347"/>
      <c r="AC35" s="347"/>
      <c r="AD35" s="347"/>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192"/>
      <c r="BG35" s="192"/>
      <c r="BH35" s="192"/>
      <c r="BI35" s="192"/>
      <c r="BJ35" s="192"/>
      <c r="BK35" s="192"/>
      <c r="BL35" s="192"/>
      <c r="BM35" s="192"/>
    </row>
    <row r="36" spans="1:65" s="67" customFormat="1" ht="16.5" customHeight="1">
      <c r="A36" s="147" t="s">
        <v>363</v>
      </c>
      <c r="B36" s="17"/>
      <c r="C36" s="17"/>
      <c r="D36" s="189"/>
      <c r="E36" s="189"/>
      <c r="F36" s="90">
        <v>104.4324368134471</v>
      </c>
      <c r="G36" s="90">
        <v>73.419451217472869</v>
      </c>
      <c r="H36" s="90">
        <v>85.64823985534575</v>
      </c>
      <c r="I36" s="90">
        <v>73.09811927980418</v>
      </c>
      <c r="J36" s="90">
        <v>80.580663658724291</v>
      </c>
      <c r="K36" s="90">
        <v>24.036394618974292</v>
      </c>
      <c r="L36" s="90">
        <v>53.646501424819213</v>
      </c>
      <c r="M36" s="90">
        <v>137.76148188966366</v>
      </c>
      <c r="N36" s="90">
        <v>85.547891621448812</v>
      </c>
      <c r="O36" s="90"/>
      <c r="P36" s="946">
        <v>-5</v>
      </c>
      <c r="Q36" s="406" t="s">
        <v>174</v>
      </c>
      <c r="R36" s="471">
        <v>7628</v>
      </c>
      <c r="S36" s="471">
        <v>4149</v>
      </c>
      <c r="T36" s="471">
        <v>3913</v>
      </c>
      <c r="U36" s="471">
        <v>1773</v>
      </c>
      <c r="V36" s="471">
        <v>1335</v>
      </c>
      <c r="W36" s="471">
        <v>123</v>
      </c>
      <c r="X36" s="471">
        <v>202</v>
      </c>
      <c r="Y36" s="471">
        <v>325</v>
      </c>
      <c r="Z36" s="471">
        <v>19448</v>
      </c>
      <c r="AA36" s="347"/>
      <c r="AB36" s="347"/>
      <c r="AC36" s="347"/>
      <c r="AD36" s="347"/>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192"/>
      <c r="BG36" s="192"/>
      <c r="BH36" s="192"/>
      <c r="BI36" s="192"/>
      <c r="BJ36" s="192"/>
      <c r="BK36" s="192"/>
      <c r="BL36" s="192"/>
      <c r="BM36" s="192"/>
    </row>
    <row r="37" spans="1:65" s="67" customFormat="1" ht="16.5" customHeight="1">
      <c r="A37" s="185" t="s">
        <v>804</v>
      </c>
      <c r="B37" s="6"/>
      <c r="C37" s="88"/>
      <c r="D37" s="88"/>
      <c r="E37" s="19"/>
      <c r="F37" s="204">
        <v>29.120056777949916</v>
      </c>
      <c r="G37" s="204">
        <v>27.05672232140661</v>
      </c>
      <c r="H37" s="204">
        <v>24.843023827195864</v>
      </c>
      <c r="I37" s="204">
        <v>26.097636494143288</v>
      </c>
      <c r="J37" s="204">
        <v>32.051185320436403</v>
      </c>
      <c r="K37" s="204">
        <v>17.587605818761677</v>
      </c>
      <c r="L37" s="204">
        <v>33.197092465853473</v>
      </c>
      <c r="M37" s="204">
        <v>25.432888964245596</v>
      </c>
      <c r="N37" s="204">
        <v>27.378140551825251</v>
      </c>
      <c r="O37" s="204"/>
      <c r="P37" s="946">
        <v>-5</v>
      </c>
      <c r="Q37" s="406" t="s">
        <v>175</v>
      </c>
      <c r="R37" s="471">
        <v>2127</v>
      </c>
      <c r="S37" s="471">
        <v>1529</v>
      </c>
      <c r="T37" s="471">
        <v>1135</v>
      </c>
      <c r="U37" s="471">
        <v>633</v>
      </c>
      <c r="V37" s="471">
        <v>531</v>
      </c>
      <c r="W37" s="471">
        <v>90</v>
      </c>
      <c r="X37" s="471">
        <v>125</v>
      </c>
      <c r="Y37" s="471">
        <v>60</v>
      </c>
      <c r="Z37" s="471">
        <v>6224</v>
      </c>
      <c r="AA37" s="347"/>
      <c r="AB37" s="347"/>
      <c r="AC37" s="347"/>
      <c r="AD37" s="347"/>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192"/>
      <c r="BG37" s="192"/>
      <c r="BH37" s="192"/>
      <c r="BI37" s="192"/>
      <c r="BJ37" s="192"/>
      <c r="BK37" s="192"/>
      <c r="BL37" s="192"/>
      <c r="BM37" s="192"/>
    </row>
    <row r="38" spans="1:65" s="67" customFormat="1" ht="16.95" customHeight="1">
      <c r="A38" s="350" t="s">
        <v>805</v>
      </c>
      <c r="B38" s="351"/>
      <c r="C38" s="351"/>
      <c r="D38" s="351"/>
      <c r="E38" s="351"/>
      <c r="F38" s="210">
        <v>40.70236426932069</v>
      </c>
      <c r="G38" s="210">
        <v>25.67645787335578</v>
      </c>
      <c r="H38" s="210">
        <v>19.042670246396831</v>
      </c>
      <c r="I38" s="210">
        <v>41.558321621005419</v>
      </c>
      <c r="J38" s="210">
        <v>26.739501124205891</v>
      </c>
      <c r="K38" s="210">
        <v>9.7708921215342652</v>
      </c>
      <c r="L38" s="210">
        <v>25.229790274048639</v>
      </c>
      <c r="M38" s="210">
        <v>21.194074136871329</v>
      </c>
      <c r="N38" s="210">
        <v>30.523283626143222</v>
      </c>
      <c r="O38" s="204"/>
      <c r="P38" s="946">
        <v>-5</v>
      </c>
      <c r="Q38" s="406" t="s">
        <v>176</v>
      </c>
      <c r="R38" s="471">
        <v>2973</v>
      </c>
      <c r="S38" s="471">
        <v>1451</v>
      </c>
      <c r="T38" s="471">
        <v>870</v>
      </c>
      <c r="U38" s="471">
        <v>1008</v>
      </c>
      <c r="V38" s="471">
        <v>443</v>
      </c>
      <c r="W38" s="471">
        <v>50</v>
      </c>
      <c r="X38" s="471">
        <v>95</v>
      </c>
      <c r="Y38" s="471">
        <v>50</v>
      </c>
      <c r="Z38" s="471">
        <v>6939</v>
      </c>
      <c r="AA38" s="347"/>
      <c r="AB38" s="347"/>
      <c r="AC38" s="347"/>
      <c r="AD38" s="347"/>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192"/>
      <c r="BG38" s="192"/>
      <c r="BH38" s="192"/>
      <c r="BI38" s="192"/>
      <c r="BJ38" s="192"/>
      <c r="BK38" s="192"/>
      <c r="BL38" s="192"/>
      <c r="BM38" s="192"/>
    </row>
    <row r="39" spans="1:65" s="67" customFormat="1" ht="3" customHeight="1">
      <c r="A39" s="175"/>
      <c r="B39" s="54"/>
      <c r="C39" s="54"/>
      <c r="D39" s="54"/>
      <c r="E39" s="54"/>
      <c r="F39" s="944"/>
      <c r="G39" s="944"/>
      <c r="H39" s="944"/>
      <c r="I39" s="944"/>
      <c r="J39" s="944"/>
      <c r="K39" s="944"/>
      <c r="L39" s="944"/>
      <c r="M39" s="944"/>
      <c r="N39" s="944"/>
      <c r="O39" s="204"/>
      <c r="P39" s="895"/>
      <c r="Q39" s="895"/>
      <c r="R39" s="329"/>
      <c r="S39" s="329"/>
      <c r="T39" s="329"/>
      <c r="U39" s="329"/>
      <c r="V39" s="329"/>
      <c r="W39" s="329"/>
      <c r="X39" s="329"/>
      <c r="Y39" s="329"/>
      <c r="Z39" s="329"/>
      <c r="AA39" s="943"/>
      <c r="AB39" s="347"/>
      <c r="AC39" s="347"/>
      <c r="AD39" s="347"/>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192"/>
      <c r="BG39" s="192"/>
      <c r="BH39" s="192"/>
      <c r="BI39" s="192"/>
      <c r="BJ39" s="192"/>
      <c r="BK39" s="192"/>
      <c r="BL39" s="192"/>
      <c r="BM39" s="192"/>
    </row>
    <row r="40" spans="1:65" s="67" customFormat="1" ht="3" customHeight="1">
      <c r="A40" s="20"/>
      <c r="B40" s="75"/>
      <c r="C40" s="20"/>
      <c r="D40" s="68"/>
      <c r="E40" s="20"/>
      <c r="F40" s="97"/>
      <c r="G40" s="98"/>
      <c r="H40" s="97"/>
      <c r="I40" s="98"/>
      <c r="J40" s="97"/>
      <c r="K40" s="98"/>
      <c r="L40" s="97"/>
      <c r="M40" s="40"/>
      <c r="N40" s="97"/>
      <c r="O40" s="97"/>
      <c r="P40" s="943"/>
      <c r="Q40" s="945"/>
      <c r="R40" s="943"/>
      <c r="S40" s="943"/>
      <c r="T40" s="943"/>
      <c r="U40" s="943"/>
      <c r="V40" s="943"/>
      <c r="W40" s="943"/>
      <c r="X40" s="943"/>
      <c r="Y40" s="943"/>
      <c r="Z40" s="943"/>
      <c r="AA40" s="943"/>
      <c r="AB40" s="347"/>
      <c r="AC40" s="347"/>
      <c r="AD40" s="347"/>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c r="BG40"/>
      <c r="BH40"/>
      <c r="BI40"/>
      <c r="BJ40"/>
      <c r="BK40"/>
      <c r="BL40"/>
      <c r="BM40"/>
    </row>
    <row r="41" spans="1:65" s="67" customFormat="1" ht="16.5" customHeight="1">
      <c r="A41" s="29" t="s">
        <v>236</v>
      </c>
      <c r="B41" s="1479" t="s">
        <v>803</v>
      </c>
      <c r="C41" s="1437"/>
      <c r="D41" s="1437"/>
      <c r="E41" s="1437"/>
      <c r="F41" s="1437"/>
      <c r="G41" s="1437"/>
      <c r="H41" s="1437"/>
      <c r="I41" s="1437"/>
      <c r="J41" s="1437"/>
      <c r="K41" s="1437"/>
      <c r="L41" s="1437"/>
      <c r="M41" s="1437"/>
      <c r="N41" s="1437"/>
      <c r="O41" s="320"/>
      <c r="P41" s="943"/>
      <c r="Q41" s="300"/>
      <c r="R41" s="943"/>
      <c r="S41" s="943"/>
      <c r="T41" s="943"/>
      <c r="U41" s="943"/>
      <c r="V41" s="943"/>
      <c r="W41" s="943"/>
      <c r="X41" s="943"/>
      <c r="Y41" s="943"/>
      <c r="Z41" s="943"/>
      <c r="AA41" s="943"/>
      <c r="AB41" s="347"/>
      <c r="AC41" s="347"/>
      <c r="AD41" s="347"/>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c r="BG41"/>
      <c r="BH41"/>
      <c r="BI41"/>
      <c r="BJ41"/>
      <c r="BK41"/>
      <c r="BL41"/>
      <c r="BM41"/>
    </row>
    <row r="42" spans="1:65" s="67" customFormat="1" ht="28.95" customHeight="1">
      <c r="A42" s="254" t="s">
        <v>55</v>
      </c>
      <c r="B42" s="1479" t="s">
        <v>563</v>
      </c>
      <c r="C42" s="1480"/>
      <c r="D42" s="1480"/>
      <c r="E42" s="1480"/>
      <c r="F42" s="1480"/>
      <c r="G42" s="1480"/>
      <c r="H42" s="1480"/>
      <c r="I42" s="1480"/>
      <c r="J42" s="1480"/>
      <c r="K42" s="1480"/>
      <c r="L42" s="1480"/>
      <c r="M42" s="1480"/>
      <c r="N42" s="1480"/>
      <c r="O42" s="323"/>
      <c r="P42" s="347"/>
      <c r="Q42" s="216"/>
      <c r="R42" s="347"/>
      <c r="S42" s="347"/>
      <c r="T42" s="347"/>
      <c r="U42" s="347"/>
      <c r="V42" s="347"/>
      <c r="W42" s="347"/>
      <c r="X42" s="347"/>
      <c r="Y42" s="347"/>
      <c r="Z42" s="347"/>
      <c r="AA42" s="347"/>
      <c r="AB42" s="347"/>
      <c r="AC42" s="347"/>
      <c r="AD42" s="347"/>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192"/>
      <c r="BG42" s="192"/>
      <c r="BH42" s="192"/>
      <c r="BI42" s="192"/>
      <c r="BJ42" s="192"/>
      <c r="BK42" s="192"/>
      <c r="BL42" s="192"/>
      <c r="BM42" s="192"/>
    </row>
    <row r="43" spans="1:65" s="707" customFormat="1" ht="16.95" customHeight="1">
      <c r="A43" s="803" t="s">
        <v>126</v>
      </c>
      <c r="B43" s="1424" t="s">
        <v>565</v>
      </c>
      <c r="C43" s="1494"/>
      <c r="D43" s="1494"/>
      <c r="E43" s="1494"/>
      <c r="F43" s="1494"/>
      <c r="G43" s="1494"/>
      <c r="H43" s="1494"/>
      <c r="I43" s="1494"/>
      <c r="J43" s="1494"/>
      <c r="K43" s="1494"/>
      <c r="L43" s="1494"/>
      <c r="M43" s="1494"/>
      <c r="N43" s="1494"/>
      <c r="O43" s="1213"/>
      <c r="P43" s="1213"/>
      <c r="S43" s="835"/>
      <c r="T43" s="835"/>
      <c r="U43" s="835"/>
      <c r="V43" s="835"/>
      <c r="W43" s="835"/>
      <c r="X43" s="835"/>
      <c r="Y43" s="835"/>
      <c r="Z43" s="835"/>
    </row>
    <row r="44" spans="1:65" s="67" customFormat="1" ht="16.5" customHeight="1">
      <c r="A44" s="29"/>
      <c r="B44" s="1479" t="s">
        <v>409</v>
      </c>
      <c r="C44" s="1480"/>
      <c r="D44" s="1480"/>
      <c r="E44" s="1480"/>
      <c r="F44" s="1480"/>
      <c r="G44" s="1480"/>
      <c r="H44" s="1480"/>
      <c r="I44" s="1480"/>
      <c r="J44" s="1480"/>
      <c r="K44" s="1480"/>
      <c r="L44" s="1480"/>
      <c r="M44" s="1480"/>
      <c r="N44" s="1480"/>
      <c r="O44" s="323"/>
      <c r="P44" s="347"/>
      <c r="Q44" s="216"/>
      <c r="R44" s="347"/>
      <c r="S44" s="347"/>
      <c r="T44" s="347"/>
      <c r="U44" s="348"/>
      <c r="V44" s="347"/>
      <c r="W44" s="347"/>
      <c r="X44" s="347"/>
      <c r="Y44" s="347"/>
      <c r="Z44" s="347"/>
      <c r="AA44" s="347"/>
      <c r="AB44" s="347"/>
      <c r="AC44" s="347"/>
      <c r="AD44" s="347"/>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192"/>
      <c r="BG44" s="192"/>
      <c r="BH44" s="192"/>
      <c r="BI44" s="192"/>
      <c r="BJ44" s="192"/>
      <c r="BK44" s="192"/>
      <c r="BL44" s="192"/>
      <c r="BM44" s="192"/>
    </row>
    <row r="45" spans="1:65" s="67" customFormat="1" ht="30.6" customHeight="1">
      <c r="A45" s="71" t="s">
        <v>216</v>
      </c>
      <c r="B45" s="75"/>
      <c r="C45" s="20"/>
      <c r="D45" s="1478" t="s">
        <v>802</v>
      </c>
      <c r="E45" s="1478"/>
      <c r="F45" s="1478"/>
      <c r="G45" s="1478"/>
      <c r="H45" s="1478"/>
      <c r="I45" s="1478"/>
      <c r="J45" s="1478"/>
      <c r="K45" s="1478"/>
      <c r="L45" s="1478"/>
      <c r="M45" s="1478"/>
      <c r="N45" s="1478"/>
      <c r="O45" s="318"/>
      <c r="P45" s="347"/>
      <c r="Q45" s="216"/>
      <c r="R45" s="347"/>
      <c r="S45" s="347"/>
      <c r="T45" s="347"/>
      <c r="U45" s="347"/>
      <c r="V45" s="347"/>
      <c r="W45" s="347"/>
      <c r="X45" s="347"/>
      <c r="Y45" s="347"/>
      <c r="Z45" s="347"/>
      <c r="AA45" s="347"/>
      <c r="AB45" s="347"/>
      <c r="AC45" s="347"/>
      <c r="AD45" s="347"/>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c r="BG45"/>
      <c r="BH45"/>
      <c r="BI45"/>
      <c r="BJ45"/>
      <c r="BK45"/>
      <c r="BL45"/>
      <c r="BM45"/>
    </row>
    <row r="46" spans="1:65" s="67" customFormat="1" ht="16.2" customHeight="1">
      <c r="A46" s="1492"/>
      <c r="B46" s="1492"/>
      <c r="C46" s="1492"/>
      <c r="D46" s="1492"/>
      <c r="E46" s="1492"/>
      <c r="F46" s="1492"/>
      <c r="G46" s="1492"/>
      <c r="H46" s="1492"/>
      <c r="I46" s="1492"/>
      <c r="J46" s="1492"/>
      <c r="K46" s="1492"/>
      <c r="L46" s="1492"/>
      <c r="M46" s="1492"/>
      <c r="N46" s="1492"/>
      <c r="O46" s="322"/>
      <c r="P46" s="216"/>
      <c r="Q46" s="215"/>
      <c r="R46" s="941" t="s">
        <v>127</v>
      </c>
      <c r="S46" s="941" t="s">
        <v>329</v>
      </c>
      <c r="T46" s="941" t="s">
        <v>330</v>
      </c>
      <c r="U46" s="941" t="s">
        <v>242</v>
      </c>
      <c r="V46" s="941" t="s">
        <v>243</v>
      </c>
      <c r="W46" s="941" t="s">
        <v>244</v>
      </c>
      <c r="X46" s="941" t="s">
        <v>246</v>
      </c>
      <c r="Y46" s="941" t="s">
        <v>247</v>
      </c>
      <c r="Z46" s="941" t="s">
        <v>248</v>
      </c>
      <c r="AA46" s="347"/>
      <c r="AB46" s="347"/>
      <c r="AC46" s="347"/>
      <c r="AD46" s="347"/>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c r="BG46"/>
      <c r="BH46"/>
      <c r="BI46"/>
      <c r="BJ46"/>
      <c r="BK46"/>
      <c r="BL46"/>
      <c r="BM46"/>
    </row>
    <row r="47" spans="1:65" s="67" customFormat="1" ht="16.5" customHeight="1">
      <c r="A47" s="20"/>
      <c r="B47" s="75"/>
      <c r="C47" s="20"/>
      <c r="D47" s="68"/>
      <c r="E47" s="20"/>
      <c r="N47" s="246"/>
      <c r="O47" s="246"/>
      <c r="P47" s="950">
        <v>0</v>
      </c>
      <c r="Q47" s="950" t="s">
        <v>400</v>
      </c>
      <c r="R47" s="949">
        <v>7861068</v>
      </c>
      <c r="S47" s="949">
        <v>6323606</v>
      </c>
      <c r="T47" s="949">
        <v>4928457</v>
      </c>
      <c r="U47" s="949">
        <v>2580354</v>
      </c>
      <c r="V47" s="949">
        <v>1723548</v>
      </c>
      <c r="W47" s="949">
        <v>520877</v>
      </c>
      <c r="X47" s="949">
        <v>410301</v>
      </c>
      <c r="Y47" s="949">
        <v>246105</v>
      </c>
      <c r="Z47" s="949">
        <v>24598933</v>
      </c>
      <c r="AA47" s="347"/>
      <c r="AB47" s="347"/>
      <c r="AC47" s="347"/>
      <c r="AD47" s="347"/>
      <c r="AE47" s="347"/>
      <c r="AF47" s="347"/>
      <c r="AG47" s="347"/>
      <c r="AH47" s="347"/>
      <c r="AI47" s="347"/>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c r="BG47"/>
      <c r="BH47"/>
      <c r="BI47"/>
      <c r="BJ47"/>
      <c r="BK47"/>
      <c r="BL47"/>
      <c r="BM47"/>
    </row>
    <row r="48" spans="1:65" s="67" customFormat="1" ht="16.5" customHeight="1">
      <c r="A48" s="206"/>
      <c r="B48" s="75"/>
      <c r="C48" s="20"/>
      <c r="D48" s="68"/>
      <c r="E48" s="20"/>
      <c r="N48" s="246"/>
      <c r="O48" s="246"/>
      <c r="P48" s="156">
        <v>-1</v>
      </c>
      <c r="Q48" s="144" t="s">
        <v>400</v>
      </c>
      <c r="R48" s="153">
        <v>7732858</v>
      </c>
      <c r="S48" s="153">
        <v>6173172</v>
      </c>
      <c r="T48" s="153">
        <v>4845152</v>
      </c>
      <c r="U48" s="153">
        <v>2555978</v>
      </c>
      <c r="V48" s="153">
        <v>1712843</v>
      </c>
      <c r="W48" s="153">
        <v>517514</v>
      </c>
      <c r="X48" s="153">
        <v>403104</v>
      </c>
      <c r="Y48" s="153">
        <v>245678</v>
      </c>
      <c r="Z48" s="153">
        <v>24190907</v>
      </c>
      <c r="AA48" s="347"/>
      <c r="AB48" s="347"/>
      <c r="AC48" s="347"/>
      <c r="AD48" s="347"/>
      <c r="AE48" s="347"/>
      <c r="AF48" s="347"/>
      <c r="AG48" s="347"/>
      <c r="AH48" s="347"/>
      <c r="AI48" s="347"/>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c r="BG48"/>
      <c r="BH48"/>
      <c r="BI48"/>
      <c r="BJ48"/>
      <c r="BK48"/>
      <c r="BL48"/>
      <c r="BM48"/>
    </row>
    <row r="49" spans="1:65" s="67" customFormat="1" ht="16.5" customHeight="1">
      <c r="A49" s="20"/>
      <c r="B49" s="75"/>
      <c r="C49" s="20"/>
      <c r="D49" s="68"/>
      <c r="E49" s="20"/>
      <c r="F49" s="169"/>
      <c r="G49" s="169"/>
      <c r="H49" s="169"/>
      <c r="I49" s="169"/>
      <c r="J49" s="169"/>
      <c r="K49" s="169"/>
      <c r="L49" s="169"/>
      <c r="M49" s="169"/>
      <c r="N49" s="190"/>
      <c r="O49" s="190"/>
      <c r="P49" s="156">
        <v>-2</v>
      </c>
      <c r="Q49" s="144" t="s">
        <v>400</v>
      </c>
      <c r="R49" s="153">
        <v>7616168</v>
      </c>
      <c r="S49" s="153">
        <v>6022322</v>
      </c>
      <c r="T49" s="153">
        <v>4777692</v>
      </c>
      <c r="U49" s="153">
        <v>2540672</v>
      </c>
      <c r="V49" s="153">
        <v>1700668</v>
      </c>
      <c r="W49" s="153">
        <v>515117</v>
      </c>
      <c r="X49" s="153">
        <v>395813</v>
      </c>
      <c r="Y49" s="153">
        <v>244692</v>
      </c>
      <c r="Z49" s="153">
        <v>23815995</v>
      </c>
      <c r="AA49" s="347"/>
      <c r="AB49" s="347"/>
      <c r="AC49" s="347"/>
      <c r="AD49" s="347"/>
      <c r="AE49" s="347"/>
      <c r="AF49" s="347"/>
      <c r="AG49" s="347"/>
      <c r="AH49" s="347"/>
      <c r="AI49" s="347"/>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c r="BG49"/>
      <c r="BH49"/>
      <c r="BI49"/>
      <c r="BJ49"/>
      <c r="BK49"/>
      <c r="BL49"/>
      <c r="BM49"/>
    </row>
    <row r="50" spans="1:65" s="67" customFormat="1" ht="16.5" customHeight="1">
      <c r="B50" s="20"/>
      <c r="C50" s="75"/>
      <c r="D50" s="20"/>
      <c r="E50" s="20"/>
      <c r="F50" s="169"/>
      <c r="G50" s="169"/>
      <c r="H50" s="169"/>
      <c r="I50" s="169"/>
      <c r="J50" s="169"/>
      <c r="K50" s="169"/>
      <c r="L50" s="169"/>
      <c r="M50" s="169"/>
      <c r="N50" s="190"/>
      <c r="O50" s="190"/>
      <c r="P50" s="156">
        <v>-3</v>
      </c>
      <c r="Q50" s="144" t="s">
        <v>400</v>
      </c>
      <c r="R50" s="153">
        <v>7508353</v>
      </c>
      <c r="S50" s="153">
        <v>5894917</v>
      </c>
      <c r="T50" s="153">
        <v>4719653</v>
      </c>
      <c r="U50" s="153">
        <v>2517608</v>
      </c>
      <c r="V50" s="153">
        <v>1686945</v>
      </c>
      <c r="W50" s="153">
        <v>513621</v>
      </c>
      <c r="X50" s="153">
        <v>388799</v>
      </c>
      <c r="Y50" s="153">
        <v>242894</v>
      </c>
      <c r="Z50" s="153">
        <v>23475686</v>
      </c>
      <c r="AA50" s="347"/>
      <c r="AB50" s="347"/>
      <c r="AC50" s="347"/>
      <c r="AD50" s="347"/>
      <c r="AE50" s="347"/>
      <c r="AF50" s="347"/>
      <c r="AG50" s="347"/>
      <c r="AH50" s="347"/>
      <c r="AI50" s="347"/>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c r="BG50"/>
      <c r="BH50"/>
      <c r="BI50"/>
      <c r="BJ50"/>
      <c r="BK50"/>
      <c r="BL50"/>
      <c r="BM50"/>
    </row>
    <row r="51" spans="1:65" s="67" customFormat="1" ht="16.5" customHeight="1">
      <c r="A51" s="20"/>
      <c r="B51" s="75"/>
      <c r="C51" s="20"/>
      <c r="D51" s="20"/>
      <c r="E51" s="68"/>
      <c r="F51" s="169"/>
      <c r="G51" s="169"/>
      <c r="H51" s="169"/>
      <c r="I51" s="169"/>
      <c r="J51" s="169"/>
      <c r="K51" s="169"/>
      <c r="L51" s="169"/>
      <c r="M51" s="169"/>
      <c r="N51" s="190"/>
      <c r="O51" s="190"/>
      <c r="P51" s="156">
        <v>-4</v>
      </c>
      <c r="Q51" s="144" t="s">
        <v>400</v>
      </c>
      <c r="R51" s="153">
        <v>7404032</v>
      </c>
      <c r="S51" s="153">
        <v>5772669</v>
      </c>
      <c r="T51" s="153">
        <v>4652824</v>
      </c>
      <c r="U51" s="153">
        <v>2486944</v>
      </c>
      <c r="V51" s="153">
        <v>1671488</v>
      </c>
      <c r="W51" s="153">
        <v>512231</v>
      </c>
      <c r="X51" s="153">
        <v>383257</v>
      </c>
      <c r="Y51" s="153">
        <v>241722</v>
      </c>
      <c r="Z51" s="153">
        <v>23128129</v>
      </c>
      <c r="AA51" s="347"/>
      <c r="AB51" s="347"/>
      <c r="AC51" s="347"/>
      <c r="AD51" s="347"/>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c r="BG51"/>
      <c r="BH51"/>
      <c r="BI51"/>
      <c r="BJ51"/>
      <c r="BK51"/>
      <c r="BL51"/>
      <c r="BM51"/>
    </row>
    <row r="52" spans="1:65" s="67" customFormat="1" ht="16.5" customHeight="1">
      <c r="A52" s="20"/>
      <c r="B52" s="75"/>
      <c r="C52" s="20"/>
      <c r="D52" s="20"/>
      <c r="E52" s="68"/>
      <c r="F52" s="169"/>
      <c r="G52" s="169"/>
      <c r="H52" s="169"/>
      <c r="I52" s="169"/>
      <c r="J52" s="169"/>
      <c r="K52" s="169"/>
      <c r="L52" s="169"/>
      <c r="M52" s="169"/>
      <c r="N52" s="190"/>
      <c r="O52" s="190"/>
      <c r="P52" s="156">
        <v>-5</v>
      </c>
      <c r="Q52" s="144" t="s">
        <v>400</v>
      </c>
      <c r="R52" s="153">
        <v>7304244</v>
      </c>
      <c r="S52" s="153">
        <v>5651091</v>
      </c>
      <c r="T52" s="153">
        <v>4568687</v>
      </c>
      <c r="U52" s="153">
        <v>2425507</v>
      </c>
      <c r="V52" s="153">
        <v>1656725</v>
      </c>
      <c r="W52" s="153">
        <v>511724</v>
      </c>
      <c r="X52" s="153">
        <v>376539</v>
      </c>
      <c r="Y52" s="153">
        <v>235915</v>
      </c>
      <c r="Z52" s="153">
        <v>22733465</v>
      </c>
      <c r="AA52" s="347"/>
      <c r="AB52" s="347"/>
      <c r="AC52" s="347"/>
      <c r="AD52" s="347"/>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c r="BG52"/>
      <c r="BH52"/>
      <c r="BI52"/>
      <c r="BJ52"/>
      <c r="BK52"/>
      <c r="BL52"/>
      <c r="BM52"/>
    </row>
    <row r="53" spans="1:65" s="67" customFormat="1" ht="16.5" customHeight="1">
      <c r="A53" s="20"/>
      <c r="B53" s="75"/>
      <c r="C53" s="20"/>
      <c r="D53" s="20"/>
      <c r="E53" s="68"/>
      <c r="F53" s="169"/>
      <c r="G53" s="169"/>
      <c r="H53" s="169"/>
      <c r="I53" s="169"/>
      <c r="J53" s="169"/>
      <c r="K53" s="169"/>
      <c r="L53" s="169"/>
      <c r="M53" s="169"/>
      <c r="N53" s="190"/>
      <c r="O53" s="190"/>
      <c r="P53" s="347"/>
      <c r="Q53" s="216"/>
      <c r="R53" s="347"/>
      <c r="S53" s="347"/>
      <c r="T53" s="347"/>
      <c r="U53" s="347"/>
      <c r="V53" s="347"/>
      <c r="W53" s="347"/>
      <c r="X53" s="347"/>
      <c r="Y53" s="347"/>
      <c r="Z53" s="347"/>
      <c r="AA53" s="347"/>
      <c r="AB53" s="347"/>
      <c r="AC53" s="347"/>
      <c r="AD53" s="347"/>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c r="BG53"/>
      <c r="BH53"/>
      <c r="BI53"/>
      <c r="BJ53"/>
      <c r="BK53"/>
      <c r="BL53"/>
      <c r="BM53"/>
    </row>
    <row r="54" spans="1:65" s="67" customFormat="1" ht="66.599999999999994" customHeight="1">
      <c r="A54" s="20"/>
      <c r="B54" s="75"/>
      <c r="C54" s="1479"/>
      <c r="D54" s="1437"/>
      <c r="E54" s="1437"/>
      <c r="F54" s="1437"/>
      <c r="G54" s="1437"/>
      <c r="H54" s="1437"/>
      <c r="I54" s="1437"/>
      <c r="J54" s="1437"/>
      <c r="K54" s="1437"/>
      <c r="L54" s="1437"/>
      <c r="M54" s="1437"/>
      <c r="N54" s="1437"/>
      <c r="O54" s="1437"/>
      <c r="P54" s="347"/>
      <c r="Q54" s="216"/>
      <c r="R54" s="347"/>
      <c r="S54" s="347"/>
      <c r="T54" s="347"/>
      <c r="U54" s="347"/>
      <c r="V54" s="347"/>
      <c r="W54" s="347"/>
      <c r="X54" s="347"/>
      <c r="Y54" s="347"/>
      <c r="Z54" s="347"/>
      <c r="AA54" s="347"/>
      <c r="AB54" s="347"/>
      <c r="AC54" s="347"/>
      <c r="AD54" s="347"/>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c r="BG54"/>
      <c r="BH54"/>
      <c r="BI54"/>
      <c r="BJ54"/>
      <c r="BK54"/>
      <c r="BL54"/>
      <c r="BM54"/>
    </row>
    <row r="55" spans="1:65" s="67" customFormat="1" ht="16.5" customHeight="1">
      <c r="A55" s="8"/>
      <c r="B55" s="20"/>
      <c r="C55" s="75"/>
      <c r="D55" s="20"/>
      <c r="E55" s="20"/>
      <c r="F55" s="169"/>
      <c r="G55" s="169"/>
      <c r="H55" s="169"/>
      <c r="I55" s="169"/>
      <c r="J55" s="169"/>
      <c r="K55" s="169"/>
      <c r="L55" s="169"/>
      <c r="M55" s="169"/>
      <c r="N55" s="190"/>
      <c r="O55" s="190"/>
      <c r="P55" s="347"/>
      <c r="Q55" s="216"/>
      <c r="R55" s="347"/>
      <c r="S55" s="347"/>
      <c r="T55" s="347"/>
      <c r="U55" s="347"/>
      <c r="V55" s="347"/>
      <c r="W55" s="347"/>
      <c r="X55" s="347"/>
      <c r="Y55" s="347"/>
      <c r="Z55" s="347"/>
      <c r="AA55" s="347"/>
      <c r="AB55" s="347"/>
      <c r="AC55" s="347"/>
      <c r="AD55" s="347"/>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c r="BG55"/>
      <c r="BH55"/>
      <c r="BI55"/>
      <c r="BJ55"/>
      <c r="BK55"/>
      <c r="BL55"/>
      <c r="BM55"/>
    </row>
    <row r="56" spans="1:65" s="67" customFormat="1" ht="16.5" customHeight="1">
      <c r="A56" s="20"/>
      <c r="B56" s="75"/>
      <c r="C56" s="20"/>
      <c r="D56" s="68"/>
      <c r="E56" s="20"/>
      <c r="F56" s="169"/>
      <c r="G56" s="169"/>
      <c r="H56" s="169"/>
      <c r="I56" s="169"/>
      <c r="J56" s="169"/>
      <c r="K56" s="169"/>
      <c r="L56" s="169"/>
      <c r="M56" s="169"/>
      <c r="N56" s="190"/>
      <c r="O56" s="190"/>
      <c r="P56" s="347"/>
      <c r="Q56" s="216"/>
      <c r="R56" s="347"/>
      <c r="S56" s="347"/>
      <c r="T56" s="347"/>
      <c r="U56" s="347"/>
      <c r="V56" s="347"/>
      <c r="W56" s="347"/>
      <c r="X56" s="347"/>
      <c r="Y56" s="347"/>
      <c r="Z56" s="347"/>
      <c r="AA56" s="347"/>
      <c r="AB56" s="347"/>
      <c r="AC56" s="347"/>
      <c r="AD56" s="347"/>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c r="BG56"/>
      <c r="BH56"/>
      <c r="BI56"/>
      <c r="BJ56"/>
      <c r="BK56"/>
      <c r="BL56"/>
      <c r="BM56"/>
    </row>
    <row r="57" spans="1:65" s="67" customFormat="1" ht="16.5" customHeight="1">
      <c r="A57" s="84"/>
      <c r="B57" s="99"/>
      <c r="C57" s="84"/>
      <c r="D57" s="98"/>
      <c r="E57" s="84"/>
      <c r="F57" s="164"/>
      <c r="G57" s="164"/>
      <c r="H57" s="164"/>
      <c r="I57" s="164"/>
      <c r="J57" s="164"/>
      <c r="K57" s="164"/>
      <c r="L57" s="164"/>
      <c r="M57" s="164"/>
      <c r="N57" s="247"/>
      <c r="O57" s="247"/>
      <c r="P57" s="347"/>
      <c r="Q57" s="216"/>
      <c r="R57" s="347"/>
      <c r="S57" s="347"/>
      <c r="T57" s="347"/>
      <c r="U57" s="347"/>
      <c r="V57" s="347"/>
      <c r="W57" s="347"/>
      <c r="X57" s="347"/>
      <c r="Y57" s="347"/>
      <c r="Z57" s="347"/>
      <c r="AA57" s="347"/>
      <c r="AB57" s="347"/>
      <c r="AC57" s="347"/>
      <c r="AD57" s="347"/>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c r="BG57"/>
      <c r="BH57"/>
      <c r="BI57"/>
      <c r="BJ57"/>
      <c r="BK57"/>
      <c r="BL57"/>
      <c r="BM57"/>
    </row>
    <row r="58" spans="1:65" s="6" customFormat="1" ht="16.5" customHeight="1">
      <c r="A58" s="20"/>
      <c r="B58" s="75"/>
      <c r="C58" s="20"/>
      <c r="D58" s="68"/>
      <c r="E58" s="20"/>
      <c r="F58" s="167"/>
      <c r="G58" s="168"/>
      <c r="H58" s="167"/>
      <c r="I58" s="168"/>
      <c r="J58" s="167"/>
      <c r="K58" s="168"/>
      <c r="L58" s="167"/>
      <c r="M58" s="165"/>
      <c r="N58" s="182"/>
      <c r="O58" s="182"/>
      <c r="P58" s="347"/>
      <c r="Q58" s="216"/>
      <c r="R58" s="347"/>
      <c r="S58" s="347"/>
      <c r="T58" s="347"/>
      <c r="U58" s="347"/>
      <c r="V58" s="347"/>
      <c r="W58" s="347"/>
      <c r="X58" s="347"/>
      <c r="Y58" s="347"/>
      <c r="Z58" s="347"/>
      <c r="AA58" s="347"/>
      <c r="AB58" s="347"/>
      <c r="AC58" s="347"/>
      <c r="AD58" s="347"/>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c r="BG58"/>
      <c r="BH58"/>
      <c r="BI58"/>
      <c r="BJ58"/>
      <c r="BK58"/>
      <c r="BL58"/>
      <c r="BM58"/>
    </row>
    <row r="59" spans="1:65" ht="16.5" customHeight="1">
      <c r="F59" s="166"/>
      <c r="G59" s="166"/>
      <c r="H59" s="166"/>
      <c r="I59" s="166"/>
      <c r="J59" s="166"/>
      <c r="K59" s="166"/>
      <c r="L59" s="166"/>
      <c r="M59" s="166"/>
      <c r="N59" s="166"/>
      <c r="O59" s="166"/>
      <c r="P59" s="347"/>
      <c r="Q59" s="233"/>
      <c r="R59" s="347"/>
      <c r="S59" s="347"/>
      <c r="T59" s="347"/>
      <c r="U59" s="347"/>
      <c r="V59" s="347"/>
      <c r="W59" s="347"/>
      <c r="X59" s="347"/>
      <c r="Y59" s="347"/>
      <c r="Z59" s="347"/>
    </row>
    <row r="60" spans="1:65" ht="16.5" customHeight="1">
      <c r="F60" s="166"/>
      <c r="G60" s="166"/>
      <c r="H60" s="166"/>
      <c r="I60" s="166"/>
      <c r="J60" s="166"/>
      <c r="K60" s="166"/>
      <c r="L60" s="166"/>
      <c r="M60" s="166"/>
      <c r="N60" s="166"/>
      <c r="O60" s="166"/>
    </row>
    <row r="61" spans="1:65" ht="16.5" customHeight="1">
      <c r="F61" s="166"/>
      <c r="G61" s="166"/>
      <c r="H61" s="166"/>
      <c r="I61" s="166"/>
      <c r="J61" s="166"/>
      <c r="K61" s="166"/>
      <c r="L61" s="166"/>
      <c r="M61" s="166"/>
      <c r="N61" s="166"/>
      <c r="O61" s="166"/>
    </row>
    <row r="62" spans="1:65" ht="16.5" customHeight="1">
      <c r="F62" s="166"/>
      <c r="G62" s="166"/>
      <c r="H62" s="166"/>
      <c r="I62" s="166"/>
      <c r="J62" s="166"/>
      <c r="K62" s="166"/>
      <c r="L62" s="166"/>
      <c r="M62" s="166"/>
      <c r="N62" s="166"/>
      <c r="O62" s="166"/>
    </row>
    <row r="63" spans="1:65" ht="16.5" customHeight="1">
      <c r="F63" s="166"/>
      <c r="G63" s="166"/>
      <c r="H63" s="166"/>
      <c r="I63" s="166"/>
      <c r="J63" s="166"/>
      <c r="K63" s="166"/>
      <c r="L63" s="166"/>
      <c r="M63" s="166"/>
      <c r="N63" s="166"/>
      <c r="O63" s="166"/>
    </row>
    <row r="64" spans="1:65" ht="16.5" customHeight="1">
      <c r="F64" s="166"/>
      <c r="G64" s="166"/>
      <c r="H64" s="166"/>
      <c r="I64" s="166"/>
      <c r="J64" s="166"/>
      <c r="K64" s="166"/>
      <c r="L64" s="166"/>
      <c r="M64" s="166"/>
      <c r="N64" s="166"/>
      <c r="O64" s="166"/>
    </row>
    <row r="65" spans="6:15" ht="16.5" customHeight="1">
      <c r="F65" s="166"/>
      <c r="G65" s="166"/>
      <c r="H65" s="166"/>
      <c r="I65" s="166"/>
      <c r="J65" s="166"/>
      <c r="K65" s="166"/>
      <c r="L65" s="166"/>
      <c r="M65" s="166"/>
      <c r="N65" s="166"/>
      <c r="O65" s="166"/>
    </row>
    <row r="66" spans="6:15" ht="16.5" customHeight="1">
      <c r="F66" s="199"/>
      <c r="G66" s="199"/>
      <c r="H66" s="199"/>
      <c r="I66" s="199"/>
      <c r="J66" s="199"/>
      <c r="K66" s="199"/>
      <c r="L66" s="199"/>
      <c r="M66" s="199"/>
      <c r="N66" s="199"/>
      <c r="O66" s="199"/>
    </row>
    <row r="67" spans="6:15" ht="16.5" customHeight="1"/>
    <row r="68" spans="6:15" ht="16.5" customHeight="1"/>
    <row r="69" spans="6:15" ht="16.5" customHeight="1"/>
    <row r="70" spans="6:15" ht="16.5" customHeight="1">
      <c r="F70" s="184"/>
      <c r="G70" s="184"/>
      <c r="H70" s="184"/>
      <c r="I70" s="184"/>
      <c r="J70" s="184"/>
      <c r="K70" s="184"/>
      <c r="L70" s="184"/>
      <c r="M70" s="184"/>
      <c r="N70" s="190"/>
      <c r="O70" s="190"/>
    </row>
    <row r="71" spans="6:15" ht="16.5" customHeight="1">
      <c r="F71" s="184"/>
      <c r="G71" s="184"/>
      <c r="H71" s="184"/>
      <c r="I71" s="184"/>
      <c r="J71" s="184"/>
      <c r="K71" s="184"/>
      <c r="L71" s="184"/>
      <c r="M71" s="184"/>
      <c r="N71" s="190"/>
      <c r="O71" s="190"/>
    </row>
    <row r="72" spans="6:15" ht="16.5" customHeight="1">
      <c r="F72" s="184"/>
      <c r="G72" s="184"/>
      <c r="H72" s="184"/>
      <c r="I72" s="184"/>
      <c r="J72" s="180"/>
      <c r="K72" s="180"/>
      <c r="L72" s="180"/>
      <c r="M72" s="184"/>
      <c r="N72" s="190"/>
      <c r="O72" s="190"/>
    </row>
    <row r="73" spans="6:15" ht="16.5" customHeight="1">
      <c r="F73" s="184"/>
      <c r="G73" s="184"/>
      <c r="H73" s="184"/>
      <c r="I73" s="184"/>
      <c r="J73" s="184"/>
      <c r="K73" s="184"/>
      <c r="L73" s="184"/>
      <c r="M73" s="184"/>
      <c r="N73" s="190"/>
      <c r="O73" s="190"/>
    </row>
    <row r="74" spans="6:15" ht="16.5" customHeight="1">
      <c r="F74" s="184"/>
      <c r="G74" s="184"/>
      <c r="H74" s="184"/>
      <c r="I74" s="184"/>
      <c r="J74" s="184"/>
      <c r="K74" s="180"/>
      <c r="L74" s="184"/>
      <c r="M74" s="184"/>
      <c r="N74" s="190"/>
      <c r="O74" s="190"/>
    </row>
    <row r="75" spans="6:15" ht="16.5" customHeight="1">
      <c r="F75" s="184"/>
      <c r="G75" s="184"/>
      <c r="H75" s="184"/>
      <c r="I75" s="184"/>
      <c r="J75" s="184"/>
      <c r="K75" s="184"/>
      <c r="L75" s="184"/>
      <c r="M75" s="184"/>
      <c r="N75" s="190"/>
      <c r="O75" s="190"/>
    </row>
    <row r="76" spans="6:15" ht="16.5" customHeight="1">
      <c r="F76" s="184"/>
      <c r="G76" s="184"/>
      <c r="H76" s="184"/>
      <c r="I76" s="184"/>
      <c r="J76" s="184"/>
      <c r="K76" s="184"/>
      <c r="L76" s="184"/>
      <c r="M76" s="184"/>
      <c r="N76" s="190"/>
      <c r="O76" s="190"/>
    </row>
    <row r="77" spans="6:15" ht="16.5" customHeight="1">
      <c r="F77" s="184"/>
      <c r="G77" s="184"/>
      <c r="H77" s="184"/>
      <c r="I77" s="184"/>
      <c r="J77" s="184"/>
      <c r="K77" s="180"/>
      <c r="L77" s="180"/>
      <c r="M77" s="184"/>
      <c r="N77" s="190"/>
      <c r="O77" s="190"/>
    </row>
    <row r="78" spans="6:15" ht="16.5" customHeight="1">
      <c r="F78" s="178"/>
      <c r="G78" s="178"/>
      <c r="H78" s="178"/>
      <c r="I78" s="179"/>
      <c r="J78" s="178"/>
      <c r="K78" s="178"/>
      <c r="L78" s="178"/>
      <c r="M78" s="178"/>
      <c r="N78" s="166"/>
      <c r="O78" s="166"/>
    </row>
    <row r="79" spans="6:15" ht="16.5" customHeight="1">
      <c r="F79" s="184"/>
      <c r="G79" s="184"/>
      <c r="H79" s="184"/>
      <c r="I79" s="184"/>
      <c r="J79" s="184"/>
      <c r="K79" s="184"/>
      <c r="L79" s="180"/>
      <c r="M79" s="184"/>
      <c r="N79" s="190"/>
      <c r="O79" s="190"/>
    </row>
    <row r="80" spans="6:15" ht="16.5" customHeight="1">
      <c r="F80" s="184"/>
      <c r="G80" s="184"/>
      <c r="H80" s="184"/>
      <c r="I80" s="184"/>
      <c r="J80" s="184"/>
      <c r="K80" s="184"/>
      <c r="L80" s="180"/>
      <c r="M80" s="184"/>
      <c r="N80" s="190"/>
      <c r="O80" s="190"/>
    </row>
    <row r="81" spans="6:15" ht="16.5" customHeight="1">
      <c r="F81" s="184"/>
      <c r="G81" s="184"/>
      <c r="H81" s="184"/>
      <c r="I81" s="184"/>
      <c r="J81" s="180"/>
      <c r="K81" s="180"/>
      <c r="L81" s="180"/>
      <c r="M81" s="180"/>
      <c r="N81" s="190"/>
      <c r="O81" s="190"/>
    </row>
    <row r="82" spans="6:15" ht="16.5" customHeight="1">
      <c r="F82" s="184"/>
      <c r="G82" s="184"/>
      <c r="H82" s="184"/>
      <c r="I82" s="184"/>
      <c r="J82" s="184"/>
      <c r="K82" s="184"/>
      <c r="L82" s="184"/>
      <c r="M82" s="184"/>
      <c r="N82" s="190"/>
      <c r="O82" s="190"/>
    </row>
    <row r="83" spans="6:15" ht="16.5" customHeight="1">
      <c r="F83" s="184"/>
      <c r="G83" s="184"/>
      <c r="H83" s="184"/>
      <c r="I83" s="184"/>
      <c r="J83" s="184"/>
      <c r="K83" s="184"/>
      <c r="L83" s="184"/>
      <c r="M83" s="184"/>
      <c r="N83" s="190"/>
      <c r="O83" s="190"/>
    </row>
    <row r="84" spans="6:15" ht="16.5" customHeight="1">
      <c r="F84" s="184"/>
      <c r="G84" s="184"/>
      <c r="H84" s="184"/>
      <c r="I84" s="184"/>
      <c r="J84" s="184"/>
      <c r="K84" s="184"/>
      <c r="L84" s="184"/>
      <c r="M84" s="184"/>
      <c r="N84" s="190"/>
      <c r="O84" s="190"/>
    </row>
    <row r="85" spans="6:15" ht="16.5" customHeight="1">
      <c r="F85" s="184"/>
      <c r="G85" s="184"/>
      <c r="H85" s="184"/>
      <c r="I85" s="184"/>
      <c r="J85" s="184"/>
      <c r="K85" s="184"/>
      <c r="L85" s="184"/>
      <c r="M85" s="184"/>
      <c r="N85" s="190"/>
      <c r="O85" s="190"/>
    </row>
    <row r="86" spans="6:15" ht="16.5" customHeight="1">
      <c r="F86" s="184"/>
      <c r="G86" s="184"/>
      <c r="H86" s="184"/>
      <c r="I86" s="184"/>
      <c r="J86" s="184"/>
      <c r="K86" s="180"/>
      <c r="L86" s="180"/>
      <c r="M86" s="180"/>
      <c r="N86" s="190"/>
      <c r="O86" s="190"/>
    </row>
    <row r="87" spans="6:15" ht="16.5" customHeight="1">
      <c r="F87" s="182"/>
      <c r="G87" s="183"/>
      <c r="H87" s="182"/>
      <c r="I87" s="183"/>
      <c r="J87" s="182"/>
      <c r="K87" s="183"/>
      <c r="L87" s="182"/>
      <c r="M87" s="181"/>
      <c r="N87" s="182"/>
      <c r="O87" s="182"/>
    </row>
    <row r="88" spans="6:15" ht="16.5" customHeight="1">
      <c r="F88" s="184"/>
      <c r="G88" s="184"/>
      <c r="H88" s="184"/>
      <c r="I88" s="184"/>
      <c r="J88" s="184"/>
      <c r="K88" s="184"/>
      <c r="L88" s="184"/>
      <c r="M88" s="184"/>
      <c r="N88" s="190"/>
      <c r="O88" s="190"/>
    </row>
    <row r="89" spans="6:15" ht="16.5" customHeight="1">
      <c r="F89" s="184"/>
      <c r="G89" s="184"/>
      <c r="H89" s="184"/>
      <c r="I89" s="184"/>
      <c r="J89" s="184"/>
      <c r="K89" s="184"/>
      <c r="L89" s="180"/>
      <c r="M89" s="180"/>
      <c r="N89" s="190"/>
      <c r="O89" s="190"/>
    </row>
    <row r="90" spans="6:15" ht="16.5" customHeight="1">
      <c r="F90" s="184"/>
      <c r="G90" s="184"/>
      <c r="H90" s="184"/>
      <c r="I90" s="184"/>
      <c r="J90" s="180"/>
      <c r="K90" s="180"/>
      <c r="L90" s="184"/>
      <c r="M90" s="184"/>
      <c r="N90" s="190"/>
      <c r="O90" s="190"/>
    </row>
    <row r="91" spans="6:15" ht="16.5" customHeight="1">
      <c r="F91" s="184"/>
      <c r="G91" s="184"/>
      <c r="H91" s="184"/>
      <c r="I91" s="184"/>
      <c r="J91" s="184"/>
      <c r="K91" s="184"/>
      <c r="L91" s="184"/>
      <c r="M91" s="184"/>
      <c r="N91" s="190"/>
      <c r="O91" s="190"/>
    </row>
    <row r="92" spans="6:15" ht="16.5" customHeight="1">
      <c r="F92" s="184"/>
      <c r="G92" s="184"/>
      <c r="H92" s="184"/>
      <c r="I92" s="184"/>
      <c r="J92" s="184"/>
      <c r="K92" s="184"/>
      <c r="L92" s="184"/>
      <c r="M92" s="180"/>
      <c r="N92" s="190"/>
      <c r="O92" s="190"/>
    </row>
    <row r="93" spans="6:15">
      <c r="F93" s="184"/>
      <c r="G93" s="184"/>
      <c r="H93" s="184"/>
      <c r="I93" s="184"/>
      <c r="J93" s="184"/>
      <c r="K93" s="184"/>
      <c r="L93" s="184"/>
      <c r="M93" s="184"/>
      <c r="N93" s="190"/>
      <c r="O93" s="190"/>
    </row>
    <row r="94" spans="6:15">
      <c r="F94" s="184"/>
      <c r="G94" s="184"/>
      <c r="H94" s="184"/>
      <c r="I94" s="184"/>
      <c r="J94" s="184"/>
      <c r="K94" s="184"/>
      <c r="L94" s="184"/>
      <c r="M94" s="184"/>
      <c r="N94" s="190"/>
      <c r="O94" s="190"/>
    </row>
    <row r="95" spans="6:15">
      <c r="F95" s="184"/>
      <c r="G95" s="184"/>
      <c r="H95" s="184"/>
      <c r="I95" s="184"/>
      <c r="J95" s="184"/>
      <c r="K95" s="180"/>
      <c r="L95" s="184"/>
      <c r="M95" s="184"/>
      <c r="N95" s="190"/>
      <c r="O95" s="190"/>
    </row>
    <row r="96" spans="6:15">
      <c r="F96" s="182"/>
      <c r="G96" s="183"/>
      <c r="H96" s="182"/>
      <c r="I96" s="183"/>
      <c r="J96" s="182"/>
      <c r="K96" s="183"/>
      <c r="L96" s="182"/>
      <c r="M96" s="181"/>
      <c r="N96" s="182"/>
      <c r="O96" s="182"/>
    </row>
    <row r="97" spans="6:15">
      <c r="F97" s="184"/>
      <c r="G97" s="184"/>
      <c r="H97" s="184"/>
      <c r="I97" s="184"/>
      <c r="J97" s="184"/>
      <c r="K97" s="184"/>
      <c r="L97" s="180"/>
      <c r="M97" s="184"/>
      <c r="N97" s="190"/>
      <c r="O97" s="190"/>
    </row>
    <row r="98" spans="6:15">
      <c r="F98" s="184"/>
      <c r="G98" s="184"/>
      <c r="H98" s="184"/>
      <c r="I98" s="184"/>
      <c r="J98" s="184"/>
      <c r="K98" s="184"/>
      <c r="L98" s="184"/>
      <c r="M98" s="184"/>
      <c r="N98" s="190"/>
      <c r="O98" s="190"/>
    </row>
    <row r="99" spans="6:15">
      <c r="F99" s="180"/>
      <c r="G99" s="184"/>
      <c r="H99" s="184"/>
      <c r="I99" s="184"/>
      <c r="J99" s="184"/>
      <c r="K99" s="180"/>
      <c r="L99" s="180"/>
      <c r="M99" s="184"/>
      <c r="N99" s="190"/>
      <c r="O99" s="190"/>
    </row>
    <row r="100" spans="6:15">
      <c r="F100" s="184"/>
      <c r="G100" s="184"/>
      <c r="H100" s="184"/>
      <c r="I100" s="184"/>
      <c r="J100" s="184"/>
      <c r="K100" s="184"/>
      <c r="L100" s="184"/>
      <c r="M100" s="184"/>
      <c r="N100" s="190"/>
      <c r="O100" s="190"/>
    </row>
    <row r="101" spans="6:15">
      <c r="F101" s="184"/>
      <c r="G101" s="184"/>
      <c r="H101" s="184"/>
      <c r="I101" s="184"/>
      <c r="J101" s="184"/>
      <c r="K101" s="184"/>
      <c r="L101" s="184"/>
      <c r="M101" s="184"/>
      <c r="N101" s="190"/>
      <c r="O101" s="190"/>
    </row>
    <row r="102" spans="6:15">
      <c r="F102" s="184"/>
      <c r="G102" s="184"/>
      <c r="H102" s="184"/>
      <c r="I102" s="184"/>
      <c r="J102" s="184"/>
      <c r="K102" s="184"/>
      <c r="L102" s="184"/>
      <c r="M102" s="184"/>
      <c r="N102" s="190"/>
      <c r="O102" s="190"/>
    </row>
    <row r="103" spans="6:15">
      <c r="F103" s="184"/>
      <c r="G103" s="184"/>
      <c r="H103" s="184"/>
      <c r="I103" s="184"/>
      <c r="J103" s="184"/>
      <c r="K103" s="184"/>
      <c r="L103" s="184"/>
      <c r="M103" s="184"/>
      <c r="N103" s="190"/>
      <c r="O103" s="190"/>
    </row>
    <row r="104" spans="6:15">
      <c r="F104" s="190"/>
      <c r="G104" s="190"/>
      <c r="H104" s="190"/>
      <c r="I104" s="190"/>
      <c r="J104" s="190"/>
      <c r="K104" s="194"/>
      <c r="L104" s="194"/>
      <c r="M104" s="194"/>
      <c r="N104" s="190"/>
      <c r="O104" s="190"/>
    </row>
    <row r="107" spans="6:15">
      <c r="F107" s="118"/>
      <c r="G107" s="118"/>
      <c r="H107" s="118"/>
      <c r="I107" s="118"/>
      <c r="J107" s="118"/>
      <c r="K107" s="118"/>
      <c r="L107" s="118"/>
      <c r="M107" s="118"/>
      <c r="N107" s="118"/>
      <c r="O107" s="118"/>
    </row>
    <row r="108" spans="6:15">
      <c r="F108" s="118"/>
      <c r="G108" s="118"/>
      <c r="H108" s="118"/>
      <c r="I108" s="118"/>
      <c r="J108" s="118"/>
      <c r="K108" s="118"/>
      <c r="L108" s="118"/>
      <c r="M108" s="118"/>
      <c r="N108" s="118"/>
      <c r="O108" s="118"/>
    </row>
    <row r="109" spans="6:15">
      <c r="F109" s="118"/>
      <c r="G109" s="118"/>
      <c r="H109" s="118"/>
      <c r="I109" s="118"/>
      <c r="J109" s="118"/>
      <c r="K109" s="118"/>
      <c r="L109" s="118"/>
      <c r="M109" s="118"/>
      <c r="N109" s="118"/>
      <c r="O109" s="118"/>
    </row>
    <row r="110" spans="6:15">
      <c r="F110" s="118"/>
      <c r="G110" s="118"/>
      <c r="H110" s="118"/>
      <c r="I110" s="118"/>
      <c r="J110" s="118"/>
      <c r="K110" s="118"/>
      <c r="L110" s="118"/>
      <c r="M110" s="118"/>
      <c r="N110" s="118"/>
      <c r="O110" s="118"/>
    </row>
    <row r="111" spans="6:15">
      <c r="F111" s="118"/>
      <c r="G111" s="118"/>
      <c r="H111" s="118"/>
      <c r="I111" s="118"/>
      <c r="J111" s="118"/>
      <c r="K111" s="118"/>
      <c r="L111" s="118"/>
      <c r="M111" s="118"/>
      <c r="N111" s="118"/>
      <c r="O111" s="118"/>
    </row>
    <row r="112" spans="6:15">
      <c r="F112" s="118"/>
      <c r="G112" s="118"/>
      <c r="H112" s="118"/>
      <c r="I112" s="118"/>
      <c r="J112" s="118"/>
      <c r="K112" s="118"/>
      <c r="L112" s="118"/>
      <c r="M112" s="118"/>
      <c r="N112" s="118"/>
      <c r="O112" s="118"/>
    </row>
    <row r="113" spans="6:15">
      <c r="F113" s="118"/>
      <c r="G113" s="118"/>
      <c r="H113" s="118"/>
      <c r="I113" s="118"/>
      <c r="J113" s="118"/>
      <c r="K113" s="118"/>
      <c r="L113" s="118"/>
      <c r="M113" s="118"/>
      <c r="N113" s="118"/>
      <c r="O113" s="118"/>
    </row>
    <row r="114" spans="6:15">
      <c r="F114" s="118"/>
      <c r="G114" s="118"/>
      <c r="H114" s="118"/>
      <c r="I114" s="118"/>
      <c r="J114" s="118"/>
      <c r="K114" s="118"/>
      <c r="L114" s="118"/>
      <c r="M114" s="118"/>
      <c r="N114" s="118"/>
      <c r="O114" s="118"/>
    </row>
    <row r="115" spans="6:15">
      <c r="F115" s="118"/>
      <c r="G115" s="118"/>
      <c r="H115" s="118"/>
      <c r="I115" s="118"/>
      <c r="J115" s="118"/>
      <c r="K115" s="118"/>
      <c r="L115" s="118"/>
      <c r="M115" s="118"/>
      <c r="N115" s="118"/>
      <c r="O115" s="118"/>
    </row>
    <row r="116" spans="6:15">
      <c r="F116" s="118"/>
      <c r="G116" s="118"/>
      <c r="H116" s="118"/>
      <c r="I116" s="118"/>
      <c r="J116" s="118"/>
      <c r="K116" s="118"/>
      <c r="L116" s="118"/>
      <c r="M116" s="118"/>
      <c r="N116" s="118"/>
      <c r="O116" s="118"/>
    </row>
    <row r="117" spans="6:15">
      <c r="F117" s="118"/>
      <c r="G117" s="118"/>
      <c r="H117" s="118"/>
      <c r="I117" s="118"/>
      <c r="J117" s="118"/>
      <c r="K117" s="118"/>
      <c r="L117" s="118"/>
      <c r="M117" s="118"/>
      <c r="N117" s="118"/>
      <c r="O117" s="118"/>
    </row>
    <row r="118" spans="6:15">
      <c r="F118" s="118"/>
      <c r="G118" s="118"/>
      <c r="H118" s="118"/>
      <c r="I118" s="118"/>
      <c r="J118" s="118"/>
      <c r="K118" s="118"/>
      <c r="L118" s="118"/>
      <c r="M118" s="118"/>
      <c r="N118" s="118"/>
      <c r="O118" s="118"/>
    </row>
    <row r="119" spans="6:15">
      <c r="F119" s="118"/>
      <c r="G119" s="118"/>
      <c r="H119" s="118"/>
      <c r="I119" s="118"/>
      <c r="J119" s="118"/>
      <c r="K119" s="118"/>
      <c r="L119" s="118"/>
      <c r="M119" s="118"/>
      <c r="N119" s="118"/>
      <c r="O119" s="118"/>
    </row>
    <row r="120" spans="6:15">
      <c r="F120" s="118"/>
      <c r="G120" s="118"/>
      <c r="H120" s="118"/>
      <c r="I120" s="118"/>
      <c r="J120" s="118"/>
      <c r="K120" s="118"/>
      <c r="L120" s="118"/>
      <c r="M120" s="118"/>
      <c r="N120" s="118"/>
      <c r="O120" s="118"/>
    </row>
    <row r="121" spans="6:15">
      <c r="F121" s="118"/>
      <c r="G121" s="118"/>
      <c r="H121" s="118"/>
      <c r="I121" s="118"/>
      <c r="J121" s="118"/>
      <c r="K121" s="118"/>
      <c r="L121" s="118"/>
      <c r="M121" s="118"/>
      <c r="N121" s="118"/>
      <c r="O121" s="118"/>
    </row>
    <row r="122" spans="6:15">
      <c r="F122" s="118"/>
      <c r="G122" s="118"/>
      <c r="H122" s="118"/>
      <c r="I122" s="118"/>
      <c r="J122" s="118"/>
      <c r="K122" s="118"/>
      <c r="L122" s="118"/>
      <c r="M122" s="118"/>
      <c r="N122" s="118"/>
      <c r="O122" s="118"/>
    </row>
    <row r="123" spans="6:15">
      <c r="F123" s="118"/>
      <c r="G123" s="118"/>
      <c r="H123" s="118"/>
      <c r="I123" s="118"/>
      <c r="J123" s="118"/>
      <c r="K123" s="118"/>
      <c r="L123" s="118"/>
      <c r="M123" s="118"/>
      <c r="N123" s="118"/>
      <c r="O123" s="118"/>
    </row>
    <row r="124" spans="6:15">
      <c r="F124" s="118"/>
      <c r="G124" s="118"/>
      <c r="H124" s="118"/>
      <c r="I124" s="118"/>
      <c r="J124" s="118"/>
      <c r="K124" s="118"/>
      <c r="L124" s="118"/>
      <c r="M124" s="118"/>
      <c r="N124" s="118"/>
      <c r="O124" s="118"/>
    </row>
    <row r="125" spans="6:15">
      <c r="F125" s="118"/>
      <c r="G125" s="118"/>
      <c r="H125" s="118"/>
      <c r="I125" s="118"/>
      <c r="J125" s="118"/>
      <c r="K125" s="118"/>
      <c r="L125" s="118"/>
      <c r="M125" s="118"/>
      <c r="N125" s="118"/>
      <c r="O125" s="118"/>
    </row>
    <row r="126" spans="6:15">
      <c r="F126" s="118"/>
      <c r="G126" s="118"/>
      <c r="H126" s="118"/>
      <c r="I126" s="118"/>
      <c r="J126" s="118"/>
      <c r="K126" s="118"/>
      <c r="L126" s="118"/>
      <c r="M126" s="118"/>
      <c r="N126" s="118"/>
      <c r="O126" s="118"/>
    </row>
    <row r="127" spans="6:15">
      <c r="F127" s="118"/>
      <c r="G127" s="118"/>
      <c r="H127" s="118"/>
      <c r="I127" s="118"/>
      <c r="J127" s="118"/>
      <c r="K127" s="118"/>
      <c r="L127" s="118"/>
      <c r="M127" s="118"/>
      <c r="N127" s="118"/>
      <c r="O127" s="118"/>
    </row>
    <row r="128" spans="6:15">
      <c r="F128" s="118"/>
      <c r="G128" s="118"/>
      <c r="H128" s="118"/>
      <c r="I128" s="118"/>
      <c r="J128" s="118"/>
      <c r="K128" s="118"/>
      <c r="L128" s="118"/>
      <c r="M128" s="118"/>
      <c r="N128" s="118"/>
      <c r="O128" s="118"/>
    </row>
    <row r="129" spans="6:15">
      <c r="F129" s="118"/>
      <c r="G129" s="118"/>
      <c r="H129" s="118"/>
      <c r="I129" s="118"/>
      <c r="J129" s="118"/>
      <c r="K129" s="118"/>
      <c r="L129" s="118"/>
      <c r="M129" s="118"/>
      <c r="N129" s="118"/>
      <c r="O129" s="118"/>
    </row>
    <row r="130" spans="6:15">
      <c r="F130" s="118"/>
      <c r="G130" s="118"/>
      <c r="H130" s="118"/>
      <c r="I130" s="118"/>
      <c r="J130" s="118"/>
      <c r="K130" s="118"/>
      <c r="L130" s="118"/>
      <c r="M130" s="118"/>
      <c r="N130" s="118"/>
      <c r="O130" s="118"/>
    </row>
    <row r="131" spans="6:15">
      <c r="F131" s="118"/>
      <c r="G131" s="118"/>
      <c r="H131" s="118"/>
      <c r="I131" s="118"/>
      <c r="J131" s="118"/>
      <c r="K131" s="118"/>
      <c r="L131" s="118"/>
      <c r="M131" s="118"/>
      <c r="N131" s="118"/>
      <c r="O131" s="118"/>
    </row>
    <row r="132" spans="6:15">
      <c r="F132" s="118"/>
      <c r="G132" s="118"/>
      <c r="H132" s="118"/>
      <c r="I132" s="118"/>
      <c r="J132" s="118"/>
      <c r="K132" s="118"/>
      <c r="L132" s="118"/>
      <c r="M132" s="118"/>
      <c r="N132" s="118"/>
      <c r="O132" s="118"/>
    </row>
    <row r="133" spans="6:15">
      <c r="F133" s="118"/>
      <c r="G133" s="118"/>
      <c r="H133" s="118"/>
      <c r="I133" s="118"/>
      <c r="J133" s="118"/>
      <c r="K133" s="118"/>
      <c r="L133" s="118"/>
      <c r="M133" s="118"/>
      <c r="N133" s="118"/>
      <c r="O133" s="118"/>
    </row>
    <row r="134" spans="6:15">
      <c r="F134" s="118"/>
      <c r="G134" s="118"/>
      <c r="H134" s="118"/>
      <c r="I134" s="118"/>
      <c r="J134" s="118"/>
      <c r="K134" s="118"/>
      <c r="L134" s="118"/>
      <c r="M134" s="118"/>
      <c r="N134" s="118"/>
      <c r="O134" s="118"/>
    </row>
    <row r="135" spans="6:15">
      <c r="F135" s="118"/>
      <c r="G135" s="118"/>
      <c r="H135" s="118"/>
      <c r="I135" s="118"/>
      <c r="J135" s="118"/>
      <c r="K135" s="118"/>
      <c r="L135" s="118"/>
      <c r="M135" s="118"/>
      <c r="N135" s="118"/>
      <c r="O135" s="118"/>
    </row>
    <row r="136" spans="6:15">
      <c r="F136" s="118"/>
      <c r="G136" s="118"/>
      <c r="H136" s="118"/>
      <c r="I136" s="118"/>
      <c r="J136" s="118"/>
      <c r="K136" s="118"/>
      <c r="L136" s="118"/>
      <c r="M136" s="118"/>
      <c r="N136" s="118"/>
      <c r="O136" s="118"/>
    </row>
    <row r="137" spans="6:15">
      <c r="F137" s="118"/>
      <c r="G137" s="118"/>
      <c r="H137" s="118"/>
      <c r="I137" s="118"/>
      <c r="J137" s="118"/>
      <c r="K137" s="118"/>
      <c r="L137" s="118"/>
      <c r="M137" s="118"/>
      <c r="N137" s="118"/>
      <c r="O137" s="118"/>
    </row>
    <row r="138" spans="6:15">
      <c r="F138" s="118"/>
      <c r="G138" s="118"/>
      <c r="H138" s="118"/>
      <c r="I138" s="118"/>
      <c r="J138" s="118"/>
      <c r="K138" s="118"/>
      <c r="L138" s="118"/>
      <c r="M138" s="118"/>
      <c r="N138" s="118"/>
      <c r="O138" s="118"/>
    </row>
    <row r="139" spans="6:15">
      <c r="F139" s="118"/>
      <c r="G139" s="118"/>
      <c r="H139" s="118"/>
      <c r="I139" s="118"/>
      <c r="J139" s="118"/>
      <c r="K139" s="118"/>
      <c r="L139" s="118"/>
      <c r="M139" s="118"/>
      <c r="N139" s="118"/>
      <c r="O139" s="118"/>
    </row>
    <row r="140" spans="6:15">
      <c r="F140" s="118"/>
      <c r="G140" s="118"/>
      <c r="H140" s="118"/>
      <c r="I140" s="118"/>
      <c r="J140" s="118"/>
      <c r="K140" s="118"/>
      <c r="L140" s="118"/>
      <c r="M140" s="118"/>
      <c r="N140" s="118"/>
      <c r="O140" s="118"/>
    </row>
    <row r="141" spans="6:15">
      <c r="F141" s="118"/>
      <c r="G141" s="118"/>
      <c r="H141" s="118"/>
      <c r="I141" s="118"/>
      <c r="J141" s="118"/>
      <c r="K141" s="118"/>
      <c r="L141" s="118"/>
      <c r="M141" s="118"/>
      <c r="N141" s="118"/>
      <c r="O141" s="118"/>
    </row>
    <row r="142" spans="6:15">
      <c r="F142" s="118"/>
      <c r="G142" s="118"/>
      <c r="H142" s="118"/>
      <c r="I142" s="118"/>
      <c r="J142" s="118"/>
      <c r="K142" s="118"/>
      <c r="L142" s="118"/>
      <c r="M142" s="118"/>
      <c r="N142" s="118"/>
      <c r="O142" s="118"/>
    </row>
    <row r="143" spans="6:15">
      <c r="F143" s="118"/>
      <c r="G143" s="118"/>
      <c r="H143" s="118"/>
      <c r="I143" s="118"/>
      <c r="J143" s="118"/>
      <c r="K143" s="118"/>
      <c r="L143" s="118"/>
      <c r="M143" s="118"/>
      <c r="N143" s="118"/>
      <c r="O143" s="118"/>
    </row>
    <row r="144" spans="6:15">
      <c r="F144" s="118"/>
      <c r="G144" s="118"/>
      <c r="H144" s="118"/>
      <c r="I144" s="118"/>
      <c r="J144" s="118"/>
      <c r="K144" s="118"/>
      <c r="L144" s="118"/>
      <c r="M144" s="118"/>
      <c r="N144" s="118"/>
      <c r="O144" s="118"/>
    </row>
    <row r="145" spans="6:15">
      <c r="F145" s="118"/>
      <c r="G145" s="118"/>
      <c r="H145" s="118"/>
      <c r="I145" s="118"/>
      <c r="J145" s="118"/>
      <c r="K145" s="118"/>
      <c r="L145" s="118"/>
      <c r="M145" s="118"/>
      <c r="N145" s="118"/>
      <c r="O145" s="118"/>
    </row>
    <row r="146" spans="6:15">
      <c r="F146" s="118"/>
      <c r="G146" s="118"/>
      <c r="H146" s="118"/>
      <c r="I146" s="118"/>
      <c r="J146" s="118"/>
      <c r="K146" s="118"/>
      <c r="L146" s="118"/>
      <c r="M146" s="118"/>
      <c r="N146" s="118"/>
      <c r="O146" s="118"/>
    </row>
    <row r="147" spans="6:15">
      <c r="F147" s="118"/>
      <c r="G147" s="118"/>
      <c r="H147" s="118"/>
      <c r="I147" s="118"/>
      <c r="J147" s="118"/>
      <c r="K147" s="118"/>
      <c r="L147" s="118"/>
      <c r="M147" s="118"/>
      <c r="N147" s="118"/>
      <c r="O147" s="118"/>
    </row>
    <row r="148" spans="6:15">
      <c r="F148" s="118"/>
      <c r="G148" s="118"/>
      <c r="H148" s="118"/>
      <c r="I148" s="118"/>
      <c r="J148" s="118"/>
      <c r="K148" s="118"/>
      <c r="L148" s="118"/>
      <c r="M148" s="118"/>
      <c r="N148" s="118"/>
      <c r="O148" s="118"/>
    </row>
    <row r="149" spans="6:15">
      <c r="F149" s="118"/>
      <c r="G149" s="118"/>
      <c r="H149" s="118"/>
      <c r="I149" s="118"/>
      <c r="J149" s="118"/>
      <c r="K149" s="118"/>
      <c r="L149" s="118"/>
      <c r="M149" s="118"/>
      <c r="N149" s="118"/>
      <c r="O149" s="118"/>
    </row>
    <row r="150" spans="6:15">
      <c r="F150" s="118"/>
      <c r="G150" s="118"/>
      <c r="H150" s="118"/>
      <c r="I150" s="118"/>
      <c r="J150" s="118"/>
      <c r="K150" s="118"/>
      <c r="L150" s="118"/>
      <c r="M150" s="118"/>
      <c r="N150" s="118"/>
      <c r="O150" s="118"/>
    </row>
    <row r="151" spans="6:15">
      <c r="F151" s="118"/>
      <c r="G151" s="118"/>
      <c r="H151" s="118"/>
      <c r="I151" s="118"/>
      <c r="J151" s="118"/>
      <c r="K151" s="118"/>
      <c r="L151" s="118"/>
      <c r="M151" s="118"/>
      <c r="N151" s="118"/>
      <c r="O151" s="118"/>
    </row>
    <row r="152" spans="6:15">
      <c r="F152" s="118"/>
      <c r="G152" s="118"/>
      <c r="H152" s="118"/>
      <c r="I152" s="118"/>
      <c r="J152" s="118"/>
      <c r="K152" s="118"/>
      <c r="L152" s="118"/>
      <c r="M152" s="118"/>
      <c r="N152" s="118"/>
      <c r="O152" s="118"/>
    </row>
    <row r="153" spans="6:15">
      <c r="F153" s="118"/>
      <c r="G153" s="118"/>
      <c r="H153" s="118"/>
      <c r="I153" s="118"/>
      <c r="J153" s="118"/>
      <c r="K153" s="118"/>
      <c r="L153" s="118"/>
      <c r="M153" s="118"/>
      <c r="N153" s="118"/>
      <c r="O153" s="118"/>
    </row>
    <row r="154" spans="6:15">
      <c r="F154" s="118"/>
      <c r="G154" s="118"/>
      <c r="H154" s="118"/>
      <c r="I154" s="118"/>
      <c r="J154" s="118"/>
      <c r="K154" s="118"/>
      <c r="L154" s="118"/>
      <c r="M154" s="118"/>
      <c r="N154" s="118"/>
      <c r="O154" s="118"/>
    </row>
    <row r="155" spans="6:15">
      <c r="F155" s="118"/>
      <c r="G155" s="118"/>
      <c r="H155" s="118"/>
      <c r="I155" s="118"/>
      <c r="J155" s="118"/>
      <c r="K155" s="118"/>
      <c r="L155" s="118"/>
      <c r="M155" s="118"/>
      <c r="N155" s="118"/>
      <c r="O155" s="118"/>
    </row>
    <row r="156" spans="6:15">
      <c r="F156" s="118"/>
      <c r="G156" s="118"/>
      <c r="H156" s="118"/>
      <c r="I156" s="118"/>
      <c r="J156" s="118"/>
      <c r="K156" s="118"/>
      <c r="L156" s="118"/>
      <c r="M156" s="118"/>
      <c r="N156" s="118"/>
      <c r="O156" s="118"/>
    </row>
    <row r="157" spans="6:15">
      <c r="F157" s="118"/>
      <c r="G157" s="118"/>
      <c r="H157" s="118"/>
      <c r="I157" s="118"/>
      <c r="J157" s="118"/>
      <c r="K157" s="118"/>
      <c r="L157" s="118"/>
      <c r="M157" s="118"/>
      <c r="N157" s="118"/>
      <c r="O157" s="118"/>
    </row>
    <row r="158" spans="6:15">
      <c r="F158" s="118"/>
      <c r="G158" s="118"/>
      <c r="H158" s="118"/>
      <c r="I158" s="118"/>
      <c r="J158" s="118"/>
      <c r="K158" s="118"/>
      <c r="L158" s="118"/>
      <c r="M158" s="118"/>
      <c r="N158" s="118"/>
      <c r="O158" s="118"/>
    </row>
    <row r="159" spans="6:15">
      <c r="F159" s="118"/>
      <c r="G159" s="118"/>
      <c r="H159" s="118"/>
      <c r="I159" s="118"/>
      <c r="J159" s="118"/>
      <c r="K159" s="118"/>
      <c r="L159" s="118"/>
      <c r="M159" s="118"/>
      <c r="N159" s="118"/>
      <c r="O159" s="118"/>
    </row>
    <row r="160" spans="6:15">
      <c r="F160" s="118"/>
      <c r="G160" s="118"/>
      <c r="H160" s="118"/>
      <c r="I160" s="118"/>
      <c r="J160" s="118"/>
      <c r="K160" s="118"/>
      <c r="L160" s="118"/>
      <c r="M160" s="118"/>
      <c r="N160" s="118"/>
      <c r="O160" s="118"/>
    </row>
    <row r="161" spans="6:15">
      <c r="F161" s="118"/>
      <c r="G161" s="118"/>
      <c r="H161" s="118"/>
      <c r="I161" s="118"/>
      <c r="J161" s="118"/>
      <c r="K161" s="118"/>
      <c r="L161" s="118"/>
      <c r="M161" s="118"/>
      <c r="N161" s="118"/>
      <c r="O161" s="118"/>
    </row>
    <row r="162" spans="6:15">
      <c r="F162" s="118"/>
      <c r="G162" s="118"/>
      <c r="H162" s="118"/>
      <c r="I162" s="118"/>
      <c r="J162" s="118"/>
      <c r="K162" s="118"/>
      <c r="L162" s="118"/>
      <c r="M162" s="118"/>
      <c r="N162" s="118"/>
      <c r="O162" s="118"/>
    </row>
    <row r="163" spans="6:15">
      <c r="F163" s="118"/>
      <c r="G163" s="118"/>
      <c r="H163" s="118"/>
      <c r="I163" s="118"/>
      <c r="J163" s="118"/>
      <c r="K163" s="118"/>
      <c r="L163" s="118"/>
      <c r="M163" s="118"/>
      <c r="N163" s="118"/>
      <c r="O163" s="118"/>
    </row>
    <row r="164" spans="6:15">
      <c r="F164" s="118"/>
      <c r="G164" s="118"/>
      <c r="H164" s="118"/>
      <c r="I164" s="118"/>
      <c r="J164" s="118"/>
      <c r="K164" s="118"/>
      <c r="L164" s="118"/>
      <c r="M164" s="118"/>
      <c r="N164" s="118"/>
      <c r="O164" s="118"/>
    </row>
    <row r="165" spans="6:15">
      <c r="F165" s="118"/>
      <c r="G165" s="118"/>
      <c r="H165" s="118"/>
      <c r="I165" s="118"/>
      <c r="J165" s="118"/>
      <c r="K165" s="118"/>
      <c r="L165" s="118"/>
      <c r="M165" s="118"/>
      <c r="N165" s="118"/>
      <c r="O165" s="118"/>
    </row>
    <row r="166" spans="6:15">
      <c r="F166" s="118"/>
      <c r="G166" s="118"/>
      <c r="H166" s="118"/>
      <c r="I166" s="118"/>
      <c r="J166" s="118"/>
      <c r="K166" s="118"/>
      <c r="L166" s="118"/>
      <c r="M166" s="118"/>
      <c r="N166" s="118"/>
      <c r="O166" s="118"/>
    </row>
    <row r="167" spans="6:15">
      <c r="F167" s="118"/>
      <c r="G167" s="118"/>
      <c r="H167" s="118"/>
      <c r="I167" s="118"/>
      <c r="J167" s="118"/>
      <c r="K167" s="118"/>
      <c r="L167" s="118"/>
      <c r="M167" s="118"/>
      <c r="N167" s="118"/>
      <c r="O167" s="118"/>
    </row>
    <row r="168" spans="6:15">
      <c r="F168" s="118"/>
      <c r="G168" s="118"/>
      <c r="H168" s="118"/>
      <c r="I168" s="118"/>
      <c r="J168" s="118"/>
      <c r="K168" s="118"/>
      <c r="L168" s="118"/>
      <c r="M168" s="118"/>
      <c r="N168" s="118"/>
      <c r="O168" s="118"/>
    </row>
    <row r="169" spans="6:15">
      <c r="F169" s="118"/>
      <c r="G169" s="118"/>
      <c r="H169" s="118"/>
      <c r="I169" s="118"/>
      <c r="J169" s="118"/>
      <c r="K169" s="118"/>
      <c r="L169" s="118"/>
      <c r="M169" s="118"/>
      <c r="N169" s="118"/>
      <c r="O169" s="118"/>
    </row>
    <row r="170" spans="6:15">
      <c r="F170" s="118"/>
      <c r="G170" s="118"/>
      <c r="H170" s="118"/>
      <c r="I170" s="118"/>
      <c r="J170" s="118"/>
      <c r="K170" s="118"/>
      <c r="L170" s="118"/>
      <c r="M170" s="118"/>
      <c r="N170" s="118"/>
      <c r="O170" s="118"/>
    </row>
    <row r="171" spans="6:15">
      <c r="F171" s="118"/>
      <c r="G171" s="118"/>
      <c r="H171" s="118"/>
      <c r="I171" s="118"/>
      <c r="J171" s="118"/>
      <c r="K171" s="118"/>
      <c r="L171" s="118"/>
      <c r="M171" s="118"/>
      <c r="N171" s="118"/>
      <c r="O171" s="118"/>
    </row>
    <row r="172" spans="6:15">
      <c r="F172" s="118"/>
      <c r="G172" s="118"/>
      <c r="H172" s="118"/>
      <c r="I172" s="118"/>
      <c r="J172" s="118"/>
      <c r="K172" s="118"/>
      <c r="L172" s="118"/>
      <c r="M172" s="118"/>
      <c r="N172" s="118"/>
      <c r="O172" s="118"/>
    </row>
    <row r="173" spans="6:15">
      <c r="F173" s="118"/>
      <c r="G173" s="118"/>
      <c r="H173" s="118"/>
      <c r="I173" s="118"/>
      <c r="J173" s="118"/>
      <c r="K173" s="118"/>
      <c r="L173" s="118"/>
      <c r="M173" s="118"/>
      <c r="N173" s="118"/>
      <c r="O173" s="118"/>
    </row>
    <row r="174" spans="6:15">
      <c r="F174" s="118"/>
      <c r="G174" s="118"/>
      <c r="H174" s="118"/>
      <c r="I174" s="118"/>
      <c r="J174" s="118"/>
      <c r="K174" s="118"/>
      <c r="L174" s="118"/>
      <c r="M174" s="118"/>
      <c r="N174" s="118"/>
      <c r="O174" s="118"/>
    </row>
    <row r="175" spans="6:15">
      <c r="F175" s="118"/>
      <c r="G175" s="118"/>
      <c r="H175" s="118"/>
      <c r="I175" s="118"/>
      <c r="J175" s="118"/>
      <c r="K175" s="118"/>
      <c r="L175" s="118"/>
      <c r="M175" s="118"/>
      <c r="N175" s="118"/>
      <c r="O175" s="118"/>
    </row>
    <row r="176" spans="6:15">
      <c r="F176" s="118"/>
      <c r="G176" s="118"/>
      <c r="H176" s="118"/>
      <c r="I176" s="118"/>
      <c r="J176" s="118"/>
      <c r="K176" s="118"/>
      <c r="L176" s="118"/>
      <c r="M176" s="118"/>
      <c r="N176" s="118"/>
      <c r="O176" s="118"/>
    </row>
    <row r="177" spans="6:15">
      <c r="F177" s="118"/>
      <c r="G177" s="118"/>
      <c r="H177" s="118"/>
      <c r="I177" s="118"/>
      <c r="J177" s="118"/>
      <c r="K177" s="118"/>
      <c r="L177" s="118"/>
      <c r="M177" s="118"/>
      <c r="N177" s="118"/>
      <c r="O177" s="118"/>
    </row>
    <row r="178" spans="6:15">
      <c r="F178" s="118"/>
      <c r="G178" s="118"/>
      <c r="H178" s="118"/>
      <c r="I178" s="118"/>
      <c r="J178" s="118"/>
      <c r="K178" s="118"/>
      <c r="L178" s="118"/>
      <c r="M178" s="118"/>
      <c r="N178" s="118"/>
      <c r="O178" s="118"/>
    </row>
    <row r="179" spans="6:15">
      <c r="F179" s="118"/>
      <c r="G179" s="118"/>
      <c r="H179" s="118"/>
      <c r="I179" s="118"/>
      <c r="J179" s="118"/>
      <c r="K179" s="118"/>
      <c r="L179" s="118"/>
      <c r="M179" s="118"/>
      <c r="N179" s="118"/>
      <c r="O179" s="118"/>
    </row>
    <row r="180" spans="6:15">
      <c r="F180" s="118"/>
      <c r="G180" s="118"/>
      <c r="H180" s="118"/>
      <c r="I180" s="118"/>
      <c r="J180" s="118"/>
      <c r="K180" s="118"/>
      <c r="L180" s="118"/>
      <c r="M180" s="118"/>
      <c r="N180" s="118"/>
      <c r="O180" s="118"/>
    </row>
    <row r="181" spans="6:15">
      <c r="F181" s="118"/>
      <c r="G181" s="118"/>
      <c r="H181" s="118"/>
      <c r="I181" s="118"/>
      <c r="J181" s="118"/>
      <c r="K181" s="118"/>
      <c r="L181" s="118"/>
      <c r="M181" s="118"/>
      <c r="N181" s="118"/>
      <c r="O181" s="118"/>
    </row>
    <row r="182" spans="6:15">
      <c r="F182" s="118"/>
      <c r="G182" s="118"/>
      <c r="H182" s="118"/>
      <c r="I182" s="118"/>
      <c r="J182" s="118"/>
      <c r="K182" s="118"/>
      <c r="L182" s="118"/>
      <c r="M182" s="118"/>
      <c r="N182" s="118"/>
      <c r="O182" s="118"/>
    </row>
    <row r="183" spans="6:15">
      <c r="F183" s="118"/>
      <c r="G183" s="118"/>
      <c r="H183" s="118"/>
      <c r="I183" s="118"/>
      <c r="J183" s="118"/>
      <c r="K183" s="118"/>
      <c r="L183" s="118"/>
      <c r="M183" s="118"/>
      <c r="N183" s="118"/>
      <c r="O183" s="118"/>
    </row>
    <row r="184" spans="6:15">
      <c r="F184" s="118"/>
      <c r="G184" s="118"/>
      <c r="H184" s="118"/>
      <c r="I184" s="118"/>
      <c r="J184" s="118"/>
      <c r="K184" s="118"/>
      <c r="L184" s="118"/>
      <c r="M184" s="118"/>
      <c r="N184" s="118"/>
      <c r="O184" s="118"/>
    </row>
    <row r="185" spans="6:15">
      <c r="F185" s="118"/>
      <c r="G185" s="118"/>
      <c r="H185" s="118"/>
      <c r="I185" s="118"/>
      <c r="J185" s="118"/>
      <c r="K185" s="118"/>
      <c r="L185" s="118"/>
      <c r="M185" s="118"/>
      <c r="N185" s="118"/>
      <c r="O185" s="118"/>
    </row>
  </sheetData>
  <mergeCells count="9">
    <mergeCell ref="C54:O54"/>
    <mergeCell ref="E1:N1"/>
    <mergeCell ref="D45:N45"/>
    <mergeCell ref="B41:N41"/>
    <mergeCell ref="A46:N46"/>
    <mergeCell ref="B44:N44"/>
    <mergeCell ref="A35:E35"/>
    <mergeCell ref="B42:N42"/>
    <mergeCell ref="B43:N43"/>
  </mergeCells>
  <phoneticPr fontId="11" type="noConversion"/>
  <pageMargins left="0.7" right="0.7" top="0.75" bottom="0.75" header="0.3" footer="0.3"/>
  <pageSetup paperSize="9" fitToHeight="0" orientation="landscape" useFirstPageNumber="1" r:id="rId1"/>
  <headerFooter alignWithMargins="0">
    <oddHeader>&amp;C&amp;"Arial,Regular"&amp;8TABLE 6A.9</oddHeader>
    <oddFooter>&amp;L&amp;8&amp;G 
&amp;"Arial,Regular"REPORT ON
GOVERNMENT
SERVICES 2019&amp;C &amp;R&amp;8&amp;G&amp;"Arial,Regular" 
POLICE
SERVICES
&amp;"Arial,Regular"PAGE &amp;"Arial,Bold"&amp;P&amp;"Arial,Regular" of TABLE 6A.9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8">
    <pageSetUpPr fitToPage="1"/>
  </sheetPr>
  <dimension ref="A1:AM242"/>
  <sheetViews>
    <sheetView showGridLines="0" zoomScaleNormal="100" zoomScaleSheetLayoutView="100" workbookViewId="0"/>
  </sheetViews>
  <sheetFormatPr defaultColWidth="9.33203125" defaultRowHeight="13.2"/>
  <cols>
    <col min="1" max="1" width="4.6640625" style="1" customWidth="1"/>
    <col min="2" max="2" width="2.6640625" style="1" customWidth="1"/>
    <col min="3" max="3" width="10.33203125" style="1" customWidth="1"/>
    <col min="4" max="4" width="13" style="1" customWidth="1"/>
    <col min="5" max="13" width="10.6640625" style="3" customWidth="1"/>
    <col min="14" max="15" width="1.6640625" style="1" customWidth="1"/>
    <col min="16" max="16" width="2.6640625" style="47" hidden="1" customWidth="1"/>
    <col min="17" max="17" width="13" style="47" hidden="1" customWidth="1"/>
    <col min="18" max="26" width="8.33203125" style="226" hidden="1" customWidth="1"/>
    <col min="27" max="27" width="12.6640625" style="1" customWidth="1"/>
    <col min="28" max="16384" width="9.33203125" style="1"/>
  </cols>
  <sheetData>
    <row r="1" spans="1:27" s="5" customFormat="1" ht="21" customHeight="1">
      <c r="A1" s="13" t="s">
        <v>266</v>
      </c>
      <c r="B1" s="15"/>
      <c r="C1" s="15"/>
      <c r="D1" s="15"/>
      <c r="E1" s="1505" t="s">
        <v>815</v>
      </c>
      <c r="F1" s="1505"/>
      <c r="G1" s="1505"/>
      <c r="H1" s="1505"/>
      <c r="I1" s="1505"/>
      <c r="J1" s="1505"/>
      <c r="K1" s="1505"/>
      <c r="L1" s="1505"/>
      <c r="M1" s="1505"/>
      <c r="N1" s="157"/>
      <c r="O1" s="14"/>
      <c r="P1" s="205"/>
      <c r="Q1" s="6"/>
      <c r="R1" s="951"/>
      <c r="S1" s="951"/>
      <c r="T1" s="951"/>
      <c r="U1" s="951"/>
      <c r="V1" s="951"/>
      <c r="W1" s="314"/>
      <c r="X1" s="314"/>
      <c r="Y1" s="314"/>
      <c r="Z1" s="314"/>
      <c r="AA1"/>
    </row>
    <row r="2" spans="1:27" s="6" customFormat="1" ht="16.5" customHeight="1">
      <c r="A2" s="58"/>
      <c r="B2" s="58"/>
      <c r="C2" s="16"/>
      <c r="D2" s="16"/>
      <c r="E2" s="16" t="s">
        <v>127</v>
      </c>
      <c r="F2" s="16" t="s">
        <v>245</v>
      </c>
      <c r="G2" s="16" t="s">
        <v>230</v>
      </c>
      <c r="H2" s="16" t="s">
        <v>36</v>
      </c>
      <c r="I2" s="16" t="s">
        <v>243</v>
      </c>
      <c r="J2" s="16" t="s">
        <v>244</v>
      </c>
      <c r="K2" s="16" t="s">
        <v>246</v>
      </c>
      <c r="L2" s="16" t="s">
        <v>247</v>
      </c>
      <c r="M2" s="16" t="s">
        <v>248</v>
      </c>
      <c r="N2" s="189"/>
      <c r="O2" s="17"/>
      <c r="R2" s="903" t="s">
        <v>127</v>
      </c>
      <c r="S2" s="903" t="s">
        <v>329</v>
      </c>
      <c r="T2" s="903" t="s">
        <v>330</v>
      </c>
      <c r="U2" s="903" t="s">
        <v>242</v>
      </c>
      <c r="V2" s="903" t="s">
        <v>243</v>
      </c>
      <c r="W2" s="903" t="s">
        <v>244</v>
      </c>
      <c r="X2" s="903" t="s">
        <v>246</v>
      </c>
      <c r="Y2" s="903" t="s">
        <v>247</v>
      </c>
      <c r="Z2" s="903" t="s">
        <v>248</v>
      </c>
    </row>
    <row r="3" spans="1:27" s="6" customFormat="1" ht="2.4" customHeight="1">
      <c r="A3" s="17"/>
      <c r="B3" s="17"/>
      <c r="C3" s="189"/>
      <c r="D3" s="189"/>
      <c r="E3" s="189"/>
      <c r="F3" s="189"/>
      <c r="G3" s="189"/>
      <c r="H3" s="189"/>
      <c r="I3" s="189"/>
      <c r="J3" s="189"/>
      <c r="K3" s="189"/>
      <c r="L3" s="189"/>
      <c r="M3" s="189"/>
      <c r="N3" s="189"/>
      <c r="O3" s="17"/>
      <c r="R3" s="154"/>
      <c r="S3" s="154"/>
      <c r="T3" s="154"/>
      <c r="U3" s="154"/>
      <c r="V3" s="154"/>
      <c r="W3" s="154"/>
      <c r="X3" s="154"/>
      <c r="Y3" s="154"/>
      <c r="Z3" s="154"/>
      <c r="AA3" s="19"/>
    </row>
    <row r="4" spans="1:27" s="6" customFormat="1" ht="16.5" customHeight="1">
      <c r="A4" s="66">
        <v>2017</v>
      </c>
      <c r="B4" s="19"/>
      <c r="C4" s="19"/>
      <c r="D4" s="19"/>
      <c r="E4" s="24"/>
      <c r="F4" s="24"/>
      <c r="G4" s="24"/>
      <c r="H4" s="24"/>
      <c r="I4" s="24"/>
      <c r="J4" s="24"/>
      <c r="K4" s="24"/>
      <c r="L4" s="24"/>
      <c r="M4" s="24"/>
      <c r="O4" s="19"/>
      <c r="R4" s="24"/>
      <c r="S4" s="24"/>
      <c r="T4" s="24"/>
      <c r="U4" s="24"/>
      <c r="V4" s="24"/>
      <c r="W4" s="24"/>
      <c r="X4" s="24"/>
      <c r="Y4" s="24"/>
      <c r="Z4" s="24"/>
      <c r="AA4" s="19"/>
    </row>
    <row r="5" spans="1:27" s="6" customFormat="1" ht="16.5" customHeight="1">
      <c r="A5" s="1498" t="s">
        <v>71</v>
      </c>
      <c r="B5" s="1498"/>
      <c r="C5" s="1498"/>
      <c r="D5" s="1498"/>
      <c r="E5" s="24"/>
      <c r="F5" s="24"/>
      <c r="G5" s="24"/>
      <c r="H5" s="24"/>
      <c r="I5" s="24"/>
      <c r="J5" s="24"/>
      <c r="K5" s="24"/>
      <c r="L5" s="24"/>
      <c r="M5" s="24"/>
      <c r="N5" s="162"/>
      <c r="O5" s="19"/>
      <c r="P5" s="1495"/>
      <c r="Q5" s="1496"/>
      <c r="R5" s="154"/>
      <c r="S5" s="154"/>
      <c r="T5" s="154"/>
      <c r="U5" s="154"/>
      <c r="V5" s="154"/>
      <c r="W5" s="154"/>
      <c r="X5" s="154"/>
      <c r="Y5" s="154"/>
      <c r="Z5" s="154"/>
    </row>
    <row r="6" spans="1:27" s="6" customFormat="1" ht="16.5" customHeight="1">
      <c r="A6" s="19"/>
      <c r="B6" s="1501" t="s">
        <v>72</v>
      </c>
      <c r="C6" s="1501"/>
      <c r="D6" s="1501"/>
      <c r="E6" s="915">
        <v>294.42564292790752</v>
      </c>
      <c r="F6" s="915">
        <v>476.94306065241892</v>
      </c>
      <c r="G6" s="915">
        <v>498.83766866587246</v>
      </c>
      <c r="H6" s="915">
        <v>896.00109132312843</v>
      </c>
      <c r="I6" s="915">
        <v>488.81725371152987</v>
      </c>
      <c r="J6" s="915">
        <v>487.06316462427793</v>
      </c>
      <c r="K6" s="915">
        <v>448.45125895379249</v>
      </c>
      <c r="L6" s="915">
        <v>814.69291562544436</v>
      </c>
      <c r="M6" s="915">
        <v>470.78871266489483</v>
      </c>
      <c r="N6" s="249"/>
      <c r="O6" s="19"/>
      <c r="P6" s="947">
        <v>0</v>
      </c>
      <c r="Q6" s="952" t="s">
        <v>19</v>
      </c>
      <c r="R6" s="953">
        <v>23145</v>
      </c>
      <c r="S6" s="954">
        <v>30160</v>
      </c>
      <c r="T6" s="954">
        <v>24585</v>
      </c>
      <c r="U6" s="954">
        <v>23120</v>
      </c>
      <c r="V6" s="954">
        <v>8425</v>
      </c>
      <c r="W6" s="954">
        <v>2537</v>
      </c>
      <c r="X6" s="954">
        <v>1840</v>
      </c>
      <c r="Y6" s="954">
        <v>2005</v>
      </c>
      <c r="Z6" s="954">
        <v>115809</v>
      </c>
    </row>
    <row r="7" spans="1:27" s="6" customFormat="1" ht="16.5" customHeight="1">
      <c r="A7" s="19"/>
      <c r="B7" s="1502" t="s">
        <v>190</v>
      </c>
      <c r="C7" s="1502"/>
      <c r="D7" s="1502"/>
      <c r="E7" s="915">
        <v>191.8568825508188</v>
      </c>
      <c r="F7" s="915">
        <v>225.34610790109315</v>
      </c>
      <c r="G7" s="915">
        <v>257.11901311100007</v>
      </c>
      <c r="H7" s="915">
        <v>417.53960890637484</v>
      </c>
      <c r="I7" s="915">
        <v>224.59484737297714</v>
      </c>
      <c r="J7" s="915">
        <v>148.7875256538492</v>
      </c>
      <c r="K7" s="915">
        <v>182.0614621948277</v>
      </c>
      <c r="L7" s="915">
        <v>882.55013104162856</v>
      </c>
      <c r="M7" s="915">
        <v>245.31551836008495</v>
      </c>
      <c r="N7" s="249"/>
      <c r="O7" s="19"/>
      <c r="P7" s="947">
        <v>0</v>
      </c>
      <c r="Q7" s="952" t="s">
        <v>20</v>
      </c>
      <c r="R7" s="954">
        <v>15082</v>
      </c>
      <c r="S7" s="954">
        <v>14250</v>
      </c>
      <c r="T7" s="954">
        <v>12672</v>
      </c>
      <c r="U7" s="954">
        <v>10774</v>
      </c>
      <c r="V7" s="954">
        <v>3871</v>
      </c>
      <c r="W7" s="954">
        <v>775</v>
      </c>
      <c r="X7" s="954">
        <v>747</v>
      </c>
      <c r="Y7" s="954">
        <v>2172</v>
      </c>
      <c r="Z7" s="954">
        <v>60345</v>
      </c>
    </row>
    <row r="8" spans="1:27" s="6" customFormat="1" ht="16.5" customHeight="1">
      <c r="A8" s="1499" t="s">
        <v>364</v>
      </c>
      <c r="B8" s="1499"/>
      <c r="C8" s="1499"/>
      <c r="D8" s="1499"/>
      <c r="E8" s="915">
        <v>157.44679984958785</v>
      </c>
      <c r="F8" s="915">
        <v>234.09111826385134</v>
      </c>
      <c r="G8" s="915">
        <v>223.82258788095342</v>
      </c>
      <c r="H8" s="915">
        <v>279.0702360993879</v>
      </c>
      <c r="I8" s="915">
        <v>175.39401281542493</v>
      </c>
      <c r="J8" s="915">
        <v>247.65923624963281</v>
      </c>
      <c r="K8" s="915">
        <v>341.45663793166477</v>
      </c>
      <c r="L8" s="915">
        <v>300.27833648239573</v>
      </c>
      <c r="M8" s="915">
        <v>210.85873927946386</v>
      </c>
      <c r="N8" s="249"/>
      <c r="O8" s="19"/>
      <c r="P8" s="947">
        <v>0</v>
      </c>
      <c r="Q8" s="952" t="s">
        <v>21</v>
      </c>
      <c r="R8" s="954">
        <v>12377</v>
      </c>
      <c r="S8" s="954">
        <v>14803</v>
      </c>
      <c r="T8" s="954">
        <v>11031</v>
      </c>
      <c r="U8" s="954">
        <v>7201</v>
      </c>
      <c r="V8" s="954">
        <v>3023</v>
      </c>
      <c r="W8" s="954">
        <v>1290</v>
      </c>
      <c r="X8" s="954">
        <v>1401</v>
      </c>
      <c r="Y8" s="954">
        <v>739</v>
      </c>
      <c r="Z8" s="954">
        <v>51869</v>
      </c>
    </row>
    <row r="9" spans="1:27" s="6" customFormat="1" ht="16.5" customHeight="1">
      <c r="A9" s="1499" t="s">
        <v>408</v>
      </c>
      <c r="B9" s="1500"/>
      <c r="C9" s="1500"/>
      <c r="D9" s="1500"/>
      <c r="E9" s="1183">
        <v>1681.7307775482925</v>
      </c>
      <c r="F9" s="1183">
        <v>1874.0889296391963</v>
      </c>
      <c r="G9" s="1183">
        <v>2343.4920909323141</v>
      </c>
      <c r="H9" s="1183">
        <v>3197.7782893354943</v>
      </c>
      <c r="I9" s="1183">
        <v>2179.5737629587338</v>
      </c>
      <c r="J9" s="1183">
        <v>1547.0062989918927</v>
      </c>
      <c r="K9" s="1183">
        <v>2308.0616425502253</v>
      </c>
      <c r="L9" s="1183">
        <v>2548.0993884723998</v>
      </c>
      <c r="M9" s="1183">
        <v>2073.5980702902843</v>
      </c>
      <c r="N9" s="249"/>
      <c r="O9" s="19"/>
      <c r="P9" s="947">
        <v>0</v>
      </c>
      <c r="Q9" s="952" t="s">
        <v>22</v>
      </c>
      <c r="R9" s="954">
        <v>132202</v>
      </c>
      <c r="S9" s="954">
        <v>118510</v>
      </c>
      <c r="T9" s="954">
        <v>115498</v>
      </c>
      <c r="U9" s="954">
        <v>82514</v>
      </c>
      <c r="V9" s="954">
        <v>37566</v>
      </c>
      <c r="W9" s="954">
        <v>8058</v>
      </c>
      <c r="X9" s="954">
        <v>9470</v>
      </c>
      <c r="Y9" s="954">
        <v>6271</v>
      </c>
      <c r="Z9" s="954">
        <v>510083</v>
      </c>
    </row>
    <row r="10" spans="1:27" s="6" customFormat="1" ht="1.2" customHeight="1">
      <c r="A10" s="1237"/>
      <c r="B10" s="1238"/>
      <c r="C10" s="1238"/>
      <c r="D10" s="1238"/>
      <c r="E10" s="1183"/>
      <c r="F10" s="1183"/>
      <c r="G10" s="1183"/>
      <c r="H10" s="1183"/>
      <c r="I10" s="1183"/>
      <c r="J10" s="1183"/>
      <c r="K10" s="1183"/>
      <c r="L10" s="1183"/>
      <c r="M10" s="1183"/>
      <c r="N10" s="249"/>
      <c r="O10" s="19"/>
      <c r="P10" s="895"/>
      <c r="Q10" s="69"/>
      <c r="R10" s="268"/>
      <c r="S10" s="268"/>
      <c r="T10" s="268"/>
      <c r="U10" s="268"/>
      <c r="V10" s="268"/>
      <c r="W10" s="268"/>
      <c r="X10" s="268"/>
      <c r="Y10" s="268"/>
      <c r="Z10" s="268"/>
    </row>
    <row r="11" spans="1:27" s="6" customFormat="1" ht="16.5" customHeight="1">
      <c r="A11" s="66">
        <v>2016</v>
      </c>
      <c r="B11" s="19"/>
      <c r="C11" s="19"/>
      <c r="D11" s="19"/>
      <c r="E11" s="24"/>
      <c r="F11" s="24"/>
      <c r="G11" s="24"/>
      <c r="H11" s="24"/>
      <c r="I11" s="24"/>
      <c r="J11" s="24"/>
      <c r="K11" s="24"/>
      <c r="L11" s="24"/>
      <c r="M11" s="24"/>
      <c r="O11" s="19"/>
      <c r="P11" s="19"/>
      <c r="Q11" s="19"/>
      <c r="R11" s="24"/>
      <c r="S11" s="24"/>
      <c r="T11" s="24"/>
      <c r="U11" s="24"/>
      <c r="V11" s="24"/>
      <c r="W11" s="24"/>
      <c r="X11" s="24"/>
      <c r="Y11" s="24"/>
      <c r="Z11" s="24"/>
    </row>
    <row r="12" spans="1:27" s="6" customFormat="1" ht="16.5" customHeight="1">
      <c r="A12" s="1498" t="s">
        <v>71</v>
      </c>
      <c r="B12" s="1498"/>
      <c r="C12" s="1498"/>
      <c r="D12" s="1498"/>
      <c r="E12" s="24"/>
      <c r="F12" s="24"/>
      <c r="G12" s="24"/>
      <c r="H12" s="24"/>
      <c r="I12" s="24"/>
      <c r="J12" s="24"/>
      <c r="K12" s="24"/>
      <c r="L12" s="24"/>
      <c r="M12" s="24"/>
      <c r="N12" s="162"/>
      <c r="O12" s="19"/>
      <c r="P12" s="1495"/>
      <c r="Q12" s="1496"/>
      <c r="R12" s="154"/>
      <c r="S12" s="154"/>
      <c r="T12" s="154"/>
      <c r="U12" s="154"/>
      <c r="V12" s="154"/>
      <c r="W12" s="154"/>
      <c r="X12" s="154"/>
      <c r="Y12" s="154"/>
      <c r="Z12" s="154"/>
    </row>
    <row r="13" spans="1:27" s="6" customFormat="1" ht="16.5" customHeight="1">
      <c r="A13" s="19"/>
      <c r="B13" s="1501" t="s">
        <v>72</v>
      </c>
      <c r="C13" s="1501"/>
      <c r="D13" s="1501"/>
      <c r="E13" s="915">
        <v>326.9683731422457</v>
      </c>
      <c r="F13" s="915">
        <v>586.35981631485402</v>
      </c>
      <c r="G13" s="915">
        <v>475.60943392487997</v>
      </c>
      <c r="H13" s="915">
        <v>1017.9665083189292</v>
      </c>
      <c r="I13" s="915">
        <v>559.36241675389977</v>
      </c>
      <c r="J13" s="915">
        <v>452.54814362510001</v>
      </c>
      <c r="K13" s="915">
        <v>398.16027625625145</v>
      </c>
      <c r="L13" s="915">
        <v>742.84225693794315</v>
      </c>
      <c r="M13" s="915">
        <v>520.44348729876072</v>
      </c>
      <c r="N13" s="249"/>
      <c r="O13" s="19"/>
      <c r="P13" s="946">
        <v>-1</v>
      </c>
      <c r="Q13" s="955" t="s">
        <v>19</v>
      </c>
      <c r="R13" s="956">
        <v>25284</v>
      </c>
      <c r="S13" s="957">
        <v>36197</v>
      </c>
      <c r="T13" s="957">
        <v>23044</v>
      </c>
      <c r="U13" s="957">
        <v>26019</v>
      </c>
      <c r="V13" s="957">
        <v>9581</v>
      </c>
      <c r="W13" s="957">
        <v>2342</v>
      </c>
      <c r="X13" s="957">
        <v>1605</v>
      </c>
      <c r="Y13" s="957">
        <v>1825</v>
      </c>
      <c r="Z13" s="957">
        <v>125900</v>
      </c>
    </row>
    <row r="14" spans="1:27" s="6" customFormat="1" ht="16.5" customHeight="1">
      <c r="A14" s="19"/>
      <c r="B14" s="1502" t="s">
        <v>190</v>
      </c>
      <c r="C14" s="1502"/>
      <c r="D14" s="1502"/>
      <c r="E14" s="915">
        <v>205.90058682055198</v>
      </c>
      <c r="F14" s="915">
        <v>266.91302299692927</v>
      </c>
      <c r="G14" s="915">
        <v>232.81003361710842</v>
      </c>
      <c r="H14" s="915">
        <v>440.57499712438835</v>
      </c>
      <c r="I14" s="915">
        <v>271.12817695492231</v>
      </c>
      <c r="J14" s="915">
        <v>127.72601320930447</v>
      </c>
      <c r="K14" s="915">
        <v>175.14090656505516</v>
      </c>
      <c r="L14" s="915">
        <v>775.81224204039438</v>
      </c>
      <c r="M14" s="915">
        <v>259.82076653843529</v>
      </c>
      <c r="N14" s="249"/>
      <c r="O14" s="19"/>
      <c r="P14" s="946">
        <v>-1</v>
      </c>
      <c r="Q14" s="955" t="s">
        <v>20</v>
      </c>
      <c r="R14" s="957">
        <v>15922</v>
      </c>
      <c r="S14" s="957">
        <v>16477</v>
      </c>
      <c r="T14" s="957">
        <v>11280</v>
      </c>
      <c r="U14" s="957">
        <v>11261</v>
      </c>
      <c r="V14" s="957">
        <v>4644</v>
      </c>
      <c r="W14" s="957">
        <v>661</v>
      </c>
      <c r="X14" s="957">
        <v>706</v>
      </c>
      <c r="Y14" s="957">
        <v>1906</v>
      </c>
      <c r="Z14" s="957">
        <v>62853</v>
      </c>
    </row>
    <row r="15" spans="1:27" s="6" customFormat="1" ht="16.5" customHeight="1">
      <c r="A15" s="1499" t="s">
        <v>364</v>
      </c>
      <c r="B15" s="1499"/>
      <c r="C15" s="1499"/>
      <c r="D15" s="1499"/>
      <c r="E15" s="915">
        <v>155.35006591353417</v>
      </c>
      <c r="F15" s="915">
        <v>307.65382853417987</v>
      </c>
      <c r="G15" s="915">
        <v>209.94181400294565</v>
      </c>
      <c r="H15" s="915">
        <v>326.95899573470507</v>
      </c>
      <c r="I15" s="915">
        <v>207.1993755411325</v>
      </c>
      <c r="J15" s="915">
        <v>229.17254412441017</v>
      </c>
      <c r="K15" s="915">
        <v>239.88846550766053</v>
      </c>
      <c r="L15" s="915">
        <v>329.69985102451176</v>
      </c>
      <c r="M15" s="915">
        <v>231.69036200254914</v>
      </c>
      <c r="N15" s="249"/>
      <c r="O15" s="19"/>
      <c r="P15" s="946">
        <v>-1</v>
      </c>
      <c r="Q15" s="955" t="s">
        <v>21</v>
      </c>
      <c r="R15" s="957">
        <v>12013</v>
      </c>
      <c r="S15" s="957">
        <v>18992</v>
      </c>
      <c r="T15" s="957">
        <v>10172</v>
      </c>
      <c r="U15" s="957">
        <v>8357</v>
      </c>
      <c r="V15" s="957">
        <v>3549</v>
      </c>
      <c r="W15" s="957">
        <v>1186</v>
      </c>
      <c r="X15" s="957">
        <v>967</v>
      </c>
      <c r="Y15" s="957">
        <v>810</v>
      </c>
      <c r="Z15" s="957">
        <v>56048</v>
      </c>
    </row>
    <row r="16" spans="1:27" s="6" customFormat="1" ht="16.5" customHeight="1">
      <c r="A16" s="1499" t="s">
        <v>408</v>
      </c>
      <c r="B16" s="1500"/>
      <c r="C16" s="1500"/>
      <c r="D16" s="1500"/>
      <c r="E16" s="1183">
        <v>1755.2113332483282</v>
      </c>
      <c r="F16" s="1183">
        <v>2269.8865348316876</v>
      </c>
      <c r="G16" s="1183">
        <v>2276.6468420392175</v>
      </c>
      <c r="H16" s="1183">
        <v>3451.3207860161551</v>
      </c>
      <c r="I16" s="1183">
        <v>2322.0458617631621</v>
      </c>
      <c r="J16" s="1183">
        <v>1365.7601533485085</v>
      </c>
      <c r="K16" s="1183">
        <v>2333.1447963800906</v>
      </c>
      <c r="L16" s="1183">
        <v>2711.6795154633301</v>
      </c>
      <c r="M16" s="1183">
        <v>2220.9915486012987</v>
      </c>
      <c r="N16" s="249"/>
      <c r="O16" s="19"/>
      <c r="P16" s="946">
        <v>-1</v>
      </c>
      <c r="Q16" s="955" t="s">
        <v>22</v>
      </c>
      <c r="R16" s="957">
        <v>135728</v>
      </c>
      <c r="S16" s="957">
        <v>140124</v>
      </c>
      <c r="T16" s="957">
        <v>110307</v>
      </c>
      <c r="U16" s="957">
        <v>88215</v>
      </c>
      <c r="V16" s="957">
        <v>39773</v>
      </c>
      <c r="W16" s="957">
        <v>7068</v>
      </c>
      <c r="X16" s="957">
        <v>9405</v>
      </c>
      <c r="Y16" s="957">
        <v>6662</v>
      </c>
      <c r="Z16" s="957">
        <v>537278</v>
      </c>
    </row>
    <row r="17" spans="1:39" s="6" customFormat="1" ht="1.95" customHeight="1">
      <c r="A17" s="1237"/>
      <c r="B17" s="1238"/>
      <c r="C17" s="1238"/>
      <c r="D17" s="1238"/>
      <c r="E17" s="1183"/>
      <c r="F17" s="1183"/>
      <c r="G17" s="1183"/>
      <c r="H17" s="1183"/>
      <c r="I17" s="1183"/>
      <c r="J17" s="1183"/>
      <c r="K17" s="1183"/>
      <c r="L17" s="1183"/>
      <c r="M17" s="1183"/>
      <c r="N17" s="249"/>
      <c r="O17" s="19"/>
      <c r="P17" s="895"/>
      <c r="Q17" s="69"/>
      <c r="R17" s="268"/>
      <c r="S17" s="268"/>
      <c r="T17" s="268"/>
      <c r="U17" s="268"/>
      <c r="V17" s="268"/>
      <c r="W17" s="268"/>
      <c r="X17" s="268"/>
      <c r="Y17" s="268"/>
      <c r="Z17" s="268"/>
      <c r="AA17" s="19"/>
    </row>
    <row r="18" spans="1:39" s="6" customFormat="1" ht="16.5" customHeight="1">
      <c r="A18" s="66">
        <v>2015</v>
      </c>
      <c r="B18" s="19"/>
      <c r="C18" s="19"/>
      <c r="D18" s="19"/>
      <c r="E18" s="24"/>
      <c r="F18" s="24"/>
      <c r="G18" s="24"/>
      <c r="H18" s="24"/>
      <c r="I18" s="24"/>
      <c r="J18" s="24"/>
      <c r="K18" s="24"/>
      <c r="L18" s="24"/>
      <c r="M18" s="24"/>
      <c r="N18" s="162"/>
      <c r="O18" s="19"/>
      <c r="P18" s="19"/>
      <c r="Q18" s="19"/>
      <c r="R18" s="24"/>
      <c r="S18" s="24"/>
      <c r="T18" s="24"/>
      <c r="U18" s="24"/>
      <c r="V18" s="24"/>
      <c r="W18" s="24"/>
      <c r="X18" s="24"/>
      <c r="Y18" s="24"/>
      <c r="Z18" s="24"/>
      <c r="AA18" s="19"/>
    </row>
    <row r="19" spans="1:39" s="6" customFormat="1" ht="16.5" customHeight="1">
      <c r="A19" s="1498" t="s">
        <v>71</v>
      </c>
      <c r="B19" s="1498"/>
      <c r="C19" s="1498"/>
      <c r="D19" s="1498"/>
      <c r="E19" s="24"/>
      <c r="F19" s="24"/>
      <c r="G19" s="24"/>
      <c r="H19" s="24"/>
      <c r="I19" s="24"/>
      <c r="J19" s="24"/>
      <c r="K19" s="24"/>
      <c r="L19" s="24"/>
      <c r="M19" s="24"/>
      <c r="N19" s="162"/>
      <c r="O19" s="19"/>
      <c r="P19" s="1495"/>
      <c r="Q19" s="1496"/>
      <c r="R19" s="154"/>
      <c r="S19" s="154"/>
      <c r="T19" s="154"/>
      <c r="U19" s="154"/>
      <c r="V19" s="154"/>
      <c r="W19" s="154"/>
      <c r="X19" s="154"/>
      <c r="Y19" s="154"/>
      <c r="Z19" s="154"/>
      <c r="AA19" s="17"/>
    </row>
    <row r="20" spans="1:39" s="6" customFormat="1" ht="16.5" customHeight="1">
      <c r="A20" s="19"/>
      <c r="B20" s="1501" t="s">
        <v>72</v>
      </c>
      <c r="C20" s="1501"/>
      <c r="D20" s="1501"/>
      <c r="E20" s="1184">
        <v>351.04267657961327</v>
      </c>
      <c r="F20" s="1184">
        <v>545.0223352388</v>
      </c>
      <c r="G20" s="1184">
        <v>458.04543281567754</v>
      </c>
      <c r="H20" s="1184">
        <v>1035.5921582951282</v>
      </c>
      <c r="I20" s="1184">
        <v>504.33123925422245</v>
      </c>
      <c r="J20" s="1184">
        <v>561.425850826123</v>
      </c>
      <c r="K20" s="1184">
        <v>448.69673305323477</v>
      </c>
      <c r="L20" s="1184">
        <v>762.1826622856488</v>
      </c>
      <c r="M20" s="1184">
        <v>515.85499577069947</v>
      </c>
      <c r="N20" s="250"/>
      <c r="O20" s="19"/>
      <c r="P20" s="946">
        <v>-2</v>
      </c>
      <c r="Q20" s="955" t="s">
        <v>19</v>
      </c>
      <c r="R20" s="957">
        <v>26736</v>
      </c>
      <c r="S20" s="957">
        <v>32823</v>
      </c>
      <c r="T20" s="957">
        <v>21884</v>
      </c>
      <c r="U20" s="957">
        <v>26311</v>
      </c>
      <c r="V20" s="957">
        <v>8577</v>
      </c>
      <c r="W20" s="957">
        <v>2892</v>
      </c>
      <c r="X20" s="957">
        <v>1776</v>
      </c>
      <c r="Y20" s="957">
        <v>1865</v>
      </c>
      <c r="Z20" s="957">
        <v>122856</v>
      </c>
    </row>
    <row r="21" spans="1:39" s="19" customFormat="1" ht="16.5" customHeight="1">
      <c r="B21" s="1502" t="s">
        <v>190</v>
      </c>
      <c r="C21" s="1502"/>
      <c r="D21" s="1502"/>
      <c r="E21" s="1184">
        <v>217.61599796643139</v>
      </c>
      <c r="F21" s="1184">
        <v>249.4884863346729</v>
      </c>
      <c r="G21" s="1184">
        <v>221.80165653206612</v>
      </c>
      <c r="H21" s="1184">
        <v>441.26120963272706</v>
      </c>
      <c r="I21" s="1184">
        <v>272.89276919422252</v>
      </c>
      <c r="J21" s="1184">
        <v>189.08325681350061</v>
      </c>
      <c r="K21" s="1184">
        <v>182.15672552442695</v>
      </c>
      <c r="L21" s="1184">
        <v>576.23461330979353</v>
      </c>
      <c r="M21" s="1184">
        <v>256.75181742354249</v>
      </c>
      <c r="N21" s="250"/>
      <c r="P21" s="946">
        <v>-2</v>
      </c>
      <c r="Q21" s="955" t="s">
        <v>20</v>
      </c>
      <c r="R21" s="957">
        <v>16574</v>
      </c>
      <c r="S21" s="957">
        <v>15025</v>
      </c>
      <c r="T21" s="957">
        <v>10597</v>
      </c>
      <c r="U21" s="957">
        <v>11211</v>
      </c>
      <c r="V21" s="957">
        <v>4641</v>
      </c>
      <c r="W21" s="957">
        <v>974</v>
      </c>
      <c r="X21" s="957">
        <v>721</v>
      </c>
      <c r="Y21" s="957">
        <v>1410</v>
      </c>
      <c r="Z21" s="957">
        <v>61148</v>
      </c>
      <c r="AA21" s="6"/>
      <c r="AB21" s="6"/>
      <c r="AC21" s="6"/>
      <c r="AD21" s="6"/>
      <c r="AE21" s="6"/>
      <c r="AF21" s="6"/>
      <c r="AG21" s="6"/>
      <c r="AH21" s="6"/>
      <c r="AI21" s="6"/>
      <c r="AJ21" s="6"/>
      <c r="AK21" s="6"/>
      <c r="AL21" s="6"/>
      <c r="AM21" s="6"/>
    </row>
    <row r="22" spans="1:39" s="19" customFormat="1" ht="16.5" customHeight="1">
      <c r="A22" s="1499" t="s">
        <v>364</v>
      </c>
      <c r="B22" s="1499"/>
      <c r="C22" s="1499"/>
      <c r="D22" s="1499"/>
      <c r="E22" s="1184">
        <v>171.1096709001167</v>
      </c>
      <c r="F22" s="1184">
        <v>251.91280041153564</v>
      </c>
      <c r="G22" s="1184">
        <v>179.50089708587328</v>
      </c>
      <c r="H22" s="1184">
        <v>331.25094463197138</v>
      </c>
      <c r="I22" s="1184">
        <v>189.16096498552332</v>
      </c>
      <c r="J22" s="1184">
        <v>244.99288511153776</v>
      </c>
      <c r="K22" s="1184">
        <v>247.08637664755832</v>
      </c>
      <c r="L22" s="1184">
        <v>356.36637078449644</v>
      </c>
      <c r="M22" s="1184">
        <v>216.34619926650137</v>
      </c>
      <c r="N22" s="250"/>
      <c r="P22" s="946">
        <v>-2</v>
      </c>
      <c r="Q22" s="955" t="s">
        <v>21</v>
      </c>
      <c r="R22" s="957">
        <v>13032</v>
      </c>
      <c r="S22" s="957">
        <v>15171</v>
      </c>
      <c r="T22" s="957">
        <v>8576</v>
      </c>
      <c r="U22" s="957">
        <v>8416</v>
      </c>
      <c r="V22" s="957">
        <v>3217</v>
      </c>
      <c r="W22" s="957">
        <v>1262</v>
      </c>
      <c r="X22" s="957">
        <v>978</v>
      </c>
      <c r="Y22" s="957">
        <v>872</v>
      </c>
      <c r="Z22" s="957">
        <v>51525</v>
      </c>
      <c r="AA22" s="6"/>
      <c r="AB22" s="6"/>
      <c r="AC22" s="6"/>
      <c r="AD22" s="6"/>
      <c r="AE22" s="6"/>
      <c r="AF22" s="6"/>
      <c r="AG22" s="6"/>
      <c r="AH22" s="6"/>
      <c r="AI22" s="6"/>
      <c r="AJ22" s="6"/>
      <c r="AK22" s="6"/>
      <c r="AL22" s="6"/>
      <c r="AM22" s="6"/>
    </row>
    <row r="23" spans="1:39" s="6" customFormat="1" ht="16.5" customHeight="1">
      <c r="A23" s="1499" t="s">
        <v>408</v>
      </c>
      <c r="B23" s="1500"/>
      <c r="C23" s="1500"/>
      <c r="D23" s="1500"/>
      <c r="E23" s="1183">
        <v>1777.8888280825738</v>
      </c>
      <c r="F23" s="1183">
        <v>2013.509075071044</v>
      </c>
      <c r="G23" s="1183">
        <v>2069.1162176213957</v>
      </c>
      <c r="H23" s="1183">
        <v>3640.0999420625726</v>
      </c>
      <c r="I23" s="1183">
        <v>2183.1421535537802</v>
      </c>
      <c r="J23" s="1183">
        <v>1403.370496411495</v>
      </c>
      <c r="K23" s="1183">
        <v>2744.7304661544722</v>
      </c>
      <c r="L23" s="1183">
        <v>2622.0718290749187</v>
      </c>
      <c r="M23" s="1183">
        <v>2139.9441845700758</v>
      </c>
      <c r="N23" s="250"/>
      <c r="O23" s="19"/>
      <c r="P23" s="946">
        <v>-2</v>
      </c>
      <c r="Q23" s="955" t="s">
        <v>22</v>
      </c>
      <c r="R23" s="957">
        <v>135407</v>
      </c>
      <c r="S23" s="957">
        <v>121260</v>
      </c>
      <c r="T23" s="957">
        <v>98856</v>
      </c>
      <c r="U23" s="957">
        <v>92483</v>
      </c>
      <c r="V23" s="957">
        <v>37128</v>
      </c>
      <c r="W23" s="957">
        <v>7229</v>
      </c>
      <c r="X23" s="957">
        <v>10864</v>
      </c>
      <c r="Y23" s="957">
        <v>6416</v>
      </c>
      <c r="Z23" s="957">
        <v>509649</v>
      </c>
    </row>
    <row r="24" spans="1:39" s="6" customFormat="1" ht="1.95" customHeight="1">
      <c r="A24" s="1237"/>
      <c r="B24" s="1238"/>
      <c r="C24" s="1238"/>
      <c r="D24" s="1238"/>
      <c r="E24" s="1183"/>
      <c r="F24" s="1183"/>
      <c r="G24" s="1183"/>
      <c r="H24" s="1183"/>
      <c r="I24" s="1183"/>
      <c r="J24" s="1183"/>
      <c r="K24" s="1183"/>
      <c r="L24" s="1183"/>
      <c r="M24" s="1183"/>
      <c r="N24" s="250"/>
      <c r="O24" s="19"/>
      <c r="P24" s="895"/>
      <c r="Q24" s="69"/>
      <c r="R24" s="268"/>
      <c r="S24" s="268"/>
      <c r="T24" s="268"/>
      <c r="U24" s="268"/>
      <c r="V24" s="268"/>
      <c r="W24" s="268"/>
      <c r="X24" s="268"/>
      <c r="Y24" s="268"/>
      <c r="Z24" s="268"/>
      <c r="AA24" s="19"/>
    </row>
    <row r="25" spans="1:39" s="9" customFormat="1" ht="16.5" customHeight="1">
      <c r="A25" s="92">
        <v>2014</v>
      </c>
      <c r="B25" s="75"/>
      <c r="C25" s="17"/>
      <c r="D25" s="17"/>
      <c r="E25" s="40"/>
      <c r="F25" s="40"/>
      <c r="G25" s="40"/>
      <c r="H25" s="40"/>
      <c r="I25" s="40"/>
      <c r="J25" s="40"/>
      <c r="K25" s="40"/>
      <c r="L25" s="40"/>
      <c r="M25" s="40"/>
      <c r="N25" s="161"/>
      <c r="O25" s="15"/>
      <c r="P25" s="6"/>
      <c r="Q25" s="6"/>
      <c r="R25" s="7"/>
      <c r="S25" s="7"/>
      <c r="T25" s="7"/>
      <c r="U25" s="7"/>
      <c r="V25" s="7"/>
      <c r="W25" s="7"/>
      <c r="X25" s="7"/>
      <c r="Y25" s="7"/>
      <c r="Z25" s="7"/>
      <c r="AA25" s="6"/>
      <c r="AB25" s="6"/>
      <c r="AC25" s="6"/>
      <c r="AD25" s="6"/>
      <c r="AE25" s="6"/>
      <c r="AF25" s="6"/>
      <c r="AG25" s="6"/>
      <c r="AH25" s="6"/>
      <c r="AI25" s="6"/>
      <c r="AJ25" s="6"/>
      <c r="AK25" s="6"/>
      <c r="AL25" s="6"/>
      <c r="AM25" s="6"/>
    </row>
    <row r="26" spans="1:39" s="9" customFormat="1" ht="16.5" customHeight="1">
      <c r="A26" s="1498" t="s">
        <v>71</v>
      </c>
      <c r="B26" s="1498"/>
      <c r="C26" s="1498"/>
      <c r="D26" s="1498"/>
      <c r="E26" s="24"/>
      <c r="F26" s="24"/>
      <c r="G26" s="24"/>
      <c r="H26" s="24"/>
      <c r="I26" s="24"/>
      <c r="J26" s="24"/>
      <c r="K26" s="24"/>
      <c r="L26" s="24"/>
      <c r="M26" s="24"/>
      <c r="N26" s="162"/>
      <c r="P26" s="1495"/>
      <c r="Q26" s="1497"/>
      <c r="R26" s="154"/>
      <c r="S26" s="154"/>
      <c r="T26" s="154"/>
      <c r="U26" s="154"/>
      <c r="V26" s="154"/>
      <c r="W26" s="154"/>
      <c r="X26" s="154"/>
      <c r="Y26" s="154"/>
      <c r="Z26" s="154"/>
      <c r="AA26" s="6"/>
      <c r="AB26" s="6"/>
      <c r="AC26" s="6"/>
      <c r="AD26" s="6"/>
      <c r="AE26" s="6"/>
      <c r="AF26" s="6"/>
      <c r="AG26" s="6"/>
      <c r="AH26" s="6"/>
      <c r="AI26" s="6"/>
      <c r="AJ26" s="6"/>
      <c r="AK26" s="6"/>
      <c r="AL26" s="6"/>
      <c r="AM26" s="6"/>
    </row>
    <row r="27" spans="1:39" s="67" customFormat="1" ht="16.5" customHeight="1">
      <c r="A27" s="137"/>
      <c r="B27" s="1501" t="s">
        <v>72</v>
      </c>
      <c r="C27" s="1501"/>
      <c r="D27" s="1501"/>
      <c r="E27" s="1184">
        <v>403.04444929533815</v>
      </c>
      <c r="F27" s="1184">
        <v>516.47885797204606</v>
      </c>
      <c r="G27" s="1184">
        <v>482.23884255897627</v>
      </c>
      <c r="H27" s="1184">
        <v>978.58761173304185</v>
      </c>
      <c r="I27" s="1184">
        <v>508.55244243291867</v>
      </c>
      <c r="J27" s="1184">
        <v>565.7868350398445</v>
      </c>
      <c r="K27" s="1184">
        <v>389.14709142770425</v>
      </c>
      <c r="L27" s="1184">
        <v>765.35443444465488</v>
      </c>
      <c r="M27" s="1184">
        <v>523.75040286362662</v>
      </c>
      <c r="N27" s="250"/>
      <c r="P27" s="958">
        <v>-3</v>
      </c>
      <c r="Q27" s="955" t="s">
        <v>19</v>
      </c>
      <c r="R27" s="957">
        <v>30262</v>
      </c>
      <c r="S27" s="957">
        <v>30446</v>
      </c>
      <c r="T27" s="957">
        <v>22760</v>
      </c>
      <c r="U27" s="957">
        <v>24637</v>
      </c>
      <c r="V27" s="957">
        <v>8579</v>
      </c>
      <c r="W27" s="957">
        <v>2906</v>
      </c>
      <c r="X27" s="957">
        <v>1513</v>
      </c>
      <c r="Y27" s="957">
        <v>1859</v>
      </c>
      <c r="Z27" s="957">
        <v>122954</v>
      </c>
      <c r="AA27" s="6"/>
      <c r="AB27" s="6"/>
      <c r="AC27" s="6"/>
      <c r="AD27" s="6"/>
      <c r="AE27" s="6"/>
      <c r="AF27" s="6"/>
      <c r="AG27" s="6"/>
      <c r="AH27" s="6"/>
      <c r="AI27" s="6"/>
      <c r="AJ27" s="6"/>
      <c r="AK27" s="6"/>
      <c r="AL27" s="6"/>
      <c r="AM27" s="6"/>
    </row>
    <row r="28" spans="1:39" s="6" customFormat="1" ht="16.5" customHeight="1">
      <c r="A28" s="138"/>
      <c r="B28" s="1502" t="s">
        <v>190</v>
      </c>
      <c r="C28" s="1502"/>
      <c r="D28" s="1502"/>
      <c r="E28" s="1184">
        <v>212.58989821069949</v>
      </c>
      <c r="F28" s="1184">
        <v>237.69630683519381</v>
      </c>
      <c r="G28" s="1184">
        <v>235.25034573516317</v>
      </c>
      <c r="H28" s="1184">
        <v>411.89891357193022</v>
      </c>
      <c r="I28" s="1184">
        <v>265.74666038311858</v>
      </c>
      <c r="J28" s="1184">
        <v>154.39399868774836</v>
      </c>
      <c r="K28" s="1184">
        <v>186.72887533146948</v>
      </c>
      <c r="L28" s="1184">
        <v>609.31929154281295</v>
      </c>
      <c r="M28" s="1184">
        <v>251.03419768010187</v>
      </c>
      <c r="N28" s="250"/>
      <c r="O28" s="26"/>
      <c r="P28" s="958">
        <v>-3</v>
      </c>
      <c r="Q28" s="955" t="s">
        <v>20</v>
      </c>
      <c r="R28" s="957">
        <v>15962</v>
      </c>
      <c r="S28" s="957">
        <v>14012</v>
      </c>
      <c r="T28" s="957">
        <v>11103</v>
      </c>
      <c r="U28" s="957">
        <v>10370</v>
      </c>
      <c r="V28" s="957">
        <v>4483</v>
      </c>
      <c r="W28" s="957">
        <v>793</v>
      </c>
      <c r="X28" s="957">
        <v>726</v>
      </c>
      <c r="Y28" s="957">
        <v>1480</v>
      </c>
      <c r="Z28" s="957">
        <v>58932</v>
      </c>
    </row>
    <row r="29" spans="1:39" s="5" customFormat="1" ht="16.5" customHeight="1">
      <c r="A29" s="1499" t="s">
        <v>364</v>
      </c>
      <c r="B29" s="1499"/>
      <c r="C29" s="1499"/>
      <c r="D29" s="1499"/>
      <c r="E29" s="1184">
        <v>187.9240360702274</v>
      </c>
      <c r="F29" s="1184">
        <v>224.37974953676195</v>
      </c>
      <c r="G29" s="1184">
        <v>180.24630200567711</v>
      </c>
      <c r="H29" s="1184">
        <v>320.42319535050734</v>
      </c>
      <c r="I29" s="1184">
        <v>196.7461891170133</v>
      </c>
      <c r="J29" s="1184">
        <v>239.47618964177869</v>
      </c>
      <c r="K29" s="1184">
        <v>193.67333763718528</v>
      </c>
      <c r="L29" s="1184">
        <v>396.8809439508592</v>
      </c>
      <c r="M29" s="1184">
        <v>213.76159146105465</v>
      </c>
      <c r="N29" s="250"/>
      <c r="O29" s="15"/>
      <c r="P29" s="958">
        <v>-3</v>
      </c>
      <c r="Q29" s="955" t="s">
        <v>21</v>
      </c>
      <c r="R29" s="957">
        <v>14110</v>
      </c>
      <c r="S29" s="957">
        <v>13227</v>
      </c>
      <c r="T29" s="957">
        <v>8507</v>
      </c>
      <c r="U29" s="957">
        <v>8067</v>
      </c>
      <c r="V29" s="957">
        <v>3319</v>
      </c>
      <c r="W29" s="957">
        <v>1230</v>
      </c>
      <c r="X29" s="957">
        <v>753</v>
      </c>
      <c r="Y29" s="957">
        <v>964</v>
      </c>
      <c r="Z29" s="957">
        <v>50182</v>
      </c>
      <c r="AA29" s="6"/>
      <c r="AB29" s="6"/>
      <c r="AC29" s="6"/>
      <c r="AD29" s="6"/>
      <c r="AE29" s="6"/>
      <c r="AF29" s="6"/>
      <c r="AG29" s="6"/>
      <c r="AH29" s="6"/>
      <c r="AI29" s="6"/>
      <c r="AJ29" s="6"/>
      <c r="AK29" s="6"/>
      <c r="AL29" s="6"/>
      <c r="AM29" s="6"/>
    </row>
    <row r="30" spans="1:39" s="5" customFormat="1" ht="16.5" customHeight="1">
      <c r="A30" s="1499" t="s">
        <v>408</v>
      </c>
      <c r="B30" s="1500"/>
      <c r="C30" s="1500"/>
      <c r="D30" s="1500"/>
      <c r="E30" s="1183">
        <v>1841.3359094864079</v>
      </c>
      <c r="F30" s="1183">
        <v>1887.6262379945299</v>
      </c>
      <c r="G30" s="1183">
        <v>2065.3637036451623</v>
      </c>
      <c r="H30" s="1183">
        <v>3218.8887229465431</v>
      </c>
      <c r="I30" s="1183">
        <v>2072.5038457092555</v>
      </c>
      <c r="J30" s="1183">
        <v>1381.5634485350092</v>
      </c>
      <c r="K30" s="1183">
        <v>2294.2445839624074</v>
      </c>
      <c r="L30" s="1183">
        <v>2613.0740158258336</v>
      </c>
      <c r="M30" s="1183">
        <v>2067.5604538244374</v>
      </c>
      <c r="N30" s="250"/>
      <c r="O30" s="15"/>
      <c r="P30" s="958">
        <v>-3</v>
      </c>
      <c r="Q30" s="955" t="s">
        <v>22</v>
      </c>
      <c r="R30" s="957">
        <v>138254</v>
      </c>
      <c r="S30" s="957">
        <v>111274</v>
      </c>
      <c r="T30" s="957">
        <v>97478</v>
      </c>
      <c r="U30" s="957">
        <v>81039</v>
      </c>
      <c r="V30" s="957">
        <v>34962</v>
      </c>
      <c r="W30" s="957">
        <v>7096</v>
      </c>
      <c r="X30" s="957">
        <v>8920</v>
      </c>
      <c r="Y30" s="957">
        <v>6347</v>
      </c>
      <c r="Z30" s="957">
        <v>485374</v>
      </c>
      <c r="AA30" s="6"/>
      <c r="AB30" s="6"/>
      <c r="AC30" s="6"/>
      <c r="AD30" s="6"/>
      <c r="AE30" s="6"/>
      <c r="AF30" s="6"/>
      <c r="AG30" s="6"/>
      <c r="AH30" s="6"/>
      <c r="AI30" s="6"/>
      <c r="AJ30" s="6"/>
      <c r="AK30" s="6"/>
      <c r="AL30" s="6"/>
      <c r="AM30" s="6"/>
    </row>
    <row r="31" spans="1:39" s="5" customFormat="1" ht="1.95" customHeight="1">
      <c r="A31" s="1237"/>
      <c r="B31" s="1238"/>
      <c r="C31" s="1238"/>
      <c r="D31" s="1238"/>
      <c r="E31" s="1183"/>
      <c r="F31" s="1183"/>
      <c r="G31" s="1183"/>
      <c r="H31" s="1183"/>
      <c r="I31" s="1183"/>
      <c r="J31" s="1183"/>
      <c r="K31" s="1183"/>
      <c r="L31" s="1183"/>
      <c r="M31" s="1183"/>
      <c r="N31" s="250"/>
      <c r="O31" s="15"/>
      <c r="P31" s="69"/>
      <c r="Q31" s="69"/>
      <c r="R31" s="268"/>
      <c r="S31" s="268"/>
      <c r="T31" s="268"/>
      <c r="U31" s="268"/>
      <c r="V31" s="268"/>
      <c r="W31" s="268"/>
      <c r="X31" s="268"/>
      <c r="Y31" s="268"/>
      <c r="Z31" s="268"/>
      <c r="AA31" s="19"/>
      <c r="AB31" s="6"/>
      <c r="AC31" s="6"/>
      <c r="AD31" s="6"/>
      <c r="AE31" s="6"/>
      <c r="AF31" s="6"/>
      <c r="AG31" s="6"/>
      <c r="AH31" s="6"/>
      <c r="AI31" s="6"/>
      <c r="AJ31" s="6"/>
      <c r="AK31" s="6"/>
      <c r="AL31" s="6"/>
      <c r="AM31" s="6"/>
    </row>
    <row r="32" spans="1:39" s="5" customFormat="1" ht="16.5" customHeight="1">
      <c r="A32" s="92">
        <v>2013</v>
      </c>
      <c r="B32" s="75"/>
      <c r="C32" s="17"/>
      <c r="D32" s="17"/>
      <c r="E32" s="40"/>
      <c r="F32" s="40"/>
      <c r="G32" s="40"/>
      <c r="H32" s="40"/>
      <c r="I32" s="40"/>
      <c r="J32" s="40"/>
      <c r="K32" s="40"/>
      <c r="L32" s="40"/>
      <c r="M32" s="40"/>
      <c r="N32" s="161"/>
      <c r="O32" s="15"/>
      <c r="P32" s="15"/>
      <c r="Q32" s="15"/>
      <c r="R32" s="27"/>
      <c r="S32" s="27"/>
      <c r="T32" s="27"/>
      <c r="U32" s="27"/>
      <c r="V32" s="27"/>
      <c r="W32" s="27"/>
      <c r="X32" s="27"/>
      <c r="Y32" s="27"/>
      <c r="Z32" s="27"/>
      <c r="AA32" s="19"/>
      <c r="AB32" s="6"/>
      <c r="AC32" s="6"/>
      <c r="AD32" s="6"/>
      <c r="AE32" s="6"/>
      <c r="AF32" s="6"/>
      <c r="AG32" s="6"/>
      <c r="AH32" s="6"/>
      <c r="AI32" s="6"/>
      <c r="AJ32" s="6"/>
      <c r="AK32" s="6"/>
      <c r="AL32" s="6"/>
      <c r="AM32" s="6"/>
    </row>
    <row r="33" spans="1:39" s="5" customFormat="1" ht="16.5" customHeight="1">
      <c r="A33" s="1498" t="s">
        <v>71</v>
      </c>
      <c r="B33" s="1498"/>
      <c r="C33" s="1498"/>
      <c r="D33" s="1498"/>
      <c r="E33" s="24"/>
      <c r="F33" s="24"/>
      <c r="G33" s="24"/>
      <c r="H33" s="24"/>
      <c r="I33" s="24"/>
      <c r="J33" s="24"/>
      <c r="K33" s="24"/>
      <c r="L33" s="24"/>
      <c r="M33" s="24"/>
      <c r="N33" s="162"/>
      <c r="O33" s="15"/>
      <c r="P33" s="1495"/>
      <c r="Q33" s="1496"/>
      <c r="R33" s="154"/>
      <c r="S33" s="154"/>
      <c r="T33" s="154"/>
      <c r="U33" s="154"/>
      <c r="V33" s="154"/>
      <c r="W33" s="154"/>
      <c r="X33" s="154"/>
      <c r="Y33" s="154"/>
      <c r="Z33" s="154"/>
      <c r="AA33" s="6"/>
      <c r="AB33" s="6"/>
      <c r="AC33" s="6"/>
      <c r="AD33" s="6"/>
      <c r="AE33" s="6"/>
      <c r="AF33" s="6"/>
      <c r="AG33" s="6"/>
      <c r="AH33" s="6"/>
      <c r="AI33" s="6"/>
      <c r="AJ33" s="6"/>
      <c r="AK33" s="6"/>
      <c r="AL33" s="6"/>
      <c r="AM33" s="6"/>
    </row>
    <row r="34" spans="1:39" s="5" customFormat="1" ht="16.5" customHeight="1">
      <c r="A34" s="137"/>
      <c r="B34" s="1501" t="s">
        <v>72</v>
      </c>
      <c r="C34" s="1501"/>
      <c r="D34" s="1501"/>
      <c r="E34" s="1184">
        <v>441.65125164234837</v>
      </c>
      <c r="F34" s="1184">
        <v>543.28422433366609</v>
      </c>
      <c r="G34" s="1184">
        <v>602.90266728335314</v>
      </c>
      <c r="H34" s="1184">
        <v>999.21831774257873</v>
      </c>
      <c r="I34" s="1184">
        <v>569.55239882069145</v>
      </c>
      <c r="J34" s="1184">
        <v>508.9500635455488</v>
      </c>
      <c r="K34" s="1184">
        <v>380.42357999984347</v>
      </c>
      <c r="L34" s="1184">
        <v>659.84891735133749</v>
      </c>
      <c r="M34" s="1184">
        <v>571.33026195071807</v>
      </c>
      <c r="N34" s="250"/>
      <c r="O34" s="15"/>
      <c r="P34" s="958">
        <v>-4</v>
      </c>
      <c r="Q34" s="955" t="s">
        <v>19</v>
      </c>
      <c r="R34" s="959">
        <v>32700</v>
      </c>
      <c r="S34" s="959">
        <v>31362</v>
      </c>
      <c r="T34" s="959">
        <v>28052</v>
      </c>
      <c r="U34" s="959">
        <v>24850</v>
      </c>
      <c r="V34" s="959">
        <v>9520</v>
      </c>
      <c r="W34" s="959">
        <v>2607</v>
      </c>
      <c r="X34" s="959">
        <v>1458</v>
      </c>
      <c r="Y34" s="957">
        <v>1595</v>
      </c>
      <c r="Z34" s="957">
        <v>132138</v>
      </c>
      <c r="AA34" s="6"/>
      <c r="AB34" s="6"/>
      <c r="AC34" s="6"/>
      <c r="AD34" s="6"/>
      <c r="AE34" s="6"/>
      <c r="AF34" s="6"/>
      <c r="AG34" s="6"/>
      <c r="AH34" s="6"/>
      <c r="AI34" s="6"/>
      <c r="AJ34" s="6"/>
      <c r="AK34" s="6"/>
      <c r="AL34" s="6"/>
      <c r="AM34" s="6"/>
    </row>
    <row r="35" spans="1:39" s="5" customFormat="1" ht="16.5" customHeight="1">
      <c r="A35" s="138"/>
      <c r="B35" s="1502" t="s">
        <v>190</v>
      </c>
      <c r="C35" s="1502"/>
      <c r="D35" s="1502"/>
      <c r="E35" s="1184">
        <v>232.38689405988521</v>
      </c>
      <c r="F35" s="1184">
        <v>234.67480986697834</v>
      </c>
      <c r="G35" s="1184">
        <v>284.45090551458645</v>
      </c>
      <c r="H35" s="1184">
        <v>425.82382232973475</v>
      </c>
      <c r="I35" s="1184">
        <v>289.14356549373974</v>
      </c>
      <c r="J35" s="1184">
        <v>166.91687929859771</v>
      </c>
      <c r="K35" s="1184">
        <v>162.03226555548889</v>
      </c>
      <c r="L35" s="1184">
        <v>621.78866631916003</v>
      </c>
      <c r="M35" s="1184">
        <v>269.76674161580473</v>
      </c>
      <c r="N35" s="250"/>
      <c r="O35" s="15"/>
      <c r="P35" s="946">
        <v>-4</v>
      </c>
      <c r="Q35" s="955" t="s">
        <v>20</v>
      </c>
      <c r="R35" s="959">
        <v>17206</v>
      </c>
      <c r="S35" s="959">
        <v>13547</v>
      </c>
      <c r="T35" s="959">
        <v>13235</v>
      </c>
      <c r="U35" s="959">
        <v>10590</v>
      </c>
      <c r="V35" s="959">
        <v>4833</v>
      </c>
      <c r="W35" s="959">
        <v>855</v>
      </c>
      <c r="X35" s="959">
        <v>621</v>
      </c>
      <c r="Y35" s="957">
        <v>1503</v>
      </c>
      <c r="Z35" s="957">
        <v>62392</v>
      </c>
      <c r="AA35" s="6"/>
      <c r="AB35" s="6"/>
      <c r="AC35" s="6"/>
      <c r="AD35" s="6"/>
      <c r="AE35" s="6"/>
      <c r="AF35" s="6"/>
      <c r="AG35" s="6"/>
      <c r="AH35" s="6"/>
      <c r="AI35" s="6"/>
      <c r="AJ35" s="6"/>
      <c r="AK35" s="6"/>
      <c r="AL35" s="6"/>
      <c r="AM35" s="6"/>
    </row>
    <row r="36" spans="1:39" s="5" customFormat="1" ht="16.5" customHeight="1">
      <c r="A36" s="1499" t="s">
        <v>364</v>
      </c>
      <c r="B36" s="1499"/>
      <c r="C36" s="1499"/>
      <c r="D36" s="1499"/>
      <c r="E36" s="1184">
        <v>204.13201887836252</v>
      </c>
      <c r="F36" s="1184">
        <v>208.75958763615236</v>
      </c>
      <c r="G36" s="1184">
        <v>224.25090654621798</v>
      </c>
      <c r="H36" s="1184">
        <v>349.86714618423252</v>
      </c>
      <c r="I36" s="1184">
        <v>217.53072711260864</v>
      </c>
      <c r="J36" s="1184">
        <v>220.60359486247415</v>
      </c>
      <c r="K36" s="1184">
        <v>176.38294930033894</v>
      </c>
      <c r="L36" s="1184">
        <v>318.96145158487849</v>
      </c>
      <c r="M36" s="1184">
        <v>227.03090249972229</v>
      </c>
      <c r="N36" s="250"/>
      <c r="O36" s="15"/>
      <c r="P36" s="958">
        <v>-4</v>
      </c>
      <c r="Q36" s="955" t="s">
        <v>21</v>
      </c>
      <c r="R36" s="959">
        <v>15114</v>
      </c>
      <c r="S36" s="959">
        <v>12051</v>
      </c>
      <c r="T36" s="959">
        <v>10434</v>
      </c>
      <c r="U36" s="959">
        <v>8701</v>
      </c>
      <c r="V36" s="959">
        <v>3636</v>
      </c>
      <c r="W36" s="959">
        <v>1130</v>
      </c>
      <c r="X36" s="959">
        <v>676</v>
      </c>
      <c r="Y36" s="957">
        <v>771</v>
      </c>
      <c r="Z36" s="957">
        <v>52508</v>
      </c>
      <c r="AA36" s="6"/>
      <c r="AB36" s="6"/>
      <c r="AC36" s="6"/>
      <c r="AD36" s="6"/>
      <c r="AE36" s="6"/>
      <c r="AF36" s="6"/>
      <c r="AG36" s="6"/>
      <c r="AH36" s="6"/>
      <c r="AI36" s="6"/>
      <c r="AJ36" s="6"/>
      <c r="AK36" s="6"/>
      <c r="AL36" s="6"/>
      <c r="AM36" s="6"/>
    </row>
    <row r="37" spans="1:39" s="5" customFormat="1" ht="16.5" customHeight="1">
      <c r="A37" s="1499" t="s">
        <v>408</v>
      </c>
      <c r="B37" s="1500"/>
      <c r="C37" s="1500"/>
      <c r="D37" s="1500"/>
      <c r="E37" s="1183">
        <v>1993.8730680796625</v>
      </c>
      <c r="F37" s="1183">
        <v>1915.3705157874113</v>
      </c>
      <c r="G37" s="1183">
        <v>2182.6099590270337</v>
      </c>
      <c r="H37" s="1183">
        <v>3077.0294787498228</v>
      </c>
      <c r="I37" s="1183">
        <v>2150.0004786154614</v>
      </c>
      <c r="J37" s="1183">
        <v>1218.0051578291825</v>
      </c>
      <c r="K37" s="1183">
        <v>2444.0519025092826</v>
      </c>
      <c r="L37" s="1183">
        <v>2372.9739121801076</v>
      </c>
      <c r="M37" s="1183">
        <v>2133.938287874475</v>
      </c>
      <c r="N37" s="250"/>
      <c r="O37" s="15"/>
      <c r="P37" s="946">
        <v>-4</v>
      </c>
      <c r="Q37" s="955" t="s">
        <v>22</v>
      </c>
      <c r="R37" s="959">
        <v>147627</v>
      </c>
      <c r="S37" s="959">
        <v>110568</v>
      </c>
      <c r="T37" s="959">
        <v>101553</v>
      </c>
      <c r="U37" s="959">
        <v>76524</v>
      </c>
      <c r="V37" s="959">
        <v>35937</v>
      </c>
      <c r="W37" s="959">
        <v>6239</v>
      </c>
      <c r="X37" s="959">
        <v>9367</v>
      </c>
      <c r="Y37" s="957">
        <v>5736</v>
      </c>
      <c r="Z37" s="957">
        <v>493540</v>
      </c>
      <c r="AA37" s="6"/>
      <c r="AB37" s="6"/>
      <c r="AC37" s="6"/>
      <c r="AD37" s="6"/>
      <c r="AE37" s="6"/>
      <c r="AF37" s="6"/>
      <c r="AG37" s="6"/>
      <c r="AH37" s="6"/>
      <c r="AI37" s="6"/>
      <c r="AJ37" s="6"/>
      <c r="AK37" s="6"/>
      <c r="AL37" s="6"/>
      <c r="AM37" s="6"/>
    </row>
    <row r="38" spans="1:39" s="5" customFormat="1" ht="1.2" customHeight="1">
      <c r="A38" s="1237"/>
      <c r="B38" s="1238"/>
      <c r="C38" s="1238"/>
      <c r="D38" s="1238"/>
      <c r="E38" s="1183"/>
      <c r="F38" s="1183"/>
      <c r="G38" s="1183"/>
      <c r="H38" s="1183"/>
      <c r="I38" s="1183"/>
      <c r="J38" s="1183"/>
      <c r="K38" s="1183"/>
      <c r="L38" s="1183"/>
      <c r="M38" s="1183"/>
      <c r="N38" s="250"/>
      <c r="O38" s="15"/>
      <c r="P38" s="69"/>
      <c r="Q38" s="69"/>
      <c r="R38" s="268"/>
      <c r="S38" s="268"/>
      <c r="T38" s="268"/>
      <c r="U38" s="268"/>
      <c r="V38" s="268"/>
      <c r="W38" s="268"/>
      <c r="X38" s="268"/>
      <c r="Y38" s="268"/>
      <c r="Z38" s="268"/>
      <c r="AA38" s="6"/>
      <c r="AB38" s="6"/>
      <c r="AC38" s="6"/>
      <c r="AD38" s="6"/>
      <c r="AE38" s="6"/>
      <c r="AF38" s="6"/>
      <c r="AG38" s="6"/>
      <c r="AH38" s="6"/>
      <c r="AI38" s="6"/>
      <c r="AJ38" s="6"/>
      <c r="AK38" s="6"/>
      <c r="AL38" s="6"/>
      <c r="AM38" s="6"/>
    </row>
    <row r="39" spans="1:39" s="5" customFormat="1" ht="16.5" customHeight="1">
      <c r="A39" s="92">
        <v>2012</v>
      </c>
      <c r="B39" s="75"/>
      <c r="C39" s="17"/>
      <c r="D39" s="17"/>
      <c r="E39" s="40"/>
      <c r="F39" s="40"/>
      <c r="G39" s="40"/>
      <c r="H39" s="40"/>
      <c r="I39" s="40"/>
      <c r="J39" s="40"/>
      <c r="K39" s="40"/>
      <c r="L39" s="40"/>
      <c r="M39" s="40"/>
      <c r="N39" s="161"/>
      <c r="O39" s="15"/>
      <c r="P39" s="15"/>
      <c r="Q39" s="15"/>
      <c r="R39" s="27"/>
      <c r="S39" s="27"/>
      <c r="T39" s="27"/>
      <c r="U39" s="27"/>
      <c r="V39" s="27"/>
      <c r="W39" s="27"/>
      <c r="X39" s="27"/>
      <c r="Y39" s="27"/>
      <c r="Z39" s="27"/>
      <c r="AA39" s="6"/>
      <c r="AB39" s="6"/>
      <c r="AC39" s="6"/>
      <c r="AD39" s="6"/>
      <c r="AE39" s="6"/>
      <c r="AF39" s="6"/>
      <c r="AG39" s="6"/>
      <c r="AH39" s="6"/>
      <c r="AI39" s="6"/>
      <c r="AJ39" s="6"/>
      <c r="AK39" s="6"/>
      <c r="AL39" s="6"/>
      <c r="AM39" s="6"/>
    </row>
    <row r="40" spans="1:39" s="5" customFormat="1" ht="16.5" customHeight="1">
      <c r="A40" s="1498" t="s">
        <v>71</v>
      </c>
      <c r="B40" s="1498"/>
      <c r="C40" s="1498"/>
      <c r="D40" s="1498"/>
      <c r="E40" s="24"/>
      <c r="F40" s="24"/>
      <c r="G40" s="24"/>
      <c r="H40" s="24"/>
      <c r="I40" s="24"/>
      <c r="J40" s="24"/>
      <c r="K40" s="24"/>
      <c r="L40" s="24"/>
      <c r="M40" s="24"/>
      <c r="N40" s="162"/>
      <c r="O40" s="15"/>
      <c r="P40" s="1495"/>
      <c r="Q40" s="1496"/>
      <c r="R40" s="154"/>
      <c r="S40" s="154"/>
      <c r="T40" s="154"/>
      <c r="U40" s="154"/>
      <c r="V40" s="154"/>
      <c r="W40" s="154"/>
      <c r="X40" s="154"/>
      <c r="Y40" s="154"/>
      <c r="Z40" s="154"/>
      <c r="AA40" s="6"/>
      <c r="AB40" s="6"/>
      <c r="AC40" s="6"/>
      <c r="AD40" s="6"/>
      <c r="AE40" s="6"/>
      <c r="AF40" s="6"/>
      <c r="AG40" s="6"/>
      <c r="AH40" s="6"/>
      <c r="AI40" s="6"/>
      <c r="AJ40" s="6"/>
      <c r="AK40" s="6"/>
      <c r="AL40" s="6"/>
      <c r="AM40" s="6"/>
    </row>
    <row r="41" spans="1:39" s="5" customFormat="1" ht="16.5" customHeight="1">
      <c r="A41" s="137"/>
      <c r="B41" s="1501" t="s">
        <v>72</v>
      </c>
      <c r="C41" s="1501"/>
      <c r="D41" s="1501"/>
      <c r="E41" s="1184">
        <v>529.45931160021496</v>
      </c>
      <c r="F41" s="1184">
        <v>590.32848701250782</v>
      </c>
      <c r="G41" s="1184">
        <v>701.38313261556323</v>
      </c>
      <c r="H41" s="1184">
        <v>1063.6951367281151</v>
      </c>
      <c r="I41" s="1184">
        <v>655.75155804373082</v>
      </c>
      <c r="J41" s="1184">
        <v>509.45431521679654</v>
      </c>
      <c r="K41" s="1184">
        <v>458.11987602877787</v>
      </c>
      <c r="L41" s="1184">
        <v>910.0735434372549</v>
      </c>
      <c r="M41" s="1184">
        <v>647.57396199831396</v>
      </c>
      <c r="N41" s="250"/>
      <c r="O41" s="15"/>
      <c r="P41" s="958">
        <v>-5</v>
      </c>
      <c r="Q41" s="955" t="s">
        <v>19</v>
      </c>
      <c r="R41" s="957">
        <v>38673</v>
      </c>
      <c r="S41" s="957">
        <v>33360</v>
      </c>
      <c r="T41" s="957">
        <v>32044</v>
      </c>
      <c r="U41" s="957">
        <v>25800</v>
      </c>
      <c r="V41" s="957">
        <v>10864</v>
      </c>
      <c r="W41" s="957">
        <v>2607</v>
      </c>
      <c r="X41" s="957">
        <v>1725</v>
      </c>
      <c r="Y41" s="957">
        <v>2147</v>
      </c>
      <c r="Z41" s="957">
        <v>147216</v>
      </c>
      <c r="AA41" s="6"/>
      <c r="AB41" s="6"/>
      <c r="AC41" s="6"/>
      <c r="AD41" s="6"/>
      <c r="AE41" s="6"/>
      <c r="AF41" s="6"/>
      <c r="AG41" s="6"/>
      <c r="AH41" s="6"/>
      <c r="AI41" s="6"/>
      <c r="AJ41" s="6"/>
      <c r="AK41" s="6"/>
      <c r="AL41" s="6"/>
      <c r="AM41" s="6"/>
    </row>
    <row r="42" spans="1:39" s="5" customFormat="1" ht="16.5" customHeight="1">
      <c r="A42" s="138"/>
      <c r="B42" s="1502" t="s">
        <v>190</v>
      </c>
      <c r="C42" s="1502"/>
      <c r="D42" s="1502"/>
      <c r="E42" s="1184">
        <v>267.7073766977116</v>
      </c>
      <c r="F42" s="1184">
        <v>249.4916468342131</v>
      </c>
      <c r="G42" s="1184">
        <v>315.75811606266745</v>
      </c>
      <c r="H42" s="1184">
        <v>436.48606250157189</v>
      </c>
      <c r="I42" s="1184">
        <v>336.3261856976867</v>
      </c>
      <c r="J42" s="1184">
        <v>164.73724116906772</v>
      </c>
      <c r="K42" s="1184">
        <v>176.87410865806729</v>
      </c>
      <c r="L42" s="1184">
        <v>867.2615136807749</v>
      </c>
      <c r="M42" s="1184">
        <v>298.19475385736399</v>
      </c>
      <c r="N42" s="250"/>
      <c r="O42" s="15"/>
      <c r="P42" s="958">
        <v>-5</v>
      </c>
      <c r="Q42" s="955" t="s">
        <v>20</v>
      </c>
      <c r="R42" s="957">
        <v>19554</v>
      </c>
      <c r="S42" s="957">
        <v>14099</v>
      </c>
      <c r="T42" s="957">
        <v>14426</v>
      </c>
      <c r="U42" s="957">
        <v>10587</v>
      </c>
      <c r="V42" s="957">
        <v>5572</v>
      </c>
      <c r="W42" s="957">
        <v>843</v>
      </c>
      <c r="X42" s="957">
        <v>666</v>
      </c>
      <c r="Y42" s="957">
        <v>2046</v>
      </c>
      <c r="Z42" s="957">
        <v>67790</v>
      </c>
      <c r="AA42" s="6"/>
      <c r="AB42" s="6"/>
      <c r="AC42" s="6"/>
      <c r="AD42" s="6"/>
      <c r="AE42" s="6"/>
      <c r="AF42" s="6"/>
      <c r="AG42" s="6"/>
      <c r="AH42" s="6"/>
      <c r="AI42" s="6"/>
      <c r="AJ42" s="6"/>
      <c r="AK42" s="6"/>
      <c r="AL42" s="6"/>
      <c r="AM42" s="6"/>
    </row>
    <row r="43" spans="1:39" s="5" customFormat="1" ht="16.5" customHeight="1">
      <c r="A43" s="1499" t="s">
        <v>364</v>
      </c>
      <c r="B43" s="1499"/>
      <c r="C43" s="1499"/>
      <c r="D43" s="1499"/>
      <c r="E43" s="1184">
        <v>235.45215630803133</v>
      </c>
      <c r="F43" s="1184">
        <v>240.53762361993464</v>
      </c>
      <c r="G43" s="1184">
        <v>246.46030686715898</v>
      </c>
      <c r="H43" s="1184">
        <v>366.06779531042378</v>
      </c>
      <c r="I43" s="1184">
        <v>266.73105071753008</v>
      </c>
      <c r="J43" s="1184">
        <v>260.2965661176728</v>
      </c>
      <c r="K43" s="1184">
        <v>257.34386079529611</v>
      </c>
      <c r="L43" s="1184">
        <v>382.34109742915882</v>
      </c>
      <c r="M43" s="1184">
        <v>257.58941718739311</v>
      </c>
      <c r="N43" s="250"/>
      <c r="O43" s="15"/>
      <c r="P43" s="958">
        <v>-5</v>
      </c>
      <c r="Q43" s="955" t="s">
        <v>21</v>
      </c>
      <c r="R43" s="957">
        <v>17198</v>
      </c>
      <c r="S43" s="957">
        <v>13593</v>
      </c>
      <c r="T43" s="957">
        <v>11260</v>
      </c>
      <c r="U43" s="957">
        <v>8879</v>
      </c>
      <c r="V43" s="957">
        <v>4419</v>
      </c>
      <c r="W43" s="957">
        <v>1332</v>
      </c>
      <c r="X43" s="957">
        <v>969</v>
      </c>
      <c r="Y43" s="957">
        <v>902</v>
      </c>
      <c r="Z43" s="957">
        <v>58559</v>
      </c>
      <c r="AA43" s="6"/>
      <c r="AB43" s="6"/>
      <c r="AC43" s="6"/>
      <c r="AD43" s="6"/>
      <c r="AE43" s="6"/>
      <c r="AF43" s="6"/>
      <c r="AG43" s="6"/>
      <c r="AH43" s="6"/>
      <c r="AI43" s="6"/>
      <c r="AJ43" s="6"/>
      <c r="AK43" s="6"/>
      <c r="AL43" s="6"/>
      <c r="AM43" s="6"/>
    </row>
    <row r="44" spans="1:39" s="5" customFormat="1" ht="16.5" customHeight="1">
      <c r="A44" s="1503" t="s">
        <v>408</v>
      </c>
      <c r="B44" s="1504"/>
      <c r="C44" s="1504"/>
      <c r="D44" s="1504"/>
      <c r="E44" s="1185">
        <v>2112.9496769275506</v>
      </c>
      <c r="F44" s="1185">
        <v>2035.1468415567897</v>
      </c>
      <c r="G44" s="1185">
        <v>2339.6437532271307</v>
      </c>
      <c r="H44" s="1185">
        <v>3186.7564183488234</v>
      </c>
      <c r="I44" s="1185">
        <v>2240.5649700463264</v>
      </c>
      <c r="J44" s="1185">
        <v>1118.7671479156734</v>
      </c>
      <c r="K44" s="1185">
        <v>2552.7236222542683</v>
      </c>
      <c r="L44" s="1185">
        <v>2698.429519106458</v>
      </c>
      <c r="M44" s="1185">
        <v>2253.7347474307153</v>
      </c>
      <c r="N44" s="250"/>
      <c r="O44" s="15"/>
      <c r="P44" s="958">
        <v>-5</v>
      </c>
      <c r="Q44" s="955" t="s">
        <v>22</v>
      </c>
      <c r="R44" s="957">
        <v>154335</v>
      </c>
      <c r="S44" s="957">
        <v>115008</v>
      </c>
      <c r="T44" s="957">
        <v>106891</v>
      </c>
      <c r="U44" s="957">
        <v>77295</v>
      </c>
      <c r="V44" s="957">
        <v>37120</v>
      </c>
      <c r="W44" s="957">
        <v>5725</v>
      </c>
      <c r="X44" s="957">
        <v>9612</v>
      </c>
      <c r="Y44" s="957">
        <v>6366</v>
      </c>
      <c r="Z44" s="957">
        <v>512352</v>
      </c>
      <c r="AA44" s="6"/>
      <c r="AB44" s="6"/>
      <c r="AC44" s="6"/>
      <c r="AD44" s="6"/>
      <c r="AE44" s="6"/>
      <c r="AF44" s="6"/>
      <c r="AG44" s="6"/>
      <c r="AH44" s="6"/>
      <c r="AI44" s="6"/>
      <c r="AJ44" s="6"/>
      <c r="AK44" s="6"/>
      <c r="AL44" s="6"/>
      <c r="AM44" s="6"/>
    </row>
    <row r="45" spans="1:39" s="5" customFormat="1" ht="2.4" customHeight="1">
      <c r="A45" s="72"/>
      <c r="B45" s="17"/>
      <c r="C45" s="17"/>
      <c r="D45" s="17"/>
      <c r="E45" s="40"/>
      <c r="F45" s="40"/>
      <c r="G45" s="40"/>
      <c r="H45" s="40"/>
      <c r="I45" s="40"/>
      <c r="J45" s="40"/>
      <c r="K45" s="40"/>
      <c r="L45" s="40"/>
      <c r="M45" s="40"/>
      <c r="N45" s="21"/>
      <c r="O45" s="15"/>
      <c r="R45" s="11"/>
      <c r="S45" s="11"/>
      <c r="T45" s="11"/>
      <c r="U45" s="11"/>
      <c r="V45" s="11"/>
      <c r="W45" s="11"/>
      <c r="X45" s="11"/>
      <c r="Y45" s="11"/>
      <c r="Z45" s="11"/>
      <c r="AA45" s="6"/>
      <c r="AB45" s="6"/>
      <c r="AC45" s="6"/>
      <c r="AD45" s="6"/>
      <c r="AE45" s="6"/>
      <c r="AF45" s="6"/>
      <c r="AG45" s="6"/>
      <c r="AH45" s="6"/>
      <c r="AI45" s="6"/>
      <c r="AJ45" s="6"/>
      <c r="AK45" s="6"/>
      <c r="AL45" s="6"/>
      <c r="AM45" s="6"/>
    </row>
    <row r="46" spans="1:39" s="5" customFormat="1" ht="16.5" customHeight="1">
      <c r="A46" s="29" t="s">
        <v>236</v>
      </c>
      <c r="B46" s="1479" t="s">
        <v>540</v>
      </c>
      <c r="C46" s="1437"/>
      <c r="D46" s="1437"/>
      <c r="E46" s="1437"/>
      <c r="F46" s="1437"/>
      <c r="G46" s="1437"/>
      <c r="H46" s="1437"/>
      <c r="I46" s="1437"/>
      <c r="J46" s="1437"/>
      <c r="K46" s="1437"/>
      <c r="L46" s="1437"/>
      <c r="M46" s="1437"/>
      <c r="N46" s="320"/>
      <c r="O46" s="15"/>
      <c r="P46" s="6"/>
      <c r="Q46" s="6"/>
      <c r="R46" s="7"/>
      <c r="S46" s="7"/>
      <c r="T46" s="7"/>
      <c r="U46" s="7"/>
      <c r="V46" s="7"/>
      <c r="W46" s="7"/>
      <c r="X46" s="7"/>
      <c r="Y46" s="7"/>
      <c r="Z46" s="7"/>
      <c r="AA46" s="6"/>
      <c r="AB46" s="6"/>
      <c r="AC46" s="6"/>
      <c r="AD46" s="6"/>
      <c r="AE46" s="6"/>
      <c r="AF46" s="6"/>
      <c r="AG46" s="6"/>
      <c r="AH46" s="6"/>
      <c r="AI46" s="6"/>
      <c r="AJ46" s="6"/>
      <c r="AK46" s="6"/>
      <c r="AL46" s="6"/>
      <c r="AM46" s="6"/>
    </row>
    <row r="47" spans="1:39" s="5" customFormat="1" ht="16.5" customHeight="1">
      <c r="A47" s="658" t="s">
        <v>55</v>
      </c>
      <c r="B47" s="1429" t="s">
        <v>562</v>
      </c>
      <c r="C47" s="1452"/>
      <c r="D47" s="1452"/>
      <c r="E47" s="1452"/>
      <c r="F47" s="1452"/>
      <c r="G47" s="1452"/>
      <c r="H47" s="1452"/>
      <c r="I47" s="1452"/>
      <c r="J47" s="1452"/>
      <c r="K47" s="1452"/>
      <c r="L47" s="1452"/>
      <c r="M47" s="1452"/>
      <c r="N47" s="324"/>
      <c r="O47" s="15"/>
      <c r="R47" s="11"/>
      <c r="S47" s="11"/>
      <c r="T47" s="11"/>
      <c r="U47" s="11"/>
      <c r="V47" s="11"/>
      <c r="W47" s="11"/>
      <c r="X47" s="11"/>
      <c r="Y47" s="11"/>
      <c r="Z47" s="11"/>
      <c r="AA47" s="6"/>
      <c r="AB47" s="6"/>
      <c r="AC47" s="6"/>
      <c r="AD47" s="6"/>
      <c r="AE47" s="6"/>
      <c r="AF47" s="6"/>
      <c r="AG47" s="6"/>
      <c r="AH47" s="6"/>
      <c r="AI47" s="6"/>
      <c r="AJ47" s="6"/>
      <c r="AK47" s="6"/>
      <c r="AL47" s="6"/>
      <c r="AM47" s="6"/>
    </row>
    <row r="48" spans="1:39" s="5" customFormat="1" ht="27.6" customHeight="1">
      <c r="A48" s="71" t="s">
        <v>216</v>
      </c>
      <c r="B48" s="23"/>
      <c r="C48" s="23"/>
      <c r="D48" s="1478" t="s">
        <v>821</v>
      </c>
      <c r="E48" s="1444"/>
      <c r="F48" s="1444"/>
      <c r="G48" s="1444"/>
      <c r="H48" s="1444"/>
      <c r="I48" s="1444"/>
      <c r="J48" s="1444"/>
      <c r="K48" s="1444"/>
      <c r="L48" s="1444"/>
      <c r="M48" s="1444"/>
      <c r="N48" s="319"/>
      <c r="O48" s="15"/>
      <c r="R48" s="11"/>
      <c r="S48" s="11"/>
      <c r="T48" s="11"/>
      <c r="U48" s="11"/>
      <c r="V48" s="11"/>
      <c r="W48" s="11"/>
      <c r="X48" s="11"/>
      <c r="Y48" s="11"/>
      <c r="Z48" s="11"/>
      <c r="AA48" s="6"/>
      <c r="AB48" s="6"/>
      <c r="AC48" s="6"/>
      <c r="AD48" s="6"/>
      <c r="AE48" s="6"/>
      <c r="AF48" s="6"/>
      <c r="AG48" s="6"/>
      <c r="AH48" s="6"/>
      <c r="AI48" s="6"/>
      <c r="AJ48" s="6"/>
      <c r="AK48" s="6"/>
      <c r="AL48" s="6"/>
      <c r="AM48" s="6"/>
    </row>
    <row r="49" spans="1:39" s="5" customFormat="1">
      <c r="A49" s="55"/>
      <c r="B49" s="55"/>
      <c r="C49" s="55"/>
      <c r="D49" s="55"/>
      <c r="E49" s="1186"/>
      <c r="F49" s="1186"/>
      <c r="G49" s="1186"/>
      <c r="H49" s="1186"/>
      <c r="I49" s="1186"/>
      <c r="J49" s="1186"/>
      <c r="K49" s="1186"/>
      <c r="L49" s="1186"/>
      <c r="M49" s="1186"/>
      <c r="N49" s="55"/>
      <c r="O49" s="15"/>
      <c r="R49" s="11"/>
      <c r="S49" s="11"/>
      <c r="T49" s="11"/>
      <c r="U49" s="11"/>
      <c r="V49" s="11"/>
      <c r="W49" s="11"/>
      <c r="X49" s="11"/>
      <c r="Y49" s="11"/>
      <c r="Z49" s="11"/>
      <c r="AA49" s="6"/>
      <c r="AB49" s="6"/>
      <c r="AC49" s="6"/>
      <c r="AD49" s="6"/>
      <c r="AE49" s="6"/>
      <c r="AF49" s="6"/>
      <c r="AG49" s="6"/>
      <c r="AH49" s="6"/>
      <c r="AI49" s="6"/>
      <c r="AJ49" s="6"/>
      <c r="AK49" s="6"/>
      <c r="AL49" s="6"/>
      <c r="AM49" s="6"/>
    </row>
    <row r="50" spans="1:39" ht="16.95" customHeight="1">
      <c r="A50" s="5"/>
      <c r="B50" s="5"/>
      <c r="C50" s="5"/>
      <c r="D50" s="5"/>
      <c r="E50" s="11"/>
      <c r="F50" s="11"/>
      <c r="G50" s="11"/>
      <c r="H50" s="11"/>
      <c r="I50" s="11"/>
      <c r="J50" s="11"/>
      <c r="K50" s="11"/>
      <c r="L50" s="11"/>
      <c r="M50" s="11"/>
      <c r="N50" s="5"/>
      <c r="O50" s="22"/>
      <c r="P50" s="216"/>
      <c r="Q50" s="215"/>
      <c r="R50" s="904" t="s">
        <v>127</v>
      </c>
      <c r="S50" s="904" t="s">
        <v>329</v>
      </c>
      <c r="T50" s="904" t="s">
        <v>330</v>
      </c>
      <c r="U50" s="904" t="s">
        <v>242</v>
      </c>
      <c r="V50" s="904" t="s">
        <v>243</v>
      </c>
      <c r="W50" s="904" t="s">
        <v>244</v>
      </c>
      <c r="X50" s="904" t="s">
        <v>246</v>
      </c>
      <c r="Y50" s="904" t="s">
        <v>247</v>
      </c>
      <c r="Z50" s="904" t="s">
        <v>248</v>
      </c>
      <c r="AA50" s="6"/>
      <c r="AB50" s="6"/>
      <c r="AC50" s="6"/>
      <c r="AD50" s="6"/>
      <c r="AE50" s="6"/>
      <c r="AF50" s="6"/>
      <c r="AG50" s="6"/>
      <c r="AH50" s="6"/>
      <c r="AI50" s="6"/>
      <c r="AJ50" s="6"/>
      <c r="AK50" s="6"/>
      <c r="AL50" s="6"/>
      <c r="AM50" s="6"/>
    </row>
    <row r="51" spans="1:39" ht="16.95" customHeight="1">
      <c r="A51" s="5"/>
      <c r="B51" s="5"/>
      <c r="C51" s="5"/>
      <c r="D51" s="5"/>
      <c r="E51" s="11"/>
      <c r="F51" s="11"/>
      <c r="G51" s="11"/>
      <c r="H51" s="11"/>
      <c r="I51" s="11"/>
      <c r="J51" s="11"/>
      <c r="K51" s="11"/>
      <c r="L51" s="11"/>
      <c r="M51" s="11"/>
      <c r="N51" s="5"/>
      <c r="O51" s="22"/>
      <c r="P51" s="947">
        <v>0</v>
      </c>
      <c r="Q51" s="947" t="s">
        <v>400</v>
      </c>
      <c r="R51" s="927">
        <v>7861068</v>
      </c>
      <c r="S51" s="927">
        <v>6323606</v>
      </c>
      <c r="T51" s="927">
        <v>4928457</v>
      </c>
      <c r="U51" s="927">
        <v>2580354</v>
      </c>
      <c r="V51" s="927">
        <v>1723548</v>
      </c>
      <c r="W51" s="927">
        <v>520877</v>
      </c>
      <c r="X51" s="927">
        <v>410301</v>
      </c>
      <c r="Y51" s="927">
        <v>246105</v>
      </c>
      <c r="Z51" s="927">
        <v>24598933</v>
      </c>
      <c r="AA51" s="6"/>
      <c r="AB51" s="6"/>
      <c r="AC51" s="6"/>
      <c r="AD51" s="6"/>
      <c r="AE51" s="6"/>
      <c r="AF51" s="6"/>
      <c r="AG51" s="6"/>
      <c r="AH51" s="6"/>
      <c r="AI51" s="6"/>
      <c r="AJ51" s="6"/>
      <c r="AK51" s="6"/>
      <c r="AL51" s="6"/>
      <c r="AM51" s="6"/>
    </row>
    <row r="52" spans="1:39" ht="16.95" customHeight="1">
      <c r="A52" s="5"/>
      <c r="B52" s="5"/>
      <c r="C52" s="5"/>
      <c r="D52" s="5"/>
      <c r="E52" s="11"/>
      <c r="F52" s="11"/>
      <c r="G52" s="11"/>
      <c r="H52" s="11"/>
      <c r="I52" s="11"/>
      <c r="J52" s="11"/>
      <c r="K52" s="11"/>
      <c r="L52" s="11"/>
      <c r="M52" s="11"/>
      <c r="N52" s="5"/>
      <c r="O52" s="22"/>
      <c r="P52" s="946">
        <v>-1</v>
      </c>
      <c r="Q52" s="406" t="s">
        <v>400</v>
      </c>
      <c r="R52" s="454">
        <v>7732858</v>
      </c>
      <c r="S52" s="454">
        <v>6173172</v>
      </c>
      <c r="T52" s="454">
        <v>4845152</v>
      </c>
      <c r="U52" s="454">
        <v>2555978</v>
      </c>
      <c r="V52" s="454">
        <v>1712843</v>
      </c>
      <c r="W52" s="454">
        <v>517514</v>
      </c>
      <c r="X52" s="454">
        <v>403104</v>
      </c>
      <c r="Y52" s="454">
        <v>245678</v>
      </c>
      <c r="Z52" s="454">
        <v>24190907</v>
      </c>
      <c r="AA52" s="6"/>
      <c r="AB52" s="6"/>
      <c r="AC52" s="6"/>
      <c r="AD52" s="6"/>
      <c r="AE52" s="6"/>
      <c r="AF52" s="6"/>
      <c r="AG52" s="6"/>
      <c r="AH52" s="6"/>
      <c r="AI52" s="6"/>
      <c r="AJ52" s="6"/>
      <c r="AK52" s="6"/>
      <c r="AL52" s="6"/>
      <c r="AM52" s="6"/>
    </row>
    <row r="53" spans="1:39" ht="16.95" customHeight="1">
      <c r="A53" s="5"/>
      <c r="B53" s="5"/>
      <c r="C53" s="5"/>
      <c r="D53" s="5"/>
      <c r="E53" s="11"/>
      <c r="F53" s="11"/>
      <c r="G53" s="11"/>
      <c r="H53" s="11"/>
      <c r="I53" s="11"/>
      <c r="J53" s="11"/>
      <c r="K53" s="11"/>
      <c r="L53" s="11"/>
      <c r="M53" s="11"/>
      <c r="N53" s="5"/>
      <c r="P53" s="946">
        <v>-2</v>
      </c>
      <c r="Q53" s="406" t="s">
        <v>400</v>
      </c>
      <c r="R53" s="454">
        <v>7616168</v>
      </c>
      <c r="S53" s="454">
        <v>6022322</v>
      </c>
      <c r="T53" s="454">
        <v>4777692</v>
      </c>
      <c r="U53" s="454">
        <v>2540672</v>
      </c>
      <c r="V53" s="454">
        <v>1700668</v>
      </c>
      <c r="W53" s="454">
        <v>515117</v>
      </c>
      <c r="X53" s="454">
        <v>395813</v>
      </c>
      <c r="Y53" s="454">
        <v>244692</v>
      </c>
      <c r="Z53" s="454">
        <v>23815995</v>
      </c>
      <c r="AA53" s="6"/>
      <c r="AB53" s="6"/>
      <c r="AC53" s="6"/>
      <c r="AD53" s="6"/>
      <c r="AE53" s="6"/>
      <c r="AF53" s="6"/>
      <c r="AG53" s="6"/>
      <c r="AH53" s="6"/>
      <c r="AI53" s="6"/>
      <c r="AJ53" s="6"/>
      <c r="AK53" s="6"/>
      <c r="AL53" s="6"/>
      <c r="AM53" s="6"/>
    </row>
    <row r="54" spans="1:39" ht="16.95" customHeight="1">
      <c r="A54" s="33"/>
      <c r="B54" s="15"/>
      <c r="C54" s="15"/>
      <c r="D54" s="15"/>
      <c r="E54" s="27"/>
      <c r="F54" s="27"/>
      <c r="G54" s="27"/>
      <c r="H54" s="27"/>
      <c r="I54" s="27"/>
      <c r="J54" s="27"/>
      <c r="K54" s="27"/>
      <c r="L54" s="27"/>
      <c r="M54" s="27"/>
      <c r="N54" s="15"/>
      <c r="P54" s="946">
        <v>-3</v>
      </c>
      <c r="Q54" s="406" t="s">
        <v>400</v>
      </c>
      <c r="R54" s="454">
        <v>7508353</v>
      </c>
      <c r="S54" s="454">
        <v>5894917</v>
      </c>
      <c r="T54" s="454">
        <v>4719653</v>
      </c>
      <c r="U54" s="454">
        <v>2517608</v>
      </c>
      <c r="V54" s="454">
        <v>1686945</v>
      </c>
      <c r="W54" s="454">
        <v>513621</v>
      </c>
      <c r="X54" s="454">
        <v>388799</v>
      </c>
      <c r="Y54" s="454">
        <v>242894</v>
      </c>
      <c r="Z54" s="454">
        <v>23475686</v>
      </c>
      <c r="AA54" s="6"/>
      <c r="AB54" s="6"/>
      <c r="AC54" s="6"/>
      <c r="AD54" s="6"/>
      <c r="AE54" s="6"/>
      <c r="AF54" s="6"/>
      <c r="AG54" s="6"/>
      <c r="AH54" s="6"/>
      <c r="AI54" s="6"/>
      <c r="AJ54" s="6"/>
      <c r="AK54" s="6"/>
      <c r="AL54" s="6"/>
      <c r="AM54" s="6"/>
    </row>
    <row r="55" spans="1:39" ht="16.95" customHeight="1">
      <c r="A55" s="15"/>
      <c r="B55" s="15"/>
      <c r="C55" s="15"/>
      <c r="D55" s="15"/>
      <c r="E55" s="27"/>
      <c r="F55" s="27"/>
      <c r="G55" s="27"/>
      <c r="H55" s="27"/>
      <c r="I55" s="27"/>
      <c r="J55" s="27"/>
      <c r="K55" s="27"/>
      <c r="L55" s="27"/>
      <c r="M55" s="27"/>
      <c r="N55" s="15"/>
      <c r="P55" s="946">
        <v>-4</v>
      </c>
      <c r="Q55" s="406" t="s">
        <v>400</v>
      </c>
      <c r="R55" s="454">
        <v>7404032</v>
      </c>
      <c r="S55" s="454">
        <v>5772669</v>
      </c>
      <c r="T55" s="454">
        <v>4652824</v>
      </c>
      <c r="U55" s="454">
        <v>2486944</v>
      </c>
      <c r="V55" s="454">
        <v>1671488</v>
      </c>
      <c r="W55" s="454">
        <v>512231</v>
      </c>
      <c r="X55" s="454">
        <v>383257</v>
      </c>
      <c r="Y55" s="454">
        <v>241722</v>
      </c>
      <c r="Z55" s="454">
        <v>23128129</v>
      </c>
      <c r="AA55" s="6"/>
      <c r="AB55" s="6"/>
      <c r="AC55" s="6"/>
      <c r="AD55" s="6"/>
      <c r="AE55" s="6"/>
      <c r="AF55" s="6"/>
      <c r="AG55" s="6"/>
      <c r="AH55" s="6"/>
      <c r="AI55" s="6"/>
      <c r="AJ55" s="6"/>
      <c r="AK55" s="6"/>
      <c r="AL55" s="6"/>
      <c r="AM55" s="6"/>
    </row>
    <row r="56" spans="1:39" ht="16.95" customHeight="1">
      <c r="A56" s="22"/>
      <c r="B56" s="22"/>
      <c r="C56" s="22"/>
      <c r="D56" s="22"/>
      <c r="E56" s="79"/>
      <c r="F56" s="79"/>
      <c r="G56" s="79"/>
      <c r="H56" s="79"/>
      <c r="I56" s="79"/>
      <c r="J56" s="79"/>
      <c r="K56" s="79"/>
      <c r="L56" s="79"/>
      <c r="M56" s="79"/>
      <c r="N56" s="22"/>
      <c r="P56" s="946">
        <v>-5</v>
      </c>
      <c r="Q56" s="406" t="s">
        <v>400</v>
      </c>
      <c r="R56" s="454">
        <v>7304244</v>
      </c>
      <c r="S56" s="454">
        <v>5651091</v>
      </c>
      <c r="T56" s="454">
        <v>4568687</v>
      </c>
      <c r="U56" s="454">
        <v>2425507</v>
      </c>
      <c r="V56" s="454">
        <v>1656725</v>
      </c>
      <c r="W56" s="454">
        <v>511724</v>
      </c>
      <c r="X56" s="454">
        <v>376539</v>
      </c>
      <c r="Y56" s="454">
        <v>235915</v>
      </c>
      <c r="Z56" s="454">
        <v>22733465</v>
      </c>
      <c r="AA56" s="6"/>
      <c r="AB56" s="6"/>
      <c r="AC56" s="6"/>
      <c r="AD56" s="6"/>
      <c r="AE56" s="6"/>
      <c r="AF56" s="6"/>
      <c r="AG56" s="6"/>
      <c r="AH56" s="6"/>
      <c r="AI56" s="6"/>
      <c r="AJ56" s="6"/>
      <c r="AK56" s="6"/>
      <c r="AL56" s="6"/>
      <c r="AM56" s="6"/>
    </row>
    <row r="57" spans="1:39">
      <c r="A57" s="22"/>
      <c r="B57" s="22"/>
      <c r="C57" s="22"/>
      <c r="D57" s="22"/>
      <c r="E57" s="79"/>
      <c r="F57" s="79"/>
      <c r="G57" s="79"/>
      <c r="H57" s="79"/>
      <c r="I57" s="79"/>
      <c r="J57" s="79"/>
      <c r="K57" s="79"/>
      <c r="L57" s="79"/>
      <c r="M57" s="79"/>
      <c r="N57" s="22"/>
      <c r="P57" s="6"/>
      <c r="Q57" s="6"/>
      <c r="R57" s="7"/>
      <c r="S57" s="922"/>
      <c r="T57" s="7"/>
      <c r="U57" s="7"/>
      <c r="V57" s="7"/>
      <c r="W57" s="7"/>
      <c r="X57" s="7"/>
      <c r="Y57" s="7"/>
      <c r="Z57" s="7"/>
      <c r="AA57" s="6"/>
      <c r="AB57" s="6"/>
      <c r="AC57" s="6"/>
      <c r="AD57" s="6"/>
      <c r="AE57" s="6"/>
      <c r="AF57" s="6"/>
      <c r="AG57" s="6"/>
      <c r="AH57" s="6"/>
      <c r="AI57" s="6"/>
      <c r="AJ57" s="6"/>
      <c r="AK57" s="6"/>
      <c r="AL57" s="6"/>
      <c r="AM57" s="6"/>
    </row>
    <row r="58" spans="1:39">
      <c r="P58" s="6"/>
      <c r="R58" s="7"/>
      <c r="S58" s="7"/>
      <c r="T58" s="7"/>
      <c r="U58" s="7"/>
      <c r="V58" s="7"/>
      <c r="W58" s="7"/>
      <c r="X58" s="7"/>
      <c r="Y58" s="7"/>
      <c r="Z58" s="7"/>
      <c r="AA58" s="6"/>
      <c r="AB58" s="6"/>
      <c r="AC58" s="6"/>
      <c r="AD58" s="6"/>
      <c r="AE58" s="6"/>
      <c r="AF58" s="6"/>
      <c r="AG58" s="6"/>
      <c r="AH58" s="6"/>
      <c r="AI58" s="6"/>
      <c r="AJ58" s="6"/>
      <c r="AK58" s="6"/>
      <c r="AL58" s="6"/>
      <c r="AM58" s="6"/>
    </row>
    <row r="59" spans="1:39">
      <c r="P59" s="6"/>
      <c r="R59" s="7"/>
      <c r="S59" s="7"/>
      <c r="T59" s="7"/>
      <c r="U59" s="7"/>
      <c r="V59" s="7"/>
      <c r="W59" s="7"/>
      <c r="X59" s="7"/>
      <c r="Y59" s="7"/>
      <c r="Z59" s="7"/>
      <c r="AA59" s="6"/>
      <c r="AB59" s="6"/>
      <c r="AC59" s="6"/>
      <c r="AD59" s="6"/>
      <c r="AE59" s="6"/>
      <c r="AF59" s="6"/>
      <c r="AG59" s="6"/>
      <c r="AH59" s="6"/>
      <c r="AI59" s="6"/>
      <c r="AJ59" s="6"/>
      <c r="AK59" s="6"/>
      <c r="AL59" s="6"/>
      <c r="AM59" s="6"/>
    </row>
    <row r="60" spans="1:39">
      <c r="P60" s="6"/>
      <c r="R60" s="7"/>
      <c r="S60" s="7"/>
      <c r="T60" s="7"/>
      <c r="U60" s="7"/>
      <c r="V60" s="7"/>
      <c r="W60" s="7"/>
      <c r="X60" s="7"/>
      <c r="Y60" s="7"/>
      <c r="Z60" s="7"/>
      <c r="AA60" s="6"/>
      <c r="AB60" s="6"/>
      <c r="AC60" s="6"/>
      <c r="AD60" s="6"/>
      <c r="AE60" s="6"/>
      <c r="AF60" s="6"/>
      <c r="AG60" s="6"/>
      <c r="AH60" s="6"/>
      <c r="AI60" s="6"/>
      <c r="AJ60" s="6"/>
      <c r="AK60" s="6"/>
      <c r="AL60" s="6"/>
      <c r="AM60" s="6"/>
    </row>
    <row r="61" spans="1:39">
      <c r="P61" s="6"/>
      <c r="R61" s="7"/>
      <c r="S61" s="7"/>
      <c r="T61" s="7"/>
      <c r="U61" s="7"/>
      <c r="V61" s="7"/>
      <c r="W61" s="7"/>
      <c r="X61" s="7"/>
      <c r="Y61" s="7"/>
      <c r="Z61" s="7"/>
      <c r="AA61" s="6"/>
      <c r="AB61" s="6"/>
      <c r="AC61" s="6"/>
      <c r="AD61" s="6"/>
      <c r="AE61" s="6"/>
      <c r="AF61" s="6"/>
      <c r="AG61" s="6"/>
      <c r="AH61" s="6"/>
      <c r="AI61" s="6"/>
      <c r="AJ61" s="6"/>
      <c r="AK61" s="6"/>
      <c r="AL61" s="6"/>
      <c r="AM61" s="6"/>
    </row>
    <row r="62" spans="1:39">
      <c r="P62" s="6"/>
      <c r="R62" s="7"/>
      <c r="S62" s="7"/>
      <c r="T62" s="7"/>
      <c r="U62" s="7"/>
      <c r="V62" s="7"/>
      <c r="W62" s="7"/>
      <c r="X62" s="7"/>
      <c r="Y62" s="7"/>
      <c r="Z62" s="7"/>
      <c r="AA62" s="6"/>
      <c r="AB62" s="6"/>
      <c r="AC62" s="6"/>
      <c r="AD62" s="6"/>
      <c r="AE62" s="6"/>
      <c r="AF62" s="6"/>
      <c r="AG62" s="6"/>
      <c r="AH62" s="6"/>
      <c r="AI62" s="6"/>
      <c r="AJ62" s="6"/>
      <c r="AK62" s="6"/>
      <c r="AL62" s="6"/>
      <c r="AM62" s="6"/>
    </row>
    <row r="63" spans="1:39">
      <c r="P63" s="6"/>
      <c r="R63" s="7"/>
      <c r="S63" s="7"/>
      <c r="T63" s="7"/>
      <c r="U63" s="7"/>
      <c r="V63" s="7"/>
      <c r="W63" s="7"/>
      <c r="X63" s="7"/>
      <c r="Y63" s="7"/>
      <c r="Z63" s="7"/>
      <c r="AA63" s="6"/>
      <c r="AB63" s="6"/>
      <c r="AC63" s="6"/>
      <c r="AD63" s="6"/>
      <c r="AE63" s="6"/>
      <c r="AF63" s="6"/>
      <c r="AG63" s="6"/>
      <c r="AH63" s="6"/>
      <c r="AI63" s="6"/>
      <c r="AJ63" s="6"/>
      <c r="AK63" s="6"/>
      <c r="AL63" s="6"/>
      <c r="AM63" s="6"/>
    </row>
    <row r="64" spans="1:39">
      <c r="P64" s="6"/>
      <c r="R64" s="7"/>
      <c r="S64" s="7"/>
      <c r="T64" s="7"/>
      <c r="U64" s="7"/>
      <c r="V64" s="7"/>
      <c r="W64" s="7"/>
      <c r="X64" s="7"/>
      <c r="Y64" s="7"/>
      <c r="Z64" s="7"/>
      <c r="AA64" s="6"/>
      <c r="AB64" s="6"/>
      <c r="AC64" s="6"/>
      <c r="AD64" s="6"/>
      <c r="AE64" s="6"/>
      <c r="AF64" s="6"/>
      <c r="AG64" s="6"/>
      <c r="AH64" s="6"/>
      <c r="AI64" s="6"/>
      <c r="AJ64" s="6"/>
      <c r="AK64" s="6"/>
      <c r="AL64" s="6"/>
      <c r="AM64" s="6"/>
    </row>
    <row r="65" spans="16:39">
      <c r="P65" s="6"/>
      <c r="R65" s="7"/>
      <c r="S65" s="7"/>
      <c r="T65" s="7"/>
      <c r="U65" s="7"/>
      <c r="V65" s="7"/>
      <c r="W65" s="7"/>
      <c r="X65" s="7"/>
      <c r="Y65" s="7"/>
      <c r="Z65" s="7"/>
      <c r="AA65" s="6"/>
      <c r="AB65" s="6"/>
      <c r="AC65" s="6"/>
      <c r="AD65" s="6"/>
      <c r="AE65" s="6"/>
      <c r="AF65" s="6"/>
      <c r="AG65" s="6"/>
      <c r="AH65" s="6"/>
      <c r="AI65" s="6"/>
      <c r="AJ65" s="6"/>
      <c r="AK65" s="6"/>
      <c r="AL65" s="6"/>
      <c r="AM65" s="6"/>
    </row>
    <row r="66" spans="16:39">
      <c r="P66" s="6"/>
      <c r="R66" s="7"/>
      <c r="S66" s="7"/>
      <c r="T66" s="7"/>
      <c r="U66" s="7"/>
      <c r="V66" s="7"/>
      <c r="W66" s="7"/>
      <c r="X66" s="7"/>
      <c r="Y66" s="7"/>
      <c r="Z66" s="7"/>
      <c r="AA66" s="6"/>
      <c r="AB66" s="6"/>
      <c r="AC66" s="6"/>
      <c r="AD66" s="6"/>
      <c r="AE66" s="6"/>
      <c r="AF66" s="6"/>
      <c r="AG66" s="6"/>
      <c r="AH66" s="6"/>
      <c r="AI66" s="6"/>
      <c r="AJ66" s="6"/>
      <c r="AK66" s="6"/>
      <c r="AL66" s="6"/>
      <c r="AM66" s="6"/>
    </row>
    <row r="67" spans="16:39">
      <c r="P67" s="6"/>
      <c r="R67" s="7"/>
      <c r="S67" s="7"/>
      <c r="T67" s="7"/>
      <c r="U67" s="7"/>
      <c r="V67" s="7"/>
      <c r="W67" s="7"/>
      <c r="X67" s="7"/>
      <c r="Y67" s="7"/>
      <c r="Z67" s="7"/>
      <c r="AA67" s="6"/>
      <c r="AB67" s="6"/>
      <c r="AC67" s="6"/>
      <c r="AD67" s="6"/>
      <c r="AE67" s="6"/>
      <c r="AF67" s="6"/>
      <c r="AG67" s="6"/>
      <c r="AH67" s="6"/>
      <c r="AI67" s="6"/>
      <c r="AJ67" s="6"/>
      <c r="AK67" s="6"/>
      <c r="AL67" s="6"/>
      <c r="AM67" s="6"/>
    </row>
    <row r="68" spans="16:39">
      <c r="P68" s="6"/>
      <c r="R68" s="7"/>
      <c r="S68" s="7"/>
      <c r="T68" s="7"/>
      <c r="U68" s="7"/>
      <c r="V68" s="7"/>
      <c r="W68" s="7"/>
      <c r="X68" s="7"/>
      <c r="Y68" s="7"/>
      <c r="Z68" s="7"/>
      <c r="AA68" s="6"/>
      <c r="AB68" s="6"/>
      <c r="AC68" s="6"/>
      <c r="AD68" s="6"/>
      <c r="AE68" s="6"/>
      <c r="AF68" s="6"/>
      <c r="AG68" s="6"/>
      <c r="AH68" s="6"/>
      <c r="AI68" s="6"/>
      <c r="AJ68" s="6"/>
      <c r="AK68" s="6"/>
      <c r="AL68" s="6"/>
      <c r="AM68" s="6"/>
    </row>
    <row r="69" spans="16:39">
      <c r="P69" s="6"/>
      <c r="R69" s="7"/>
      <c r="S69" s="7"/>
      <c r="T69" s="7"/>
      <c r="U69" s="7"/>
      <c r="V69" s="7"/>
      <c r="W69" s="7"/>
      <c r="X69" s="7"/>
      <c r="Y69" s="7"/>
      <c r="Z69" s="7"/>
      <c r="AA69" s="6"/>
      <c r="AB69" s="6"/>
      <c r="AC69" s="6"/>
      <c r="AD69" s="6"/>
      <c r="AE69" s="6"/>
      <c r="AF69" s="6"/>
      <c r="AG69" s="6"/>
      <c r="AH69" s="6"/>
      <c r="AI69" s="6"/>
      <c r="AJ69" s="6"/>
      <c r="AK69" s="6"/>
      <c r="AL69" s="6"/>
      <c r="AM69" s="6"/>
    </row>
    <row r="70" spans="16:39">
      <c r="P70" s="6"/>
      <c r="R70" s="7"/>
      <c r="S70" s="7"/>
      <c r="T70" s="7"/>
      <c r="U70" s="7"/>
      <c r="V70" s="7"/>
      <c r="W70" s="7"/>
      <c r="X70" s="7"/>
      <c r="Y70" s="7"/>
      <c r="Z70" s="7"/>
      <c r="AA70" s="6"/>
      <c r="AB70" s="6"/>
      <c r="AC70" s="6"/>
      <c r="AD70" s="6"/>
      <c r="AE70" s="6"/>
      <c r="AF70" s="6"/>
      <c r="AG70" s="6"/>
      <c r="AH70" s="6"/>
      <c r="AI70" s="6"/>
      <c r="AJ70" s="6"/>
      <c r="AK70" s="6"/>
      <c r="AL70" s="6"/>
      <c r="AM70" s="6"/>
    </row>
    <row r="71" spans="16:39">
      <c r="P71" s="6"/>
      <c r="R71" s="7"/>
      <c r="S71" s="7"/>
      <c r="T71" s="7"/>
      <c r="U71" s="7"/>
      <c r="V71" s="7"/>
      <c r="W71" s="7"/>
      <c r="X71" s="7"/>
      <c r="Y71" s="7"/>
      <c r="Z71" s="7"/>
      <c r="AA71" s="6"/>
      <c r="AB71" s="6"/>
      <c r="AC71" s="6"/>
      <c r="AD71" s="6"/>
      <c r="AE71" s="6"/>
      <c r="AF71" s="6"/>
      <c r="AG71" s="6"/>
      <c r="AH71" s="6"/>
      <c r="AI71" s="6"/>
      <c r="AJ71" s="6"/>
      <c r="AK71" s="6"/>
      <c r="AL71" s="6"/>
      <c r="AM71" s="6"/>
    </row>
    <row r="72" spans="16:39">
      <c r="P72" s="6"/>
      <c r="R72" s="7"/>
      <c r="S72" s="7"/>
      <c r="T72" s="7"/>
      <c r="U72" s="7"/>
      <c r="V72" s="7"/>
      <c r="W72" s="7"/>
      <c r="X72" s="7"/>
      <c r="Y72" s="7"/>
      <c r="Z72" s="7"/>
      <c r="AA72" s="6"/>
      <c r="AB72" s="6"/>
      <c r="AC72" s="6"/>
      <c r="AD72" s="6"/>
      <c r="AE72" s="6"/>
      <c r="AF72" s="6"/>
      <c r="AG72" s="6"/>
      <c r="AH72" s="6"/>
      <c r="AI72" s="6"/>
      <c r="AJ72" s="6"/>
      <c r="AK72" s="6"/>
      <c r="AL72" s="6"/>
      <c r="AM72" s="6"/>
    </row>
    <row r="73" spans="16:39">
      <c r="P73" s="6"/>
      <c r="R73" s="7"/>
      <c r="S73" s="7"/>
      <c r="T73" s="7"/>
      <c r="U73" s="7"/>
      <c r="V73" s="7"/>
      <c r="W73" s="7"/>
      <c r="X73" s="7"/>
      <c r="Y73" s="7"/>
      <c r="Z73" s="7"/>
      <c r="AA73" s="6"/>
      <c r="AB73" s="6"/>
      <c r="AC73" s="6"/>
      <c r="AD73" s="6"/>
      <c r="AE73" s="6"/>
      <c r="AF73" s="6"/>
      <c r="AG73" s="6"/>
      <c r="AH73" s="6"/>
      <c r="AI73" s="6"/>
      <c r="AJ73" s="6"/>
      <c r="AK73" s="6"/>
      <c r="AL73" s="6"/>
      <c r="AM73" s="6"/>
    </row>
    <row r="74" spans="16:39">
      <c r="P74" s="6"/>
      <c r="R74" s="7"/>
      <c r="S74" s="7"/>
      <c r="T74" s="7"/>
      <c r="U74" s="7"/>
      <c r="V74" s="7"/>
      <c r="W74" s="7"/>
      <c r="X74" s="7"/>
      <c r="Y74" s="7"/>
      <c r="Z74" s="7"/>
      <c r="AA74" s="6"/>
      <c r="AB74" s="6"/>
      <c r="AC74" s="6"/>
      <c r="AD74" s="6"/>
      <c r="AE74" s="6"/>
      <c r="AF74" s="6"/>
      <c r="AG74" s="6"/>
      <c r="AH74" s="6"/>
      <c r="AI74" s="6"/>
      <c r="AJ74" s="6"/>
      <c r="AK74" s="6"/>
      <c r="AL74" s="6"/>
      <c r="AM74" s="6"/>
    </row>
    <row r="75" spans="16:39">
      <c r="P75" s="6"/>
      <c r="R75" s="7"/>
      <c r="S75" s="7"/>
      <c r="T75" s="7"/>
      <c r="U75" s="7"/>
      <c r="V75" s="7"/>
      <c r="W75" s="7"/>
      <c r="X75" s="7"/>
      <c r="Y75" s="7"/>
      <c r="Z75" s="7"/>
      <c r="AA75" s="6"/>
      <c r="AB75" s="6"/>
      <c r="AC75" s="6"/>
      <c r="AD75" s="6"/>
      <c r="AE75" s="6"/>
      <c r="AF75" s="6"/>
      <c r="AG75" s="6"/>
      <c r="AH75" s="6"/>
      <c r="AI75" s="6"/>
      <c r="AJ75" s="6"/>
      <c r="AK75" s="6"/>
      <c r="AL75" s="6"/>
      <c r="AM75" s="6"/>
    </row>
    <row r="76" spans="16:39">
      <c r="P76" s="6"/>
      <c r="R76" s="7"/>
      <c r="S76" s="7"/>
      <c r="T76" s="7"/>
      <c r="U76" s="7"/>
      <c r="V76" s="7"/>
      <c r="W76" s="7"/>
      <c r="X76" s="7"/>
      <c r="Y76" s="7"/>
      <c r="Z76" s="7"/>
      <c r="AA76" s="6"/>
      <c r="AB76" s="6"/>
      <c r="AC76" s="6"/>
      <c r="AD76" s="6"/>
      <c r="AE76" s="6"/>
      <c r="AF76" s="6"/>
      <c r="AG76" s="6"/>
      <c r="AH76" s="6"/>
      <c r="AI76" s="6"/>
      <c r="AJ76" s="6"/>
      <c r="AK76" s="6"/>
      <c r="AL76" s="6"/>
      <c r="AM76" s="6"/>
    </row>
    <row r="77" spans="16:39">
      <c r="P77" s="6"/>
      <c r="R77" s="7"/>
      <c r="S77" s="7"/>
      <c r="T77" s="7"/>
      <c r="U77" s="7"/>
      <c r="V77" s="7"/>
      <c r="W77" s="7"/>
      <c r="X77" s="7"/>
      <c r="Y77" s="7"/>
      <c r="Z77" s="7"/>
      <c r="AA77" s="6"/>
      <c r="AB77" s="6"/>
      <c r="AC77" s="6"/>
      <c r="AD77" s="6"/>
      <c r="AE77" s="6"/>
      <c r="AF77" s="6"/>
      <c r="AG77" s="6"/>
      <c r="AH77" s="6"/>
      <c r="AI77" s="6"/>
      <c r="AJ77" s="6"/>
      <c r="AK77" s="6"/>
      <c r="AL77" s="6"/>
      <c r="AM77" s="6"/>
    </row>
    <row r="78" spans="16:39">
      <c r="P78" s="6"/>
      <c r="R78" s="7"/>
      <c r="S78" s="7"/>
      <c r="T78" s="7"/>
      <c r="U78" s="7"/>
      <c r="V78" s="7"/>
      <c r="W78" s="7"/>
      <c r="X78" s="7"/>
      <c r="Y78" s="7"/>
      <c r="Z78" s="7"/>
      <c r="AA78" s="6"/>
      <c r="AB78" s="6"/>
      <c r="AC78" s="6"/>
      <c r="AD78" s="6"/>
      <c r="AE78" s="6"/>
      <c r="AF78" s="6"/>
      <c r="AG78" s="6"/>
      <c r="AH78" s="6"/>
      <c r="AI78" s="6"/>
      <c r="AJ78" s="6"/>
      <c r="AK78" s="6"/>
      <c r="AL78" s="6"/>
      <c r="AM78" s="6"/>
    </row>
    <row r="79" spans="16:39">
      <c r="P79" s="6"/>
      <c r="R79" s="7"/>
      <c r="S79" s="7"/>
      <c r="T79" s="7"/>
      <c r="U79" s="7"/>
      <c r="V79" s="7"/>
      <c r="W79" s="7"/>
      <c r="X79" s="7"/>
      <c r="Y79" s="7"/>
      <c r="Z79" s="7"/>
      <c r="AA79" s="6"/>
      <c r="AB79" s="6"/>
      <c r="AC79" s="6"/>
      <c r="AD79" s="6"/>
      <c r="AE79" s="6"/>
      <c r="AF79" s="6"/>
      <c r="AG79" s="6"/>
      <c r="AH79" s="6"/>
      <c r="AI79" s="6"/>
      <c r="AJ79" s="6"/>
      <c r="AK79" s="6"/>
      <c r="AL79" s="6"/>
      <c r="AM79" s="6"/>
    </row>
    <row r="80" spans="16:39">
      <c r="P80" s="6"/>
      <c r="R80" s="7"/>
      <c r="S80" s="7"/>
      <c r="T80" s="7"/>
      <c r="U80" s="7"/>
      <c r="V80" s="7"/>
      <c r="W80" s="7"/>
      <c r="X80" s="7"/>
      <c r="Y80" s="7"/>
      <c r="Z80" s="7"/>
      <c r="AA80" s="6"/>
      <c r="AB80" s="6"/>
      <c r="AC80" s="6"/>
      <c r="AD80" s="6"/>
      <c r="AE80" s="6"/>
      <c r="AF80" s="6"/>
      <c r="AG80" s="6"/>
      <c r="AH80" s="6"/>
      <c r="AI80" s="6"/>
      <c r="AJ80" s="6"/>
      <c r="AK80" s="6"/>
      <c r="AL80" s="6"/>
      <c r="AM80" s="6"/>
    </row>
    <row r="81" spans="16:39">
      <c r="P81" s="6"/>
      <c r="R81" s="7"/>
      <c r="S81" s="7"/>
      <c r="T81" s="7"/>
      <c r="U81" s="7"/>
      <c r="V81" s="7"/>
      <c r="W81" s="7"/>
      <c r="X81" s="7"/>
      <c r="Y81" s="7"/>
      <c r="Z81" s="7"/>
      <c r="AA81" s="6"/>
      <c r="AB81" s="6"/>
      <c r="AC81" s="6"/>
      <c r="AD81" s="6"/>
      <c r="AE81" s="6"/>
      <c r="AF81" s="6"/>
      <c r="AG81" s="6"/>
      <c r="AH81" s="6"/>
      <c r="AI81" s="6"/>
      <c r="AJ81" s="6"/>
      <c r="AK81" s="6"/>
      <c r="AL81" s="6"/>
      <c r="AM81" s="6"/>
    </row>
    <row r="82" spans="16:39">
      <c r="P82" s="6"/>
      <c r="R82" s="7"/>
      <c r="S82" s="7"/>
      <c r="T82" s="7"/>
      <c r="U82" s="7"/>
      <c r="V82" s="7"/>
      <c r="W82" s="7"/>
      <c r="X82" s="7"/>
      <c r="Y82" s="7"/>
      <c r="Z82" s="7"/>
      <c r="AA82" s="6"/>
      <c r="AB82" s="6"/>
      <c r="AC82" s="6"/>
      <c r="AD82" s="6"/>
      <c r="AE82" s="6"/>
      <c r="AF82" s="6"/>
      <c r="AG82" s="6"/>
      <c r="AH82" s="6"/>
      <c r="AI82" s="6"/>
      <c r="AJ82" s="6"/>
      <c r="AK82" s="6"/>
      <c r="AL82" s="6"/>
      <c r="AM82" s="6"/>
    </row>
    <row r="83" spans="16:39">
      <c r="P83" s="6"/>
      <c r="R83" s="7"/>
      <c r="S83" s="7"/>
      <c r="T83" s="7"/>
      <c r="U83" s="7"/>
      <c r="V83" s="7"/>
      <c r="W83" s="7"/>
      <c r="X83" s="7"/>
      <c r="Y83" s="7"/>
      <c r="Z83" s="7"/>
      <c r="AA83" s="6"/>
      <c r="AB83" s="6"/>
      <c r="AC83" s="6"/>
      <c r="AD83" s="6"/>
      <c r="AE83" s="6"/>
      <c r="AF83" s="6"/>
      <c r="AG83" s="6"/>
      <c r="AH83" s="6"/>
      <c r="AI83" s="6"/>
      <c r="AJ83" s="6"/>
      <c r="AK83" s="6"/>
      <c r="AL83" s="6"/>
      <c r="AM83" s="6"/>
    </row>
    <row r="84" spans="16:39">
      <c r="P84" s="6"/>
      <c r="R84" s="7"/>
      <c r="S84" s="7"/>
      <c r="T84" s="7"/>
      <c r="U84" s="7"/>
      <c r="V84" s="7"/>
      <c r="W84" s="7"/>
      <c r="X84" s="7"/>
      <c r="Y84" s="7"/>
      <c r="Z84" s="7"/>
      <c r="AA84" s="6"/>
      <c r="AB84" s="6"/>
      <c r="AC84" s="6"/>
      <c r="AD84" s="6"/>
      <c r="AE84" s="6"/>
      <c r="AF84" s="6"/>
      <c r="AG84" s="6"/>
      <c r="AH84" s="6"/>
      <c r="AI84" s="6"/>
      <c r="AJ84" s="6"/>
      <c r="AK84" s="6"/>
      <c r="AL84" s="6"/>
      <c r="AM84" s="6"/>
    </row>
    <row r="85" spans="16:39">
      <c r="P85" s="6"/>
      <c r="R85" s="7"/>
      <c r="S85" s="7"/>
      <c r="T85" s="7"/>
      <c r="U85" s="7"/>
      <c r="V85" s="7"/>
      <c r="W85" s="7"/>
      <c r="X85" s="7"/>
      <c r="Y85" s="7"/>
      <c r="Z85" s="7"/>
      <c r="AA85" s="6"/>
      <c r="AB85" s="6"/>
      <c r="AC85" s="6"/>
      <c r="AD85" s="6"/>
      <c r="AE85" s="6"/>
      <c r="AF85" s="6"/>
      <c r="AG85" s="6"/>
      <c r="AH85" s="6"/>
      <c r="AI85" s="6"/>
      <c r="AJ85" s="6"/>
      <c r="AK85" s="6"/>
      <c r="AL85" s="6"/>
      <c r="AM85" s="6"/>
    </row>
    <row r="86" spans="16:39">
      <c r="P86" s="6"/>
      <c r="R86" s="7"/>
      <c r="S86" s="7"/>
      <c r="T86" s="7"/>
      <c r="U86" s="7"/>
      <c r="V86" s="7"/>
      <c r="W86" s="7"/>
      <c r="X86" s="7"/>
      <c r="Y86" s="7"/>
      <c r="Z86" s="7"/>
      <c r="AA86" s="6"/>
      <c r="AB86" s="6"/>
      <c r="AC86" s="6"/>
      <c r="AD86" s="6"/>
      <c r="AE86" s="6"/>
      <c r="AF86" s="6"/>
      <c r="AG86" s="6"/>
      <c r="AH86" s="6"/>
      <c r="AI86" s="6"/>
      <c r="AJ86" s="6"/>
      <c r="AK86" s="6"/>
      <c r="AL86" s="6"/>
      <c r="AM86" s="6"/>
    </row>
    <row r="87" spans="16:39">
      <c r="P87" s="6"/>
      <c r="R87" s="7"/>
      <c r="S87" s="7"/>
      <c r="T87" s="7"/>
      <c r="U87" s="7"/>
      <c r="V87" s="7"/>
      <c r="W87" s="7"/>
      <c r="X87" s="7"/>
      <c r="Y87" s="7"/>
      <c r="Z87" s="7"/>
      <c r="AA87" s="6"/>
      <c r="AB87" s="6"/>
      <c r="AC87" s="6"/>
      <c r="AD87" s="6"/>
      <c r="AE87" s="6"/>
      <c r="AF87" s="6"/>
      <c r="AG87" s="6"/>
      <c r="AH87" s="6"/>
      <c r="AI87" s="6"/>
      <c r="AJ87" s="6"/>
      <c r="AK87" s="6"/>
      <c r="AL87" s="6"/>
      <c r="AM87" s="6"/>
    </row>
    <row r="88" spans="16:39">
      <c r="P88" s="6"/>
      <c r="R88" s="7"/>
      <c r="S88" s="7"/>
      <c r="T88" s="7"/>
      <c r="U88" s="7"/>
      <c r="V88" s="7"/>
      <c r="W88" s="7"/>
      <c r="X88" s="7"/>
      <c r="Y88" s="7"/>
      <c r="Z88" s="7"/>
      <c r="AA88" s="6"/>
      <c r="AB88" s="6"/>
      <c r="AC88" s="6"/>
      <c r="AD88" s="6"/>
      <c r="AE88" s="6"/>
      <c r="AF88" s="6"/>
      <c r="AG88" s="6"/>
      <c r="AH88" s="6"/>
      <c r="AI88" s="6"/>
      <c r="AJ88" s="6"/>
      <c r="AK88" s="6"/>
      <c r="AL88" s="6"/>
      <c r="AM88" s="6"/>
    </row>
    <row r="89" spans="16:39">
      <c r="P89" s="6"/>
      <c r="R89" s="7"/>
      <c r="S89" s="7"/>
      <c r="T89" s="7"/>
      <c r="U89" s="7"/>
      <c r="V89" s="7"/>
      <c r="W89" s="7"/>
      <c r="X89" s="7"/>
      <c r="Y89" s="7"/>
      <c r="Z89" s="7"/>
      <c r="AA89" s="6"/>
      <c r="AB89" s="6"/>
      <c r="AC89" s="6"/>
      <c r="AD89" s="6"/>
      <c r="AE89" s="6"/>
      <c r="AF89" s="6"/>
      <c r="AG89" s="6"/>
      <c r="AH89" s="6"/>
      <c r="AI89" s="6"/>
      <c r="AJ89" s="6"/>
      <c r="AK89" s="6"/>
      <c r="AL89" s="6"/>
      <c r="AM89" s="6"/>
    </row>
    <row r="90" spans="16:39">
      <c r="P90" s="6"/>
      <c r="R90" s="7"/>
      <c r="S90" s="7"/>
      <c r="T90" s="7"/>
      <c r="U90" s="7"/>
      <c r="V90" s="7"/>
      <c r="W90" s="7"/>
      <c r="X90" s="7"/>
      <c r="Y90" s="7"/>
      <c r="Z90" s="7"/>
      <c r="AA90" s="6"/>
      <c r="AB90" s="6"/>
      <c r="AC90" s="6"/>
      <c r="AD90" s="6"/>
      <c r="AE90" s="6"/>
      <c r="AF90" s="6"/>
      <c r="AG90" s="6"/>
      <c r="AH90" s="6"/>
      <c r="AI90" s="6"/>
      <c r="AJ90" s="6"/>
      <c r="AK90" s="6"/>
      <c r="AL90" s="6"/>
      <c r="AM90" s="6"/>
    </row>
    <row r="91" spans="16:39">
      <c r="P91" s="6"/>
      <c r="R91" s="7"/>
      <c r="S91" s="7"/>
      <c r="T91" s="7"/>
      <c r="U91" s="7"/>
      <c r="V91" s="7"/>
      <c r="W91" s="7"/>
      <c r="X91" s="7"/>
      <c r="Y91" s="7"/>
      <c r="Z91" s="7"/>
      <c r="AA91" s="6"/>
      <c r="AB91" s="6"/>
      <c r="AC91" s="6"/>
      <c r="AD91" s="6"/>
      <c r="AE91" s="6"/>
      <c r="AF91" s="6"/>
      <c r="AG91" s="6"/>
      <c r="AH91" s="6"/>
      <c r="AI91" s="6"/>
      <c r="AJ91" s="6"/>
      <c r="AK91" s="6"/>
      <c r="AL91" s="6"/>
      <c r="AM91" s="6"/>
    </row>
    <row r="92" spans="16:39">
      <c r="P92" s="6"/>
      <c r="R92" s="7"/>
      <c r="S92" s="7"/>
      <c r="T92" s="7"/>
      <c r="U92" s="7"/>
      <c r="V92" s="7"/>
      <c r="W92" s="7"/>
      <c r="X92" s="7"/>
      <c r="Y92" s="7"/>
      <c r="Z92" s="7"/>
      <c r="AA92" s="6"/>
      <c r="AB92" s="6"/>
      <c r="AC92" s="6"/>
      <c r="AD92" s="6"/>
      <c r="AE92" s="6"/>
      <c r="AF92" s="6"/>
      <c r="AG92" s="6"/>
      <c r="AH92" s="6"/>
      <c r="AI92" s="6"/>
      <c r="AJ92" s="6"/>
      <c r="AK92" s="6"/>
      <c r="AL92" s="6"/>
      <c r="AM92" s="6"/>
    </row>
    <row r="93" spans="16:39">
      <c r="P93" s="6"/>
      <c r="R93" s="7"/>
      <c r="S93" s="7"/>
      <c r="T93" s="7"/>
      <c r="U93" s="7"/>
      <c r="V93" s="7"/>
      <c r="W93" s="7"/>
      <c r="X93" s="7"/>
      <c r="Y93" s="7"/>
      <c r="Z93" s="7"/>
      <c r="AA93" s="6"/>
      <c r="AB93" s="6"/>
      <c r="AC93" s="6"/>
      <c r="AD93" s="6"/>
      <c r="AE93" s="6"/>
      <c r="AF93" s="6"/>
      <c r="AG93" s="6"/>
      <c r="AH93" s="6"/>
      <c r="AI93" s="6"/>
      <c r="AJ93" s="6"/>
      <c r="AK93" s="6"/>
      <c r="AL93" s="6"/>
      <c r="AM93" s="6"/>
    </row>
    <row r="94" spans="16:39">
      <c r="P94" s="6"/>
      <c r="R94" s="7"/>
      <c r="S94" s="7"/>
      <c r="T94" s="7"/>
      <c r="U94" s="7"/>
      <c r="V94" s="7"/>
      <c r="W94" s="7"/>
      <c r="X94" s="7"/>
      <c r="Y94" s="7"/>
      <c r="Z94" s="7"/>
      <c r="AA94" s="6"/>
      <c r="AB94" s="6"/>
      <c r="AC94" s="6"/>
      <c r="AD94" s="6"/>
      <c r="AE94" s="6"/>
      <c r="AF94" s="6"/>
      <c r="AG94" s="6"/>
      <c r="AH94" s="6"/>
      <c r="AI94" s="6"/>
      <c r="AJ94" s="6"/>
      <c r="AK94" s="6"/>
      <c r="AL94" s="6"/>
      <c r="AM94" s="6"/>
    </row>
    <row r="95" spans="16:39">
      <c r="P95" s="6"/>
      <c r="R95" s="7"/>
      <c r="S95" s="7"/>
      <c r="T95" s="7"/>
      <c r="U95" s="7"/>
      <c r="V95" s="7"/>
      <c r="W95" s="7"/>
      <c r="X95" s="7"/>
      <c r="Y95" s="7"/>
      <c r="Z95" s="7"/>
      <c r="AA95" s="6"/>
      <c r="AB95" s="6"/>
      <c r="AC95" s="6"/>
      <c r="AD95" s="6"/>
      <c r="AE95" s="6"/>
      <c r="AF95" s="6"/>
      <c r="AG95" s="6"/>
      <c r="AH95" s="6"/>
      <c r="AI95" s="6"/>
      <c r="AJ95" s="6"/>
      <c r="AK95" s="6"/>
      <c r="AL95" s="6"/>
      <c r="AM95" s="6"/>
    </row>
    <row r="96" spans="16:39">
      <c r="P96" s="6"/>
      <c r="R96" s="7"/>
      <c r="S96" s="7"/>
      <c r="T96" s="7"/>
      <c r="U96" s="7"/>
      <c r="V96" s="7"/>
      <c r="W96" s="7"/>
      <c r="X96" s="7"/>
      <c r="Y96" s="7"/>
      <c r="Z96" s="7"/>
      <c r="AA96" s="6"/>
      <c r="AB96" s="6"/>
      <c r="AC96" s="6"/>
      <c r="AD96" s="6"/>
      <c r="AE96" s="6"/>
      <c r="AF96" s="6"/>
      <c r="AG96" s="6"/>
      <c r="AH96" s="6"/>
      <c r="AI96" s="6"/>
      <c r="AJ96" s="6"/>
      <c r="AK96" s="6"/>
      <c r="AL96" s="6"/>
      <c r="AM96" s="6"/>
    </row>
    <row r="97" spans="16:39">
      <c r="P97" s="6"/>
      <c r="R97" s="7"/>
      <c r="S97" s="7"/>
      <c r="T97" s="7"/>
      <c r="U97" s="7"/>
      <c r="V97" s="7"/>
      <c r="W97" s="7"/>
      <c r="X97" s="7"/>
      <c r="Y97" s="7"/>
      <c r="Z97" s="7"/>
      <c r="AA97" s="6"/>
      <c r="AB97" s="6"/>
      <c r="AC97" s="6"/>
      <c r="AD97" s="6"/>
      <c r="AE97" s="6"/>
      <c r="AF97" s="6"/>
      <c r="AG97" s="6"/>
      <c r="AH97" s="6"/>
      <c r="AI97" s="6"/>
      <c r="AJ97" s="6"/>
      <c r="AK97" s="6"/>
      <c r="AL97" s="6"/>
      <c r="AM97" s="6"/>
    </row>
    <row r="98" spans="16:39">
      <c r="P98" s="6"/>
      <c r="R98" s="7"/>
      <c r="S98" s="7"/>
      <c r="T98" s="7"/>
      <c r="U98" s="7"/>
      <c r="V98" s="7"/>
      <c r="W98" s="7"/>
      <c r="X98" s="7"/>
      <c r="Y98" s="7"/>
      <c r="Z98" s="7"/>
      <c r="AA98" s="6"/>
      <c r="AB98" s="6"/>
      <c r="AC98" s="6"/>
      <c r="AD98" s="6"/>
      <c r="AE98" s="6"/>
      <c r="AF98" s="6"/>
      <c r="AG98" s="6"/>
      <c r="AH98" s="6"/>
      <c r="AI98" s="6"/>
      <c r="AJ98" s="6"/>
      <c r="AK98" s="6"/>
      <c r="AL98" s="6"/>
      <c r="AM98" s="6"/>
    </row>
    <row r="99" spans="16:39">
      <c r="P99" s="6"/>
      <c r="R99" s="7"/>
      <c r="S99" s="7"/>
      <c r="T99" s="7"/>
      <c r="U99" s="7"/>
      <c r="V99" s="7"/>
      <c r="W99" s="7"/>
      <c r="X99" s="7"/>
      <c r="Y99" s="7"/>
      <c r="Z99" s="7"/>
      <c r="AA99" s="6"/>
      <c r="AB99" s="6"/>
      <c r="AC99" s="6"/>
      <c r="AD99" s="6"/>
      <c r="AE99" s="6"/>
      <c r="AF99" s="6"/>
      <c r="AG99" s="6"/>
      <c r="AH99" s="6"/>
      <c r="AI99" s="6"/>
      <c r="AJ99" s="6"/>
      <c r="AK99" s="6"/>
      <c r="AL99" s="6"/>
      <c r="AM99" s="6"/>
    </row>
    <row r="100" spans="16:39">
      <c r="P100" s="6"/>
      <c r="R100" s="7"/>
      <c r="S100" s="7"/>
      <c r="T100" s="7"/>
      <c r="U100" s="7"/>
      <c r="V100" s="7"/>
      <c r="W100" s="7"/>
      <c r="X100" s="7"/>
      <c r="Y100" s="7"/>
      <c r="Z100" s="7"/>
      <c r="AA100" s="6"/>
      <c r="AB100" s="6"/>
      <c r="AC100" s="6"/>
      <c r="AD100" s="6"/>
      <c r="AE100" s="6"/>
      <c r="AF100" s="6"/>
      <c r="AG100" s="6"/>
      <c r="AH100" s="6"/>
      <c r="AI100" s="6"/>
      <c r="AJ100" s="6"/>
      <c r="AK100" s="6"/>
      <c r="AL100" s="6"/>
      <c r="AM100" s="6"/>
    </row>
    <row r="101" spans="16:39">
      <c r="P101" s="6"/>
      <c r="R101" s="7"/>
      <c r="S101" s="7"/>
      <c r="T101" s="7"/>
      <c r="U101" s="7"/>
      <c r="V101" s="7"/>
      <c r="W101" s="7"/>
      <c r="X101" s="7"/>
      <c r="Y101" s="7"/>
      <c r="Z101" s="7"/>
      <c r="AA101" s="6"/>
      <c r="AB101" s="6"/>
      <c r="AC101" s="6"/>
      <c r="AD101" s="6"/>
      <c r="AE101" s="6"/>
      <c r="AF101" s="6"/>
      <c r="AG101" s="6"/>
      <c r="AH101" s="6"/>
      <c r="AI101" s="6"/>
      <c r="AJ101" s="6"/>
      <c r="AK101" s="6"/>
      <c r="AL101" s="6"/>
      <c r="AM101" s="6"/>
    </row>
    <row r="102" spans="16:39">
      <c r="P102" s="6"/>
      <c r="R102" s="7"/>
      <c r="S102" s="7"/>
      <c r="T102" s="7"/>
      <c r="U102" s="7"/>
      <c r="V102" s="7"/>
      <c r="W102" s="7"/>
      <c r="X102" s="7"/>
      <c r="Y102" s="7"/>
      <c r="Z102" s="7"/>
      <c r="AA102" s="6"/>
      <c r="AB102" s="6"/>
      <c r="AC102" s="6"/>
      <c r="AD102" s="6"/>
      <c r="AE102" s="6"/>
      <c r="AF102" s="6"/>
      <c r="AG102" s="6"/>
      <c r="AH102" s="6"/>
      <c r="AI102" s="6"/>
      <c r="AJ102" s="6"/>
      <c r="AK102" s="6"/>
      <c r="AL102" s="6"/>
      <c r="AM102" s="6"/>
    </row>
    <row r="103" spans="16:39">
      <c r="P103" s="6"/>
      <c r="R103" s="7"/>
      <c r="S103" s="7"/>
      <c r="T103" s="7"/>
      <c r="U103" s="7"/>
      <c r="V103" s="7"/>
      <c r="W103" s="7"/>
      <c r="X103" s="7"/>
      <c r="Y103" s="7"/>
      <c r="Z103" s="7"/>
      <c r="AA103" s="6"/>
      <c r="AB103" s="6"/>
      <c r="AC103" s="6"/>
      <c r="AD103" s="6"/>
      <c r="AE103" s="6"/>
      <c r="AF103" s="6"/>
      <c r="AG103" s="6"/>
      <c r="AH103" s="6"/>
      <c r="AI103" s="6"/>
      <c r="AJ103" s="6"/>
      <c r="AK103" s="6"/>
      <c r="AL103" s="6"/>
      <c r="AM103" s="6"/>
    </row>
    <row r="104" spans="16:39">
      <c r="P104" s="6"/>
      <c r="R104" s="7"/>
      <c r="S104" s="7"/>
      <c r="T104" s="7"/>
      <c r="U104" s="7"/>
      <c r="V104" s="7"/>
      <c r="W104" s="7"/>
      <c r="X104" s="7"/>
      <c r="Y104" s="7"/>
      <c r="Z104" s="7"/>
      <c r="AA104" s="6"/>
      <c r="AB104" s="6"/>
      <c r="AC104" s="6"/>
      <c r="AD104" s="6"/>
      <c r="AE104" s="6"/>
      <c r="AF104" s="6"/>
      <c r="AG104" s="6"/>
      <c r="AH104" s="6"/>
      <c r="AI104" s="6"/>
      <c r="AJ104" s="6"/>
      <c r="AK104" s="6"/>
      <c r="AL104" s="6"/>
      <c r="AM104" s="6"/>
    </row>
    <row r="105" spans="16:39">
      <c r="P105" s="6"/>
      <c r="R105" s="7"/>
      <c r="S105" s="7"/>
      <c r="T105" s="7"/>
      <c r="U105" s="7"/>
      <c r="V105" s="7"/>
      <c r="W105" s="7"/>
      <c r="X105" s="7"/>
      <c r="Y105" s="7"/>
      <c r="Z105" s="7"/>
      <c r="AA105" s="6"/>
      <c r="AB105" s="6"/>
      <c r="AC105" s="6"/>
      <c r="AD105" s="6"/>
      <c r="AE105" s="6"/>
      <c r="AF105" s="6"/>
      <c r="AG105" s="6"/>
      <c r="AH105" s="6"/>
      <c r="AI105" s="6"/>
      <c r="AJ105" s="6"/>
      <c r="AK105" s="6"/>
      <c r="AL105" s="6"/>
      <c r="AM105" s="6"/>
    </row>
    <row r="106" spans="16:39">
      <c r="P106" s="6"/>
      <c r="R106" s="7"/>
      <c r="S106" s="7"/>
      <c r="T106" s="7"/>
      <c r="U106" s="7"/>
      <c r="V106" s="7"/>
      <c r="W106" s="7"/>
      <c r="X106" s="7"/>
      <c r="Y106" s="7"/>
      <c r="Z106" s="7"/>
      <c r="AA106" s="6"/>
      <c r="AB106" s="6"/>
      <c r="AC106" s="6"/>
      <c r="AD106" s="6"/>
      <c r="AE106" s="6"/>
      <c r="AF106" s="6"/>
      <c r="AG106" s="6"/>
      <c r="AH106" s="6"/>
      <c r="AI106" s="6"/>
      <c r="AJ106" s="6"/>
      <c r="AK106" s="6"/>
      <c r="AL106" s="6"/>
      <c r="AM106" s="6"/>
    </row>
    <row r="107" spans="16:39">
      <c r="P107" s="6"/>
      <c r="R107" s="7"/>
      <c r="S107" s="7"/>
      <c r="T107" s="7"/>
      <c r="U107" s="7"/>
      <c r="V107" s="7"/>
      <c r="W107" s="7"/>
      <c r="X107" s="7"/>
      <c r="Y107" s="7"/>
      <c r="Z107" s="7"/>
      <c r="AA107" s="6"/>
      <c r="AB107" s="6"/>
      <c r="AC107" s="6"/>
      <c r="AD107" s="6"/>
      <c r="AE107" s="6"/>
      <c r="AF107" s="6"/>
      <c r="AG107" s="6"/>
      <c r="AH107" s="6"/>
      <c r="AI107" s="6"/>
      <c r="AJ107" s="6"/>
      <c r="AK107" s="6"/>
      <c r="AL107" s="6"/>
      <c r="AM107" s="6"/>
    </row>
    <row r="108" spans="16:39">
      <c r="P108" s="6"/>
      <c r="R108" s="7"/>
      <c r="S108" s="7"/>
      <c r="T108" s="7"/>
      <c r="U108" s="7"/>
      <c r="V108" s="7"/>
      <c r="W108" s="7"/>
      <c r="X108" s="7"/>
      <c r="Y108" s="7"/>
      <c r="Z108" s="7"/>
      <c r="AA108" s="6"/>
      <c r="AB108" s="6"/>
      <c r="AC108" s="6"/>
      <c r="AD108" s="6"/>
      <c r="AE108" s="6"/>
      <c r="AF108" s="6"/>
      <c r="AG108" s="6"/>
      <c r="AH108" s="6"/>
      <c r="AI108" s="6"/>
      <c r="AJ108" s="6"/>
      <c r="AK108" s="6"/>
      <c r="AL108" s="6"/>
      <c r="AM108" s="6"/>
    </row>
    <row r="109" spans="16:39">
      <c r="P109" s="6"/>
      <c r="R109" s="7"/>
      <c r="S109" s="7"/>
      <c r="T109" s="7"/>
      <c r="U109" s="7"/>
      <c r="V109" s="7"/>
      <c r="W109" s="7"/>
      <c r="X109" s="7"/>
      <c r="Y109" s="7"/>
      <c r="Z109" s="7"/>
      <c r="AA109" s="6"/>
      <c r="AB109" s="6"/>
      <c r="AC109" s="6"/>
      <c r="AD109" s="6"/>
      <c r="AE109" s="6"/>
      <c r="AF109" s="6"/>
      <c r="AG109" s="6"/>
      <c r="AH109" s="6"/>
      <c r="AI109" s="6"/>
      <c r="AJ109" s="6"/>
      <c r="AK109" s="6"/>
      <c r="AL109" s="6"/>
      <c r="AM109" s="6"/>
    </row>
    <row r="110" spans="16:39">
      <c r="P110" s="6"/>
      <c r="R110" s="7"/>
      <c r="S110" s="7"/>
      <c r="T110" s="7"/>
      <c r="U110" s="7"/>
      <c r="V110" s="7"/>
      <c r="W110" s="7"/>
      <c r="X110" s="7"/>
      <c r="Y110" s="7"/>
      <c r="Z110" s="7"/>
      <c r="AA110" s="6"/>
      <c r="AB110" s="6"/>
      <c r="AC110" s="6"/>
      <c r="AD110" s="6"/>
      <c r="AE110" s="6"/>
      <c r="AF110" s="6"/>
      <c r="AG110" s="6"/>
      <c r="AH110" s="6"/>
      <c r="AI110" s="6"/>
      <c r="AJ110" s="6"/>
      <c r="AK110" s="6"/>
      <c r="AL110" s="6"/>
      <c r="AM110" s="6"/>
    </row>
    <row r="111" spans="16:39">
      <c r="P111" s="6"/>
      <c r="R111" s="7"/>
      <c r="S111" s="7"/>
      <c r="T111" s="7"/>
      <c r="U111" s="7"/>
      <c r="V111" s="7"/>
      <c r="W111" s="7"/>
      <c r="X111" s="7"/>
      <c r="Y111" s="7"/>
      <c r="Z111" s="7"/>
      <c r="AA111" s="6"/>
      <c r="AB111" s="6"/>
      <c r="AC111" s="6"/>
      <c r="AD111" s="6"/>
      <c r="AE111" s="6"/>
      <c r="AF111" s="6"/>
      <c r="AG111" s="6"/>
      <c r="AH111" s="6"/>
      <c r="AI111" s="6"/>
      <c r="AJ111" s="6"/>
      <c r="AK111" s="6"/>
      <c r="AL111" s="6"/>
      <c r="AM111" s="6"/>
    </row>
    <row r="112" spans="16:39">
      <c r="P112" s="6"/>
      <c r="R112" s="7"/>
      <c r="S112" s="7"/>
      <c r="T112" s="7"/>
      <c r="U112" s="7"/>
      <c r="V112" s="7"/>
      <c r="W112" s="7"/>
      <c r="X112" s="7"/>
      <c r="Y112" s="7"/>
      <c r="Z112" s="7"/>
      <c r="AA112" s="6"/>
      <c r="AB112" s="6"/>
      <c r="AC112" s="6"/>
      <c r="AD112" s="6"/>
      <c r="AE112" s="6"/>
      <c r="AF112" s="6"/>
      <c r="AG112" s="6"/>
      <c r="AH112" s="6"/>
      <c r="AI112" s="6"/>
      <c r="AJ112" s="6"/>
      <c r="AK112" s="6"/>
      <c r="AL112" s="6"/>
      <c r="AM112" s="6"/>
    </row>
    <row r="113" spans="16:39">
      <c r="P113" s="6"/>
      <c r="R113" s="7"/>
      <c r="S113" s="7"/>
      <c r="T113" s="7"/>
      <c r="U113" s="7"/>
      <c r="V113" s="7"/>
      <c r="W113" s="7"/>
      <c r="X113" s="7"/>
      <c r="Y113" s="7"/>
      <c r="Z113" s="7"/>
      <c r="AA113" s="6"/>
      <c r="AB113" s="6"/>
      <c r="AC113" s="6"/>
      <c r="AD113" s="6"/>
      <c r="AE113" s="6"/>
      <c r="AF113" s="6"/>
      <c r="AG113" s="6"/>
      <c r="AH113" s="6"/>
      <c r="AI113" s="6"/>
      <c r="AJ113" s="6"/>
      <c r="AK113" s="6"/>
      <c r="AL113" s="6"/>
      <c r="AM113" s="6"/>
    </row>
    <row r="114" spans="16:39">
      <c r="P114" s="6"/>
      <c r="R114" s="7"/>
      <c r="S114" s="7"/>
      <c r="T114" s="7"/>
      <c r="U114" s="7"/>
      <c r="V114" s="7"/>
      <c r="W114" s="7"/>
      <c r="X114" s="7"/>
      <c r="Y114" s="7"/>
      <c r="Z114" s="7"/>
      <c r="AA114" s="6"/>
      <c r="AB114" s="6"/>
      <c r="AC114" s="6"/>
      <c r="AD114" s="6"/>
      <c r="AE114" s="6"/>
      <c r="AF114" s="6"/>
      <c r="AG114" s="6"/>
      <c r="AH114" s="6"/>
      <c r="AI114" s="6"/>
      <c r="AJ114" s="6"/>
      <c r="AK114" s="6"/>
      <c r="AL114" s="6"/>
      <c r="AM114" s="6"/>
    </row>
    <row r="115" spans="16:39">
      <c r="P115" s="6"/>
      <c r="R115" s="7"/>
      <c r="S115" s="7"/>
      <c r="T115" s="7"/>
      <c r="U115" s="7"/>
      <c r="V115" s="7"/>
      <c r="W115" s="7"/>
      <c r="X115" s="7"/>
      <c r="Y115" s="7"/>
      <c r="Z115" s="7"/>
      <c r="AA115" s="6"/>
      <c r="AB115" s="6"/>
      <c r="AC115" s="6"/>
      <c r="AD115" s="6"/>
      <c r="AE115" s="6"/>
      <c r="AF115" s="6"/>
      <c r="AG115" s="6"/>
      <c r="AH115" s="6"/>
      <c r="AI115" s="6"/>
      <c r="AJ115" s="6"/>
      <c r="AK115" s="6"/>
      <c r="AL115" s="6"/>
      <c r="AM115" s="6"/>
    </row>
    <row r="116" spans="16:39">
      <c r="P116" s="6"/>
      <c r="R116" s="7"/>
      <c r="S116" s="7"/>
      <c r="T116" s="7"/>
      <c r="U116" s="7"/>
      <c r="V116" s="7"/>
      <c r="W116" s="7"/>
      <c r="X116" s="7"/>
      <c r="Y116" s="7"/>
      <c r="Z116" s="7"/>
      <c r="AA116" s="6"/>
      <c r="AB116" s="6"/>
      <c r="AC116" s="6"/>
      <c r="AD116" s="6"/>
      <c r="AE116" s="6"/>
      <c r="AF116" s="6"/>
      <c r="AG116" s="6"/>
      <c r="AH116" s="6"/>
      <c r="AI116" s="6"/>
      <c r="AJ116" s="6"/>
      <c r="AK116" s="6"/>
      <c r="AL116" s="6"/>
      <c r="AM116" s="6"/>
    </row>
    <row r="117" spans="16:39">
      <c r="P117" s="6"/>
      <c r="R117" s="7"/>
      <c r="S117" s="7"/>
      <c r="T117" s="7"/>
      <c r="U117" s="7"/>
      <c r="V117" s="7"/>
      <c r="W117" s="7"/>
      <c r="X117" s="7"/>
      <c r="Y117" s="7"/>
      <c r="Z117" s="7"/>
      <c r="AA117" s="6"/>
      <c r="AB117" s="6"/>
      <c r="AC117" s="6"/>
      <c r="AD117" s="6"/>
      <c r="AE117" s="6"/>
      <c r="AF117" s="6"/>
      <c r="AG117" s="6"/>
      <c r="AH117" s="6"/>
      <c r="AI117" s="6"/>
      <c r="AJ117" s="6"/>
      <c r="AK117" s="6"/>
      <c r="AL117" s="6"/>
      <c r="AM117" s="6"/>
    </row>
    <row r="118" spans="16:39">
      <c r="P118" s="6"/>
      <c r="R118" s="7"/>
      <c r="S118" s="7"/>
      <c r="T118" s="7"/>
      <c r="U118" s="7"/>
      <c r="V118" s="7"/>
      <c r="W118" s="7"/>
      <c r="X118" s="7"/>
      <c r="Y118" s="7"/>
      <c r="Z118" s="7"/>
      <c r="AA118" s="6"/>
      <c r="AB118" s="6"/>
      <c r="AC118" s="6"/>
      <c r="AD118" s="6"/>
      <c r="AE118" s="6"/>
      <c r="AF118" s="6"/>
      <c r="AG118" s="6"/>
      <c r="AH118" s="6"/>
      <c r="AI118" s="6"/>
      <c r="AJ118" s="6"/>
      <c r="AK118" s="6"/>
      <c r="AL118" s="6"/>
      <c r="AM118" s="6"/>
    </row>
    <row r="119" spans="16:39">
      <c r="P119" s="6"/>
      <c r="R119" s="7"/>
      <c r="S119" s="7"/>
      <c r="T119" s="7"/>
      <c r="U119" s="7"/>
      <c r="V119" s="7"/>
      <c r="W119" s="7"/>
      <c r="X119" s="7"/>
      <c r="Y119" s="7"/>
      <c r="Z119" s="7"/>
      <c r="AA119" s="6"/>
      <c r="AB119" s="6"/>
      <c r="AC119" s="6"/>
      <c r="AD119" s="6"/>
      <c r="AE119" s="6"/>
      <c r="AF119" s="6"/>
      <c r="AG119" s="6"/>
      <c r="AH119" s="6"/>
      <c r="AI119" s="6"/>
      <c r="AJ119" s="6"/>
      <c r="AK119" s="6"/>
      <c r="AL119" s="6"/>
      <c r="AM119" s="6"/>
    </row>
    <row r="120" spans="16:39">
      <c r="P120" s="6"/>
      <c r="R120" s="7"/>
      <c r="S120" s="7"/>
      <c r="T120" s="7"/>
      <c r="U120" s="7"/>
      <c r="V120" s="7"/>
      <c r="W120" s="7"/>
      <c r="X120" s="7"/>
      <c r="Y120" s="7"/>
      <c r="Z120" s="7"/>
      <c r="AA120" s="6"/>
      <c r="AB120" s="6"/>
      <c r="AC120" s="6"/>
      <c r="AD120" s="6"/>
      <c r="AE120" s="6"/>
      <c r="AF120" s="6"/>
      <c r="AG120" s="6"/>
      <c r="AH120" s="6"/>
      <c r="AI120" s="6"/>
      <c r="AJ120" s="6"/>
      <c r="AK120" s="6"/>
      <c r="AL120" s="6"/>
      <c r="AM120" s="6"/>
    </row>
    <row r="121" spans="16:39">
      <c r="P121" s="6"/>
      <c r="R121" s="7"/>
      <c r="S121" s="7"/>
      <c r="T121" s="7"/>
      <c r="U121" s="7"/>
      <c r="V121" s="7"/>
      <c r="W121" s="7"/>
      <c r="X121" s="7"/>
      <c r="Y121" s="7"/>
      <c r="Z121" s="7"/>
      <c r="AA121" s="6"/>
      <c r="AB121" s="6"/>
      <c r="AC121" s="6"/>
      <c r="AD121" s="6"/>
      <c r="AE121" s="6"/>
      <c r="AF121" s="6"/>
      <c r="AG121" s="6"/>
      <c r="AH121" s="6"/>
      <c r="AI121" s="6"/>
      <c r="AJ121" s="6"/>
      <c r="AK121" s="6"/>
      <c r="AL121" s="6"/>
      <c r="AM121" s="6"/>
    </row>
    <row r="122" spans="16:39">
      <c r="P122" s="6"/>
      <c r="R122" s="7"/>
      <c r="S122" s="7"/>
      <c r="T122" s="7"/>
      <c r="U122" s="7"/>
      <c r="V122" s="7"/>
      <c r="W122" s="7"/>
      <c r="X122" s="7"/>
      <c r="Y122" s="7"/>
      <c r="Z122" s="7"/>
      <c r="AA122" s="6"/>
      <c r="AB122" s="6"/>
      <c r="AC122" s="6"/>
      <c r="AD122" s="6"/>
      <c r="AE122" s="6"/>
      <c r="AF122" s="6"/>
      <c r="AG122" s="6"/>
      <c r="AH122" s="6"/>
      <c r="AI122" s="6"/>
      <c r="AJ122" s="6"/>
      <c r="AK122" s="6"/>
      <c r="AL122" s="6"/>
      <c r="AM122" s="6"/>
    </row>
    <row r="123" spans="16:39">
      <c r="P123" s="6"/>
      <c r="R123" s="7"/>
      <c r="S123" s="7"/>
      <c r="T123" s="7"/>
      <c r="U123" s="7"/>
      <c r="V123" s="7"/>
      <c r="W123" s="7"/>
      <c r="X123" s="7"/>
      <c r="Y123" s="7"/>
      <c r="Z123" s="7"/>
      <c r="AA123" s="6"/>
      <c r="AB123" s="6"/>
      <c r="AC123" s="6"/>
      <c r="AD123" s="6"/>
      <c r="AE123" s="6"/>
      <c r="AF123" s="6"/>
      <c r="AG123" s="6"/>
      <c r="AH123" s="6"/>
      <c r="AI123" s="6"/>
      <c r="AJ123" s="6"/>
      <c r="AK123" s="6"/>
      <c r="AL123" s="6"/>
      <c r="AM123" s="6"/>
    </row>
    <row r="124" spans="16:39">
      <c r="P124" s="6"/>
      <c r="R124" s="7"/>
      <c r="S124" s="7"/>
      <c r="T124" s="7"/>
      <c r="U124" s="7"/>
      <c r="V124" s="7"/>
      <c r="W124" s="7"/>
      <c r="X124" s="7"/>
      <c r="Y124" s="7"/>
      <c r="Z124" s="7"/>
      <c r="AA124" s="6"/>
      <c r="AB124" s="6"/>
      <c r="AC124" s="6"/>
      <c r="AD124" s="6"/>
      <c r="AE124" s="6"/>
      <c r="AF124" s="6"/>
      <c r="AG124" s="6"/>
      <c r="AH124" s="6"/>
      <c r="AI124" s="6"/>
      <c r="AJ124" s="6"/>
      <c r="AK124" s="6"/>
      <c r="AL124" s="6"/>
      <c r="AM124" s="6"/>
    </row>
    <row r="125" spans="16:39">
      <c r="P125" s="6"/>
      <c r="R125" s="7"/>
      <c r="S125" s="7"/>
      <c r="T125" s="7"/>
      <c r="U125" s="7"/>
      <c r="V125" s="7"/>
      <c r="W125" s="7"/>
      <c r="X125" s="7"/>
      <c r="Y125" s="7"/>
      <c r="Z125" s="7"/>
      <c r="AA125" s="6"/>
      <c r="AB125" s="6"/>
      <c r="AC125" s="6"/>
      <c r="AD125" s="6"/>
      <c r="AE125" s="6"/>
      <c r="AF125" s="6"/>
      <c r="AG125" s="6"/>
      <c r="AH125" s="6"/>
      <c r="AI125" s="6"/>
      <c r="AJ125" s="6"/>
      <c r="AK125" s="6"/>
      <c r="AL125" s="6"/>
      <c r="AM125" s="6"/>
    </row>
    <row r="126" spans="16:39">
      <c r="P126" s="6"/>
      <c r="R126" s="7"/>
      <c r="S126" s="7"/>
      <c r="T126" s="7"/>
      <c r="U126" s="7"/>
      <c r="V126" s="7"/>
      <c r="W126" s="7"/>
      <c r="X126" s="7"/>
      <c r="Y126" s="7"/>
      <c r="Z126" s="7"/>
      <c r="AA126" s="6"/>
      <c r="AB126" s="6"/>
      <c r="AC126" s="6"/>
      <c r="AD126" s="6"/>
      <c r="AE126" s="6"/>
      <c r="AF126" s="6"/>
      <c r="AG126" s="6"/>
      <c r="AH126" s="6"/>
      <c r="AI126" s="6"/>
      <c r="AJ126" s="6"/>
      <c r="AK126" s="6"/>
      <c r="AL126" s="6"/>
      <c r="AM126" s="6"/>
    </row>
    <row r="127" spans="16:39">
      <c r="P127" s="6"/>
      <c r="R127" s="7"/>
      <c r="S127" s="7"/>
      <c r="T127" s="7"/>
      <c r="U127" s="7"/>
      <c r="V127" s="7"/>
      <c r="W127" s="7"/>
      <c r="X127" s="7"/>
      <c r="Y127" s="7"/>
      <c r="Z127" s="7"/>
      <c r="AA127" s="6"/>
      <c r="AB127" s="6"/>
      <c r="AC127" s="6"/>
      <c r="AD127" s="6"/>
      <c r="AE127" s="6"/>
      <c r="AF127" s="6"/>
      <c r="AG127" s="6"/>
      <c r="AH127" s="6"/>
      <c r="AI127" s="6"/>
      <c r="AJ127" s="6"/>
      <c r="AK127" s="6"/>
      <c r="AL127" s="6"/>
      <c r="AM127" s="6"/>
    </row>
    <row r="128" spans="16:39">
      <c r="P128" s="6"/>
      <c r="R128" s="7"/>
      <c r="S128" s="7"/>
      <c r="T128" s="7"/>
      <c r="U128" s="7"/>
      <c r="V128" s="7"/>
      <c r="W128" s="7"/>
      <c r="X128" s="7"/>
      <c r="Y128" s="7"/>
      <c r="Z128" s="7"/>
      <c r="AA128" s="6"/>
      <c r="AB128" s="6"/>
      <c r="AC128" s="6"/>
      <c r="AD128" s="6"/>
      <c r="AE128" s="6"/>
      <c r="AF128" s="6"/>
      <c r="AG128" s="6"/>
      <c r="AH128" s="6"/>
      <c r="AI128" s="6"/>
      <c r="AJ128" s="6"/>
      <c r="AK128" s="6"/>
      <c r="AL128" s="6"/>
      <c r="AM128" s="6"/>
    </row>
    <row r="129" spans="16:39">
      <c r="P129" s="6"/>
      <c r="R129" s="7"/>
      <c r="S129" s="7"/>
      <c r="T129" s="7"/>
      <c r="U129" s="7"/>
      <c r="V129" s="7"/>
      <c r="W129" s="7"/>
      <c r="X129" s="7"/>
      <c r="Y129" s="7"/>
      <c r="Z129" s="7"/>
      <c r="AA129" s="6"/>
      <c r="AB129" s="6"/>
      <c r="AC129" s="6"/>
      <c r="AD129" s="6"/>
      <c r="AE129" s="6"/>
      <c r="AF129" s="6"/>
      <c r="AG129" s="6"/>
      <c r="AH129" s="6"/>
      <c r="AI129" s="6"/>
      <c r="AJ129" s="6"/>
      <c r="AK129" s="6"/>
      <c r="AL129" s="6"/>
      <c r="AM129" s="6"/>
    </row>
    <row r="130" spans="16:39">
      <c r="P130" s="6"/>
      <c r="R130" s="7"/>
      <c r="S130" s="7"/>
      <c r="T130" s="7"/>
      <c r="U130" s="7"/>
      <c r="V130" s="7"/>
      <c r="W130" s="7"/>
      <c r="X130" s="7"/>
      <c r="Y130" s="7"/>
      <c r="Z130" s="7"/>
      <c r="AA130" s="6"/>
      <c r="AB130" s="6"/>
      <c r="AC130" s="6"/>
      <c r="AD130" s="6"/>
      <c r="AE130" s="6"/>
      <c r="AF130" s="6"/>
      <c r="AG130" s="6"/>
      <c r="AH130" s="6"/>
      <c r="AI130" s="6"/>
      <c r="AJ130" s="6"/>
      <c r="AK130" s="6"/>
      <c r="AL130" s="6"/>
      <c r="AM130" s="6"/>
    </row>
    <row r="131" spans="16:39">
      <c r="P131" s="6"/>
      <c r="R131" s="7"/>
      <c r="S131" s="7"/>
      <c r="T131" s="7"/>
      <c r="U131" s="7"/>
      <c r="V131" s="7"/>
      <c r="W131" s="7"/>
      <c r="X131" s="7"/>
      <c r="Y131" s="7"/>
      <c r="Z131" s="7"/>
      <c r="AA131" s="6"/>
      <c r="AB131" s="6"/>
      <c r="AC131" s="6"/>
      <c r="AD131" s="6"/>
      <c r="AE131" s="6"/>
      <c r="AF131" s="6"/>
      <c r="AG131" s="6"/>
      <c r="AH131" s="6"/>
      <c r="AI131" s="6"/>
      <c r="AJ131" s="6"/>
      <c r="AK131" s="6"/>
      <c r="AL131" s="6"/>
      <c r="AM131" s="6"/>
    </row>
    <row r="132" spans="16:39">
      <c r="P132" s="6"/>
      <c r="R132" s="7"/>
      <c r="S132" s="7"/>
      <c r="T132" s="7"/>
      <c r="U132" s="7"/>
      <c r="V132" s="7"/>
      <c r="W132" s="7"/>
      <c r="X132" s="7"/>
      <c r="Y132" s="7"/>
      <c r="Z132" s="7"/>
      <c r="AA132" s="6"/>
      <c r="AB132" s="6"/>
      <c r="AC132" s="6"/>
      <c r="AD132" s="6"/>
      <c r="AE132" s="6"/>
      <c r="AF132" s="6"/>
      <c r="AG132" s="6"/>
      <c r="AH132" s="6"/>
      <c r="AI132" s="6"/>
      <c r="AJ132" s="6"/>
      <c r="AK132" s="6"/>
      <c r="AL132" s="6"/>
      <c r="AM132" s="6"/>
    </row>
    <row r="133" spans="16:39">
      <c r="P133" s="6"/>
      <c r="R133" s="7"/>
      <c r="S133" s="7"/>
      <c r="T133" s="7"/>
      <c r="U133" s="7"/>
      <c r="V133" s="7"/>
      <c r="W133" s="7"/>
      <c r="X133" s="7"/>
      <c r="Y133" s="7"/>
      <c r="Z133" s="7"/>
      <c r="AA133" s="6"/>
      <c r="AB133" s="6"/>
      <c r="AC133" s="6"/>
      <c r="AD133" s="6"/>
      <c r="AE133" s="6"/>
      <c r="AF133" s="6"/>
      <c r="AG133" s="6"/>
      <c r="AH133" s="6"/>
      <c r="AI133" s="6"/>
      <c r="AJ133" s="6"/>
      <c r="AK133" s="6"/>
      <c r="AL133" s="6"/>
      <c r="AM133" s="6"/>
    </row>
    <row r="134" spans="16:39">
      <c r="P134" s="6"/>
      <c r="R134" s="7"/>
      <c r="S134" s="7"/>
      <c r="T134" s="7"/>
      <c r="U134" s="7"/>
      <c r="V134" s="7"/>
      <c r="W134" s="7"/>
      <c r="X134" s="7"/>
      <c r="Y134" s="7"/>
      <c r="Z134" s="7"/>
      <c r="AA134" s="6"/>
      <c r="AB134" s="6"/>
      <c r="AC134" s="6"/>
      <c r="AD134" s="6"/>
      <c r="AE134" s="6"/>
      <c r="AF134" s="6"/>
      <c r="AG134" s="6"/>
      <c r="AH134" s="6"/>
      <c r="AI134" s="6"/>
      <c r="AJ134" s="6"/>
      <c r="AK134" s="6"/>
      <c r="AL134" s="6"/>
      <c r="AM134" s="6"/>
    </row>
    <row r="135" spans="16:39">
      <c r="P135" s="6"/>
      <c r="R135" s="7"/>
      <c r="S135" s="7"/>
      <c r="T135" s="7"/>
      <c r="U135" s="7"/>
      <c r="V135" s="7"/>
      <c r="W135" s="7"/>
      <c r="X135" s="7"/>
      <c r="Y135" s="7"/>
      <c r="Z135" s="7"/>
      <c r="AA135" s="6"/>
      <c r="AB135" s="6"/>
      <c r="AC135" s="6"/>
      <c r="AD135" s="6"/>
      <c r="AE135" s="6"/>
      <c r="AF135" s="6"/>
      <c r="AG135" s="6"/>
      <c r="AH135" s="6"/>
      <c r="AI135" s="6"/>
      <c r="AJ135" s="6"/>
      <c r="AK135" s="6"/>
      <c r="AL135" s="6"/>
      <c r="AM135" s="6"/>
    </row>
    <row r="136" spans="16:39">
      <c r="P136" s="6"/>
      <c r="R136" s="7"/>
      <c r="S136" s="7"/>
      <c r="T136" s="7"/>
      <c r="U136" s="7"/>
      <c r="V136" s="7"/>
      <c r="W136" s="7"/>
      <c r="X136" s="7"/>
      <c r="Y136" s="7"/>
      <c r="Z136" s="7"/>
      <c r="AA136" s="6"/>
      <c r="AB136" s="6"/>
      <c r="AC136" s="6"/>
      <c r="AD136" s="6"/>
      <c r="AE136" s="6"/>
      <c r="AF136" s="6"/>
      <c r="AG136" s="6"/>
      <c r="AH136" s="6"/>
      <c r="AI136" s="6"/>
      <c r="AJ136" s="6"/>
      <c r="AK136" s="6"/>
      <c r="AL136" s="6"/>
      <c r="AM136" s="6"/>
    </row>
    <row r="137" spans="16:39">
      <c r="P137" s="6"/>
      <c r="R137" s="7"/>
      <c r="S137" s="7"/>
      <c r="T137" s="7"/>
      <c r="U137" s="7"/>
      <c r="V137" s="7"/>
      <c r="W137" s="7"/>
      <c r="X137" s="7"/>
      <c r="Y137" s="7"/>
      <c r="Z137" s="7"/>
      <c r="AA137" s="6"/>
      <c r="AB137" s="6"/>
      <c r="AC137" s="6"/>
      <c r="AD137" s="6"/>
      <c r="AE137" s="6"/>
      <c r="AF137" s="6"/>
      <c r="AG137" s="6"/>
      <c r="AH137" s="6"/>
      <c r="AI137" s="6"/>
      <c r="AJ137" s="6"/>
      <c r="AK137" s="6"/>
      <c r="AL137" s="6"/>
      <c r="AM137" s="6"/>
    </row>
    <row r="138" spans="16:39">
      <c r="P138" s="6"/>
      <c r="R138" s="7"/>
      <c r="S138" s="7"/>
      <c r="T138" s="7"/>
      <c r="U138" s="7"/>
      <c r="V138" s="7"/>
      <c r="W138" s="7"/>
      <c r="X138" s="7"/>
      <c r="Y138" s="7"/>
      <c r="Z138" s="7"/>
      <c r="AA138" s="6"/>
      <c r="AB138" s="6"/>
      <c r="AC138" s="6"/>
      <c r="AD138" s="6"/>
      <c r="AE138" s="6"/>
      <c r="AF138" s="6"/>
      <c r="AG138" s="6"/>
      <c r="AH138" s="6"/>
      <c r="AI138" s="6"/>
      <c r="AJ138" s="6"/>
      <c r="AK138" s="6"/>
      <c r="AL138" s="6"/>
      <c r="AM138" s="6"/>
    </row>
    <row r="139" spans="16:39">
      <c r="P139" s="6"/>
      <c r="R139" s="7"/>
      <c r="S139" s="7"/>
      <c r="T139" s="7"/>
      <c r="U139" s="7"/>
      <c r="V139" s="7"/>
      <c r="W139" s="7"/>
      <c r="X139" s="7"/>
      <c r="Y139" s="7"/>
      <c r="Z139" s="7"/>
      <c r="AA139" s="6"/>
      <c r="AB139" s="6"/>
      <c r="AC139" s="6"/>
      <c r="AD139" s="6"/>
      <c r="AE139" s="6"/>
      <c r="AF139" s="6"/>
      <c r="AG139" s="6"/>
      <c r="AH139" s="6"/>
      <c r="AI139" s="6"/>
      <c r="AJ139" s="6"/>
      <c r="AK139" s="6"/>
      <c r="AL139" s="6"/>
      <c r="AM139" s="6"/>
    </row>
    <row r="140" spans="16:39">
      <c r="P140" s="6"/>
      <c r="R140" s="7"/>
      <c r="S140" s="7"/>
      <c r="T140" s="7"/>
      <c r="U140" s="7"/>
      <c r="V140" s="7"/>
      <c r="W140" s="7"/>
      <c r="X140" s="7"/>
      <c r="Y140" s="7"/>
      <c r="Z140" s="7"/>
      <c r="AA140" s="6"/>
      <c r="AB140" s="6"/>
      <c r="AC140" s="6"/>
      <c r="AD140" s="6"/>
      <c r="AE140" s="6"/>
      <c r="AF140" s="6"/>
      <c r="AG140" s="6"/>
      <c r="AH140" s="6"/>
      <c r="AI140" s="6"/>
      <c r="AJ140" s="6"/>
      <c r="AK140" s="6"/>
      <c r="AL140" s="6"/>
      <c r="AM140" s="6"/>
    </row>
    <row r="141" spans="16:39">
      <c r="P141" s="6"/>
      <c r="R141" s="7"/>
      <c r="S141" s="7"/>
      <c r="T141" s="7"/>
      <c r="U141" s="7"/>
      <c r="V141" s="7"/>
      <c r="W141" s="7"/>
      <c r="X141" s="7"/>
      <c r="Y141" s="7"/>
      <c r="Z141" s="7"/>
      <c r="AA141" s="6"/>
      <c r="AB141" s="6"/>
      <c r="AC141" s="6"/>
      <c r="AD141" s="6"/>
      <c r="AE141" s="6"/>
      <c r="AF141" s="6"/>
      <c r="AG141" s="6"/>
      <c r="AH141" s="6"/>
      <c r="AI141" s="6"/>
      <c r="AJ141" s="6"/>
      <c r="AK141" s="6"/>
      <c r="AL141" s="6"/>
      <c r="AM141" s="6"/>
    </row>
    <row r="142" spans="16:39">
      <c r="P142" s="6"/>
      <c r="R142" s="7"/>
      <c r="S142" s="7"/>
      <c r="T142" s="7"/>
      <c r="U142" s="7"/>
      <c r="V142" s="7"/>
      <c r="W142" s="7"/>
      <c r="X142" s="7"/>
      <c r="Y142" s="7"/>
      <c r="Z142" s="7"/>
      <c r="AA142" s="6"/>
      <c r="AB142" s="6"/>
      <c r="AC142" s="6"/>
      <c r="AD142" s="6"/>
      <c r="AE142" s="6"/>
      <c r="AF142" s="6"/>
      <c r="AG142" s="6"/>
      <c r="AH142" s="6"/>
      <c r="AI142" s="6"/>
      <c r="AJ142" s="6"/>
      <c r="AK142" s="6"/>
      <c r="AL142" s="6"/>
      <c r="AM142" s="6"/>
    </row>
    <row r="143" spans="16:39">
      <c r="P143" s="6"/>
      <c r="R143" s="7"/>
      <c r="S143" s="7"/>
      <c r="T143" s="7"/>
      <c r="U143" s="7"/>
      <c r="V143" s="7"/>
      <c r="W143" s="7"/>
      <c r="X143" s="7"/>
      <c r="Y143" s="7"/>
      <c r="Z143" s="7"/>
      <c r="AA143" s="6"/>
      <c r="AB143" s="6"/>
      <c r="AC143" s="6"/>
      <c r="AD143" s="6"/>
      <c r="AE143" s="6"/>
      <c r="AF143" s="6"/>
      <c r="AG143" s="6"/>
      <c r="AH143" s="6"/>
      <c r="AI143" s="6"/>
      <c r="AJ143" s="6"/>
      <c r="AK143" s="6"/>
      <c r="AL143" s="6"/>
      <c r="AM143" s="6"/>
    </row>
    <row r="144" spans="16:39">
      <c r="P144" s="6"/>
      <c r="R144" s="7"/>
      <c r="S144" s="7"/>
      <c r="T144" s="7"/>
      <c r="U144" s="7"/>
      <c r="V144" s="7"/>
      <c r="W144" s="7"/>
      <c r="X144" s="7"/>
      <c r="Y144" s="7"/>
      <c r="Z144" s="7"/>
      <c r="AA144" s="6"/>
      <c r="AB144" s="6"/>
      <c r="AC144" s="6"/>
      <c r="AD144" s="6"/>
      <c r="AE144" s="6"/>
      <c r="AF144" s="6"/>
      <c r="AG144" s="6"/>
      <c r="AH144" s="6"/>
      <c r="AI144" s="6"/>
      <c r="AJ144" s="6"/>
      <c r="AK144" s="6"/>
      <c r="AL144" s="6"/>
      <c r="AM144" s="6"/>
    </row>
    <row r="145" spans="16:39">
      <c r="P145" s="6"/>
      <c r="R145" s="7"/>
      <c r="S145" s="7"/>
      <c r="T145" s="7"/>
      <c r="U145" s="7"/>
      <c r="V145" s="7"/>
      <c r="W145" s="7"/>
      <c r="X145" s="7"/>
      <c r="Y145" s="7"/>
      <c r="Z145" s="7"/>
      <c r="AA145" s="6"/>
      <c r="AB145" s="6"/>
      <c r="AC145" s="6"/>
      <c r="AD145" s="6"/>
      <c r="AE145" s="6"/>
      <c r="AF145" s="6"/>
      <c r="AG145" s="6"/>
      <c r="AH145" s="6"/>
      <c r="AI145" s="6"/>
      <c r="AJ145" s="6"/>
      <c r="AK145" s="6"/>
      <c r="AL145" s="6"/>
      <c r="AM145" s="6"/>
    </row>
    <row r="146" spans="16:39">
      <c r="P146" s="6"/>
      <c r="R146" s="7"/>
      <c r="S146" s="7"/>
      <c r="T146" s="7"/>
      <c r="U146" s="7"/>
      <c r="V146" s="7"/>
      <c r="W146" s="7"/>
      <c r="X146" s="7"/>
      <c r="Y146" s="7"/>
      <c r="Z146" s="7"/>
      <c r="AA146" s="6"/>
      <c r="AB146" s="6"/>
      <c r="AC146" s="6"/>
      <c r="AD146" s="6"/>
      <c r="AE146" s="6"/>
      <c r="AF146" s="6"/>
      <c r="AG146" s="6"/>
      <c r="AH146" s="6"/>
      <c r="AI146" s="6"/>
      <c r="AJ146" s="6"/>
      <c r="AK146" s="6"/>
      <c r="AL146" s="6"/>
      <c r="AM146" s="6"/>
    </row>
    <row r="147" spans="16:39">
      <c r="P147" s="6"/>
      <c r="R147" s="7"/>
      <c r="S147" s="7"/>
      <c r="T147" s="7"/>
      <c r="U147" s="7"/>
      <c r="V147" s="7"/>
      <c r="W147" s="7"/>
      <c r="X147" s="7"/>
      <c r="Y147" s="7"/>
      <c r="Z147" s="7"/>
      <c r="AA147" s="6"/>
      <c r="AB147" s="6"/>
      <c r="AC147" s="6"/>
      <c r="AD147" s="6"/>
      <c r="AE147" s="6"/>
      <c r="AF147" s="6"/>
      <c r="AG147" s="6"/>
      <c r="AH147" s="6"/>
      <c r="AI147" s="6"/>
      <c r="AJ147" s="6"/>
      <c r="AK147" s="6"/>
      <c r="AL147" s="6"/>
      <c r="AM147" s="6"/>
    </row>
    <row r="148" spans="16:39">
      <c r="P148" s="6"/>
      <c r="R148" s="7"/>
      <c r="S148" s="7"/>
      <c r="T148" s="7"/>
      <c r="U148" s="7"/>
      <c r="V148" s="7"/>
      <c r="W148" s="7"/>
      <c r="X148" s="7"/>
      <c r="Y148" s="7"/>
      <c r="Z148" s="7"/>
      <c r="AA148" s="6"/>
      <c r="AB148" s="6"/>
      <c r="AC148" s="6"/>
      <c r="AD148" s="6"/>
      <c r="AE148" s="6"/>
      <c r="AF148" s="6"/>
      <c r="AG148" s="6"/>
      <c r="AH148" s="6"/>
      <c r="AI148" s="6"/>
      <c r="AJ148" s="6"/>
      <c r="AK148" s="6"/>
      <c r="AL148" s="6"/>
      <c r="AM148" s="6"/>
    </row>
    <row r="149" spans="16:39">
      <c r="P149" s="6"/>
      <c r="R149" s="7"/>
      <c r="S149" s="7"/>
      <c r="T149" s="7"/>
      <c r="U149" s="7"/>
      <c r="V149" s="7"/>
      <c r="W149" s="7"/>
      <c r="X149" s="7"/>
      <c r="Y149" s="7"/>
      <c r="Z149" s="7"/>
      <c r="AA149" s="6"/>
      <c r="AB149" s="6"/>
      <c r="AC149" s="6"/>
      <c r="AD149" s="6"/>
      <c r="AE149" s="6"/>
      <c r="AF149" s="6"/>
      <c r="AG149" s="6"/>
      <c r="AH149" s="6"/>
      <c r="AI149" s="6"/>
      <c r="AJ149" s="6"/>
      <c r="AK149" s="6"/>
      <c r="AL149" s="6"/>
      <c r="AM149" s="6"/>
    </row>
    <row r="150" spans="16:39">
      <c r="P150" s="6"/>
      <c r="R150" s="7"/>
      <c r="S150" s="7"/>
      <c r="T150" s="7"/>
      <c r="U150" s="7"/>
      <c r="V150" s="7"/>
      <c r="W150" s="7"/>
      <c r="X150" s="7"/>
      <c r="Y150" s="7"/>
      <c r="Z150" s="7"/>
      <c r="AA150" s="6"/>
      <c r="AB150" s="6"/>
      <c r="AC150" s="6"/>
      <c r="AD150" s="6"/>
      <c r="AE150" s="6"/>
      <c r="AF150" s="6"/>
      <c r="AG150" s="6"/>
      <c r="AH150" s="6"/>
      <c r="AI150" s="6"/>
      <c r="AJ150" s="6"/>
      <c r="AK150" s="6"/>
      <c r="AL150" s="6"/>
      <c r="AM150" s="6"/>
    </row>
    <row r="151" spans="16:39">
      <c r="P151" s="6"/>
      <c r="R151" s="7"/>
      <c r="S151" s="7"/>
      <c r="T151" s="7"/>
      <c r="U151" s="7"/>
      <c r="V151" s="7"/>
      <c r="W151" s="7"/>
      <c r="X151" s="7"/>
      <c r="Y151" s="7"/>
      <c r="Z151" s="7"/>
      <c r="AA151" s="6"/>
      <c r="AB151" s="6"/>
      <c r="AC151" s="6"/>
      <c r="AD151" s="6"/>
      <c r="AE151" s="6"/>
      <c r="AF151" s="6"/>
      <c r="AG151" s="6"/>
      <c r="AH151" s="6"/>
      <c r="AI151" s="6"/>
      <c r="AJ151" s="6"/>
      <c r="AK151" s="6"/>
      <c r="AL151" s="6"/>
      <c r="AM151" s="6"/>
    </row>
    <row r="152" spans="16:39">
      <c r="P152" s="6"/>
      <c r="R152" s="7"/>
      <c r="S152" s="7"/>
      <c r="T152" s="7"/>
      <c r="U152" s="7"/>
      <c r="V152" s="7"/>
      <c r="W152" s="7"/>
      <c r="X152" s="7"/>
      <c r="Y152" s="7"/>
      <c r="Z152" s="7"/>
      <c r="AA152" s="6"/>
      <c r="AB152" s="6"/>
      <c r="AC152" s="6"/>
      <c r="AD152" s="6"/>
      <c r="AE152" s="6"/>
      <c r="AF152" s="6"/>
      <c r="AG152" s="6"/>
      <c r="AH152" s="6"/>
      <c r="AI152" s="6"/>
      <c r="AJ152" s="6"/>
      <c r="AK152" s="6"/>
      <c r="AL152" s="6"/>
      <c r="AM152" s="6"/>
    </row>
    <row r="153" spans="16:39">
      <c r="P153" s="6"/>
      <c r="R153" s="7"/>
      <c r="S153" s="7"/>
      <c r="T153" s="7"/>
      <c r="U153" s="7"/>
      <c r="V153" s="7"/>
      <c r="W153" s="7"/>
      <c r="X153" s="7"/>
      <c r="Y153" s="7"/>
      <c r="Z153" s="7"/>
      <c r="AA153" s="6"/>
      <c r="AB153" s="6"/>
      <c r="AC153" s="6"/>
      <c r="AD153" s="6"/>
      <c r="AE153" s="6"/>
      <c r="AF153" s="6"/>
      <c r="AG153" s="6"/>
      <c r="AH153" s="6"/>
      <c r="AI153" s="6"/>
      <c r="AJ153" s="6"/>
      <c r="AK153" s="6"/>
      <c r="AL153" s="6"/>
      <c r="AM153" s="6"/>
    </row>
    <row r="154" spans="16:39">
      <c r="P154" s="6"/>
      <c r="R154" s="7"/>
      <c r="S154" s="7"/>
      <c r="T154" s="7"/>
      <c r="U154" s="7"/>
      <c r="V154" s="7"/>
      <c r="W154" s="7"/>
      <c r="X154" s="7"/>
      <c r="Y154" s="7"/>
      <c r="Z154" s="7"/>
      <c r="AA154" s="6"/>
      <c r="AB154" s="6"/>
      <c r="AC154" s="6"/>
      <c r="AD154" s="6"/>
      <c r="AE154" s="6"/>
      <c r="AF154" s="6"/>
      <c r="AG154" s="6"/>
      <c r="AH154" s="6"/>
      <c r="AI154" s="6"/>
      <c r="AJ154" s="6"/>
      <c r="AK154" s="6"/>
      <c r="AL154" s="6"/>
      <c r="AM154" s="6"/>
    </row>
    <row r="155" spans="16:39">
      <c r="P155" s="6"/>
      <c r="R155" s="7"/>
      <c r="S155" s="7"/>
      <c r="T155" s="7"/>
      <c r="U155" s="7"/>
      <c r="V155" s="7"/>
      <c r="W155" s="7"/>
      <c r="X155" s="7"/>
      <c r="Y155" s="7"/>
      <c r="Z155" s="7"/>
      <c r="AA155" s="6"/>
      <c r="AB155" s="6"/>
      <c r="AC155" s="6"/>
      <c r="AD155" s="6"/>
      <c r="AE155" s="6"/>
      <c r="AF155" s="6"/>
      <c r="AG155" s="6"/>
      <c r="AH155" s="6"/>
      <c r="AI155" s="6"/>
      <c r="AJ155" s="6"/>
      <c r="AK155" s="6"/>
      <c r="AL155" s="6"/>
      <c r="AM155" s="6"/>
    </row>
    <row r="156" spans="16:39">
      <c r="P156" s="6"/>
      <c r="R156" s="7"/>
      <c r="S156" s="7"/>
      <c r="T156" s="7"/>
      <c r="U156" s="7"/>
      <c r="V156" s="7"/>
      <c r="W156" s="7"/>
      <c r="X156" s="7"/>
      <c r="Y156" s="7"/>
      <c r="Z156" s="7"/>
      <c r="AA156" s="6"/>
      <c r="AB156" s="6"/>
      <c r="AC156" s="6"/>
      <c r="AD156" s="6"/>
      <c r="AE156" s="6"/>
      <c r="AF156" s="6"/>
      <c r="AG156" s="6"/>
      <c r="AH156" s="6"/>
      <c r="AI156" s="6"/>
      <c r="AJ156" s="6"/>
      <c r="AK156" s="6"/>
      <c r="AL156" s="6"/>
      <c r="AM156" s="6"/>
    </row>
    <row r="157" spans="16:39">
      <c r="P157" s="6"/>
      <c r="R157" s="7"/>
      <c r="S157" s="7"/>
      <c r="T157" s="7"/>
      <c r="U157" s="7"/>
      <c r="V157" s="7"/>
      <c r="W157" s="7"/>
      <c r="X157" s="7"/>
      <c r="Y157" s="7"/>
      <c r="Z157" s="7"/>
      <c r="AA157" s="6"/>
      <c r="AB157" s="6"/>
      <c r="AC157" s="6"/>
      <c r="AD157" s="6"/>
      <c r="AE157" s="6"/>
      <c r="AF157" s="6"/>
      <c r="AG157" s="6"/>
      <c r="AH157" s="6"/>
      <c r="AI157" s="6"/>
      <c r="AJ157" s="6"/>
      <c r="AK157" s="6"/>
      <c r="AL157" s="6"/>
      <c r="AM157" s="6"/>
    </row>
    <row r="158" spans="16:39">
      <c r="P158" s="6"/>
      <c r="R158" s="7"/>
      <c r="S158" s="7"/>
      <c r="T158" s="7"/>
      <c r="U158" s="7"/>
      <c r="V158" s="7"/>
      <c r="W158" s="7"/>
      <c r="X158" s="7"/>
      <c r="Y158" s="7"/>
      <c r="Z158" s="7"/>
      <c r="AA158" s="6"/>
      <c r="AB158" s="6"/>
      <c r="AC158" s="6"/>
      <c r="AD158" s="6"/>
      <c r="AE158" s="6"/>
      <c r="AF158" s="6"/>
      <c r="AG158" s="6"/>
      <c r="AH158" s="6"/>
      <c r="AI158" s="6"/>
      <c r="AJ158" s="6"/>
      <c r="AK158" s="6"/>
      <c r="AL158" s="6"/>
      <c r="AM158" s="6"/>
    </row>
    <row r="159" spans="16:39">
      <c r="P159" s="6"/>
      <c r="R159" s="7"/>
      <c r="S159" s="7"/>
      <c r="T159" s="7"/>
      <c r="U159" s="7"/>
      <c r="V159" s="7"/>
      <c r="W159" s="7"/>
      <c r="X159" s="7"/>
      <c r="Y159" s="7"/>
      <c r="Z159" s="7"/>
      <c r="AA159" s="6"/>
      <c r="AB159" s="6"/>
      <c r="AC159" s="6"/>
      <c r="AD159" s="6"/>
      <c r="AE159" s="6"/>
      <c r="AF159" s="6"/>
      <c r="AG159" s="6"/>
      <c r="AH159" s="6"/>
      <c r="AI159" s="6"/>
      <c r="AJ159" s="6"/>
      <c r="AK159" s="6"/>
      <c r="AL159" s="6"/>
      <c r="AM159" s="6"/>
    </row>
    <row r="160" spans="16:39">
      <c r="P160" s="6"/>
      <c r="R160" s="7"/>
      <c r="S160" s="7"/>
      <c r="T160" s="7"/>
      <c r="U160" s="7"/>
      <c r="V160" s="7"/>
      <c r="W160" s="7"/>
      <c r="X160" s="7"/>
      <c r="Y160" s="7"/>
      <c r="Z160" s="7"/>
      <c r="AA160" s="6"/>
      <c r="AB160" s="6"/>
      <c r="AC160" s="6"/>
      <c r="AD160" s="6"/>
      <c r="AE160" s="6"/>
      <c r="AF160" s="6"/>
      <c r="AG160" s="6"/>
      <c r="AH160" s="6"/>
      <c r="AI160" s="6"/>
      <c r="AJ160" s="6"/>
      <c r="AK160" s="6"/>
      <c r="AL160" s="6"/>
      <c r="AM160" s="6"/>
    </row>
    <row r="161" spans="16:39">
      <c r="P161" s="6"/>
      <c r="R161" s="7"/>
      <c r="S161" s="7"/>
      <c r="T161" s="7"/>
      <c r="U161" s="7"/>
      <c r="V161" s="7"/>
      <c r="W161" s="7"/>
      <c r="X161" s="7"/>
      <c r="Y161" s="7"/>
      <c r="Z161" s="7"/>
      <c r="AA161" s="6"/>
      <c r="AB161" s="6"/>
      <c r="AC161" s="6"/>
      <c r="AD161" s="6"/>
      <c r="AE161" s="6"/>
      <c r="AF161" s="6"/>
      <c r="AG161" s="6"/>
      <c r="AH161" s="6"/>
      <c r="AI161" s="6"/>
      <c r="AJ161" s="6"/>
      <c r="AK161" s="6"/>
      <c r="AL161" s="6"/>
      <c r="AM161" s="6"/>
    </row>
    <row r="162" spans="16:39">
      <c r="P162" s="6"/>
      <c r="R162" s="7"/>
      <c r="S162" s="7"/>
      <c r="T162" s="7"/>
      <c r="U162" s="7"/>
      <c r="V162" s="7"/>
      <c r="W162" s="7"/>
      <c r="X162" s="7"/>
      <c r="Y162" s="7"/>
      <c r="Z162" s="7"/>
      <c r="AA162" s="6"/>
      <c r="AB162" s="6"/>
      <c r="AC162" s="6"/>
      <c r="AD162" s="6"/>
      <c r="AE162" s="6"/>
      <c r="AF162" s="6"/>
      <c r="AG162" s="6"/>
      <c r="AH162" s="6"/>
      <c r="AI162" s="6"/>
      <c r="AJ162" s="6"/>
      <c r="AK162" s="6"/>
      <c r="AL162" s="6"/>
      <c r="AM162" s="6"/>
    </row>
    <row r="163" spans="16:39">
      <c r="P163" s="6"/>
      <c r="R163" s="7"/>
      <c r="S163" s="7"/>
      <c r="T163" s="7"/>
      <c r="U163" s="7"/>
      <c r="V163" s="7"/>
      <c r="W163" s="7"/>
      <c r="X163" s="7"/>
      <c r="Y163" s="7"/>
      <c r="Z163" s="7"/>
      <c r="AA163" s="6"/>
      <c r="AB163" s="6"/>
      <c r="AC163" s="6"/>
      <c r="AD163" s="6"/>
      <c r="AE163" s="6"/>
      <c r="AF163" s="6"/>
      <c r="AG163" s="6"/>
      <c r="AH163" s="6"/>
      <c r="AI163" s="6"/>
      <c r="AJ163" s="6"/>
      <c r="AK163" s="6"/>
      <c r="AL163" s="6"/>
      <c r="AM163" s="6"/>
    </row>
    <row r="164" spans="16:39">
      <c r="P164" s="6"/>
      <c r="R164" s="7"/>
      <c r="S164" s="7"/>
      <c r="T164" s="7"/>
      <c r="U164" s="7"/>
      <c r="V164" s="7"/>
      <c r="W164" s="7"/>
      <c r="X164" s="7"/>
      <c r="Y164" s="7"/>
      <c r="Z164" s="7"/>
      <c r="AA164" s="6"/>
      <c r="AB164" s="6"/>
      <c r="AC164" s="6"/>
      <c r="AD164" s="6"/>
      <c r="AE164" s="6"/>
      <c r="AF164" s="6"/>
      <c r="AG164" s="6"/>
      <c r="AH164" s="6"/>
      <c r="AI164" s="6"/>
      <c r="AJ164" s="6"/>
      <c r="AK164" s="6"/>
      <c r="AL164" s="6"/>
      <c r="AM164" s="6"/>
    </row>
    <row r="165" spans="16:39">
      <c r="P165" s="6"/>
      <c r="R165" s="7"/>
      <c r="S165" s="7"/>
      <c r="T165" s="7"/>
      <c r="U165" s="7"/>
      <c r="V165" s="7"/>
      <c r="W165" s="7"/>
      <c r="X165" s="7"/>
      <c r="Y165" s="7"/>
      <c r="Z165" s="7"/>
      <c r="AA165" s="6"/>
      <c r="AB165" s="6"/>
      <c r="AC165" s="6"/>
      <c r="AD165" s="6"/>
      <c r="AE165" s="6"/>
      <c r="AF165" s="6"/>
      <c r="AG165" s="6"/>
      <c r="AH165" s="6"/>
      <c r="AI165" s="6"/>
      <c r="AJ165" s="6"/>
      <c r="AK165" s="6"/>
      <c r="AL165" s="6"/>
      <c r="AM165" s="6"/>
    </row>
    <row r="166" spans="16:39">
      <c r="P166" s="6"/>
      <c r="R166" s="7"/>
      <c r="S166" s="7"/>
      <c r="T166" s="7"/>
      <c r="U166" s="7"/>
      <c r="V166" s="7"/>
      <c r="W166" s="7"/>
      <c r="X166" s="7"/>
      <c r="Y166" s="7"/>
      <c r="Z166" s="7"/>
      <c r="AA166" s="6"/>
      <c r="AB166" s="6"/>
      <c r="AC166" s="6"/>
      <c r="AD166" s="6"/>
      <c r="AE166" s="6"/>
      <c r="AF166" s="6"/>
      <c r="AG166" s="6"/>
      <c r="AH166" s="6"/>
      <c r="AI166" s="6"/>
      <c r="AJ166" s="6"/>
      <c r="AK166" s="6"/>
      <c r="AL166" s="6"/>
      <c r="AM166" s="6"/>
    </row>
    <row r="167" spans="16:39">
      <c r="P167" s="6"/>
      <c r="R167" s="7"/>
      <c r="S167" s="7"/>
      <c r="T167" s="7"/>
      <c r="U167" s="7"/>
      <c r="V167" s="7"/>
      <c r="W167" s="7"/>
      <c r="X167" s="7"/>
      <c r="Y167" s="7"/>
      <c r="Z167" s="7"/>
      <c r="AA167" s="6"/>
      <c r="AB167" s="6"/>
      <c r="AC167" s="6"/>
      <c r="AD167" s="6"/>
      <c r="AE167" s="6"/>
      <c r="AF167" s="6"/>
      <c r="AG167" s="6"/>
      <c r="AH167" s="6"/>
      <c r="AI167" s="6"/>
      <c r="AJ167" s="6"/>
      <c r="AK167" s="6"/>
      <c r="AL167" s="6"/>
      <c r="AM167" s="6"/>
    </row>
    <row r="168" spans="16:39">
      <c r="P168" s="6"/>
      <c r="R168" s="7"/>
      <c r="S168" s="7"/>
      <c r="T168" s="7"/>
      <c r="U168" s="7"/>
      <c r="V168" s="7"/>
      <c r="W168" s="7"/>
      <c r="X168" s="7"/>
      <c r="Y168" s="7"/>
      <c r="Z168" s="7"/>
      <c r="AA168" s="6"/>
      <c r="AB168" s="6"/>
      <c r="AC168" s="6"/>
      <c r="AD168" s="6"/>
      <c r="AE168" s="6"/>
      <c r="AF168" s="6"/>
      <c r="AG168" s="6"/>
      <c r="AH168" s="6"/>
      <c r="AI168" s="6"/>
      <c r="AJ168" s="6"/>
      <c r="AK168" s="6"/>
      <c r="AL168" s="6"/>
      <c r="AM168" s="6"/>
    </row>
    <row r="169" spans="16:39">
      <c r="P169" s="6"/>
      <c r="R169" s="7"/>
      <c r="S169" s="7"/>
      <c r="T169" s="7"/>
      <c r="U169" s="7"/>
      <c r="V169" s="7"/>
      <c r="W169" s="7"/>
      <c r="X169" s="7"/>
      <c r="Y169" s="7"/>
      <c r="Z169" s="7"/>
      <c r="AA169" s="6"/>
      <c r="AB169" s="6"/>
      <c r="AC169" s="6"/>
      <c r="AD169" s="6"/>
      <c r="AE169" s="6"/>
      <c r="AF169" s="6"/>
      <c r="AG169" s="6"/>
      <c r="AH169" s="6"/>
      <c r="AI169" s="6"/>
      <c r="AJ169" s="6"/>
      <c r="AK169" s="6"/>
      <c r="AL169" s="6"/>
      <c r="AM169" s="6"/>
    </row>
    <row r="170" spans="16:39">
      <c r="P170" s="6"/>
      <c r="R170" s="7"/>
      <c r="S170" s="7"/>
      <c r="T170" s="7"/>
      <c r="U170" s="7"/>
      <c r="V170" s="7"/>
      <c r="W170" s="7"/>
      <c r="X170" s="7"/>
      <c r="Y170" s="7"/>
      <c r="Z170" s="7"/>
      <c r="AA170" s="6"/>
      <c r="AB170" s="6"/>
      <c r="AC170" s="6"/>
      <c r="AD170" s="6"/>
      <c r="AE170" s="6"/>
      <c r="AF170" s="6"/>
      <c r="AG170" s="6"/>
      <c r="AH170" s="6"/>
      <c r="AI170" s="6"/>
      <c r="AJ170" s="6"/>
      <c r="AK170" s="6"/>
      <c r="AL170" s="6"/>
      <c r="AM170" s="6"/>
    </row>
    <row r="171" spans="16:39">
      <c r="P171" s="6"/>
      <c r="R171" s="7"/>
      <c r="S171" s="7"/>
      <c r="T171" s="7"/>
      <c r="U171" s="7"/>
      <c r="V171" s="7"/>
      <c r="W171" s="7"/>
      <c r="X171" s="7"/>
      <c r="Y171" s="7"/>
      <c r="Z171" s="7"/>
      <c r="AA171" s="6"/>
      <c r="AB171" s="6"/>
      <c r="AC171" s="6"/>
      <c r="AD171" s="6"/>
      <c r="AE171" s="6"/>
      <c r="AF171" s="6"/>
      <c r="AG171" s="6"/>
      <c r="AH171" s="6"/>
      <c r="AI171" s="6"/>
      <c r="AJ171" s="6"/>
      <c r="AK171" s="6"/>
      <c r="AL171" s="6"/>
      <c r="AM171" s="6"/>
    </row>
    <row r="172" spans="16:39">
      <c r="P172" s="6"/>
      <c r="R172" s="7"/>
      <c r="S172" s="7"/>
      <c r="T172" s="7"/>
      <c r="U172" s="7"/>
      <c r="V172" s="7"/>
      <c r="W172" s="7"/>
      <c r="X172" s="7"/>
      <c r="Y172" s="7"/>
      <c r="Z172" s="7"/>
      <c r="AA172" s="6"/>
      <c r="AB172" s="6"/>
      <c r="AC172" s="6"/>
      <c r="AD172" s="6"/>
      <c r="AE172" s="6"/>
      <c r="AF172" s="6"/>
      <c r="AG172" s="6"/>
      <c r="AH172" s="6"/>
      <c r="AI172" s="6"/>
      <c r="AJ172" s="6"/>
      <c r="AK172" s="6"/>
      <c r="AL172" s="6"/>
      <c r="AM172" s="6"/>
    </row>
    <row r="173" spans="16:39">
      <c r="P173" s="6"/>
      <c r="R173" s="7"/>
      <c r="S173" s="7"/>
      <c r="T173" s="7"/>
      <c r="U173" s="7"/>
      <c r="V173" s="7"/>
      <c r="W173" s="7"/>
      <c r="X173" s="7"/>
      <c r="Y173" s="7"/>
      <c r="Z173" s="7"/>
      <c r="AA173" s="6"/>
      <c r="AB173" s="6"/>
      <c r="AC173" s="6"/>
      <c r="AD173" s="6"/>
      <c r="AE173" s="6"/>
      <c r="AF173" s="6"/>
      <c r="AG173" s="6"/>
      <c r="AH173" s="6"/>
      <c r="AI173" s="6"/>
      <c r="AJ173" s="6"/>
      <c r="AK173" s="6"/>
      <c r="AL173" s="6"/>
      <c r="AM173" s="6"/>
    </row>
    <row r="174" spans="16:39">
      <c r="P174" s="6"/>
      <c r="R174" s="7"/>
      <c r="S174" s="7"/>
      <c r="T174" s="7"/>
      <c r="U174" s="7"/>
      <c r="V174" s="7"/>
      <c r="W174" s="7"/>
      <c r="X174" s="7"/>
      <c r="Y174" s="7"/>
      <c r="Z174" s="7"/>
      <c r="AA174" s="6"/>
      <c r="AB174" s="6"/>
      <c r="AC174" s="6"/>
      <c r="AD174" s="6"/>
      <c r="AE174" s="6"/>
      <c r="AF174" s="6"/>
      <c r="AG174" s="6"/>
      <c r="AH174" s="6"/>
      <c r="AI174" s="6"/>
      <c r="AJ174" s="6"/>
      <c r="AK174" s="6"/>
      <c r="AL174" s="6"/>
      <c r="AM174" s="6"/>
    </row>
    <row r="175" spans="16:39">
      <c r="P175" s="6"/>
      <c r="R175" s="7"/>
      <c r="S175" s="7"/>
      <c r="T175" s="7"/>
      <c r="U175" s="7"/>
      <c r="V175" s="7"/>
      <c r="W175" s="7"/>
      <c r="X175" s="7"/>
      <c r="Y175" s="7"/>
      <c r="Z175" s="7"/>
      <c r="AA175" s="6"/>
      <c r="AB175" s="6"/>
      <c r="AC175" s="6"/>
      <c r="AD175" s="6"/>
      <c r="AE175" s="6"/>
      <c r="AF175" s="6"/>
      <c r="AG175" s="6"/>
      <c r="AH175" s="6"/>
      <c r="AI175" s="6"/>
      <c r="AJ175" s="6"/>
      <c r="AK175" s="6"/>
      <c r="AL175" s="6"/>
      <c r="AM175" s="6"/>
    </row>
    <row r="176" spans="16:39">
      <c r="P176" s="6"/>
      <c r="R176" s="7"/>
      <c r="S176" s="7"/>
      <c r="T176" s="7"/>
      <c r="U176" s="7"/>
      <c r="V176" s="7"/>
      <c r="W176" s="7"/>
      <c r="X176" s="7"/>
      <c r="Y176" s="7"/>
      <c r="Z176" s="7"/>
      <c r="AA176" s="6"/>
      <c r="AB176" s="6"/>
      <c r="AC176" s="6"/>
      <c r="AD176" s="6"/>
      <c r="AE176" s="6"/>
      <c r="AF176" s="6"/>
      <c r="AG176" s="6"/>
      <c r="AH176" s="6"/>
      <c r="AI176" s="6"/>
      <c r="AJ176" s="6"/>
      <c r="AK176" s="6"/>
      <c r="AL176" s="6"/>
      <c r="AM176" s="6"/>
    </row>
    <row r="177" spans="16:39">
      <c r="P177" s="6"/>
      <c r="R177" s="7"/>
      <c r="S177" s="7"/>
      <c r="T177" s="7"/>
      <c r="U177" s="7"/>
      <c r="V177" s="7"/>
      <c r="W177" s="7"/>
      <c r="X177" s="7"/>
      <c r="Y177" s="7"/>
      <c r="Z177" s="7"/>
      <c r="AA177" s="6"/>
      <c r="AB177" s="6"/>
      <c r="AC177" s="6"/>
      <c r="AD177" s="6"/>
      <c r="AE177" s="6"/>
      <c r="AF177" s="6"/>
      <c r="AG177" s="6"/>
      <c r="AH177" s="6"/>
      <c r="AI177" s="6"/>
      <c r="AJ177" s="6"/>
      <c r="AK177" s="6"/>
      <c r="AL177" s="6"/>
      <c r="AM177" s="6"/>
    </row>
    <row r="178" spans="16:39">
      <c r="P178" s="6"/>
      <c r="R178" s="7"/>
      <c r="S178" s="7"/>
      <c r="T178" s="7"/>
      <c r="U178" s="7"/>
      <c r="V178" s="7"/>
      <c r="W178" s="7"/>
      <c r="X178" s="7"/>
      <c r="Y178" s="7"/>
      <c r="Z178" s="7"/>
      <c r="AA178" s="6"/>
      <c r="AB178" s="6"/>
      <c r="AC178" s="6"/>
      <c r="AD178" s="6"/>
      <c r="AE178" s="6"/>
      <c r="AF178" s="6"/>
      <c r="AG178" s="6"/>
      <c r="AH178" s="6"/>
      <c r="AI178" s="6"/>
      <c r="AJ178" s="6"/>
      <c r="AK178" s="6"/>
      <c r="AL178" s="6"/>
      <c r="AM178" s="6"/>
    </row>
    <row r="179" spans="16:39">
      <c r="P179" s="6"/>
      <c r="R179" s="7"/>
      <c r="S179" s="7"/>
      <c r="T179" s="7"/>
      <c r="U179" s="7"/>
      <c r="V179" s="7"/>
      <c r="W179" s="7"/>
      <c r="X179" s="7"/>
      <c r="Y179" s="7"/>
      <c r="Z179" s="7"/>
      <c r="AA179" s="6"/>
      <c r="AB179" s="6"/>
      <c r="AC179" s="6"/>
      <c r="AD179" s="6"/>
      <c r="AE179" s="6"/>
      <c r="AF179" s="6"/>
      <c r="AG179" s="6"/>
      <c r="AH179" s="6"/>
      <c r="AI179" s="6"/>
      <c r="AJ179" s="6"/>
      <c r="AK179" s="6"/>
      <c r="AL179" s="6"/>
      <c r="AM179" s="6"/>
    </row>
    <row r="180" spans="16:39">
      <c r="P180" s="6"/>
      <c r="R180" s="7"/>
      <c r="S180" s="7"/>
      <c r="T180" s="7"/>
      <c r="U180" s="7"/>
      <c r="V180" s="7"/>
      <c r="W180" s="7"/>
      <c r="X180" s="7"/>
      <c r="Y180" s="7"/>
      <c r="Z180" s="7"/>
      <c r="AA180" s="6"/>
      <c r="AB180" s="6"/>
      <c r="AC180" s="6"/>
      <c r="AD180" s="6"/>
      <c r="AE180" s="6"/>
      <c r="AF180" s="6"/>
      <c r="AG180" s="6"/>
      <c r="AH180" s="6"/>
      <c r="AI180" s="6"/>
      <c r="AJ180" s="6"/>
      <c r="AK180" s="6"/>
      <c r="AL180" s="6"/>
      <c r="AM180" s="6"/>
    </row>
    <row r="181" spans="16:39">
      <c r="P181" s="6"/>
      <c r="R181" s="7"/>
      <c r="S181" s="7"/>
      <c r="T181" s="7"/>
      <c r="U181" s="7"/>
      <c r="V181" s="7"/>
      <c r="W181" s="7"/>
      <c r="X181" s="7"/>
      <c r="Y181" s="7"/>
      <c r="Z181" s="7"/>
      <c r="AA181" s="6"/>
      <c r="AB181" s="6"/>
      <c r="AC181" s="6"/>
      <c r="AD181" s="6"/>
      <c r="AE181" s="6"/>
      <c r="AF181" s="6"/>
      <c r="AG181" s="6"/>
      <c r="AH181" s="6"/>
      <c r="AI181" s="6"/>
      <c r="AJ181" s="6"/>
      <c r="AK181" s="6"/>
      <c r="AL181" s="6"/>
      <c r="AM181" s="6"/>
    </row>
    <row r="182" spans="16:39">
      <c r="P182" s="6"/>
      <c r="R182" s="7"/>
      <c r="S182" s="7"/>
      <c r="T182" s="7"/>
      <c r="U182" s="7"/>
      <c r="V182" s="7"/>
      <c r="W182" s="7"/>
      <c r="X182" s="7"/>
      <c r="Y182" s="7"/>
      <c r="Z182" s="7"/>
      <c r="AA182" s="6"/>
      <c r="AB182" s="6"/>
      <c r="AC182" s="6"/>
      <c r="AD182" s="6"/>
      <c r="AE182" s="6"/>
      <c r="AF182" s="6"/>
      <c r="AG182" s="6"/>
      <c r="AH182" s="6"/>
      <c r="AI182" s="6"/>
      <c r="AJ182" s="6"/>
      <c r="AK182" s="6"/>
      <c r="AL182" s="6"/>
      <c r="AM182" s="6"/>
    </row>
    <row r="183" spans="16:39">
      <c r="P183" s="6"/>
      <c r="R183" s="7"/>
      <c r="S183" s="7"/>
      <c r="T183" s="7"/>
      <c r="U183" s="7"/>
      <c r="V183" s="7"/>
      <c r="W183" s="7"/>
      <c r="X183" s="7"/>
      <c r="Y183" s="7"/>
      <c r="Z183" s="7"/>
      <c r="AA183" s="6"/>
      <c r="AB183" s="6"/>
      <c r="AC183" s="6"/>
      <c r="AD183" s="6"/>
      <c r="AE183" s="6"/>
      <c r="AF183" s="6"/>
      <c r="AG183" s="6"/>
      <c r="AH183" s="6"/>
      <c r="AI183" s="6"/>
      <c r="AJ183" s="6"/>
      <c r="AK183" s="6"/>
      <c r="AL183" s="6"/>
      <c r="AM183" s="6"/>
    </row>
    <row r="184" spans="16:39">
      <c r="P184" s="6"/>
      <c r="R184" s="7"/>
      <c r="S184" s="7"/>
      <c r="T184" s="7"/>
      <c r="U184" s="7"/>
      <c r="V184" s="7"/>
      <c r="W184" s="7"/>
      <c r="X184" s="7"/>
      <c r="Y184" s="7"/>
      <c r="Z184" s="7"/>
      <c r="AA184" s="6"/>
      <c r="AB184" s="6"/>
      <c r="AC184" s="6"/>
      <c r="AD184" s="6"/>
      <c r="AE184" s="6"/>
      <c r="AF184" s="6"/>
      <c r="AG184" s="6"/>
      <c r="AH184" s="6"/>
      <c r="AI184" s="6"/>
      <c r="AJ184" s="6"/>
      <c r="AK184" s="6"/>
      <c r="AL184" s="6"/>
      <c r="AM184" s="6"/>
    </row>
    <row r="185" spans="16:39">
      <c r="P185" s="6"/>
      <c r="R185" s="7"/>
      <c r="S185" s="7"/>
      <c r="T185" s="7"/>
      <c r="U185" s="7"/>
      <c r="V185" s="7"/>
      <c r="W185" s="7"/>
      <c r="X185" s="7"/>
      <c r="Y185" s="7"/>
      <c r="Z185" s="7"/>
      <c r="AA185" s="6"/>
      <c r="AB185" s="6"/>
      <c r="AC185" s="6"/>
      <c r="AD185" s="6"/>
      <c r="AE185" s="6"/>
      <c r="AF185" s="6"/>
      <c r="AG185" s="6"/>
      <c r="AH185" s="6"/>
      <c r="AI185" s="6"/>
      <c r="AJ185" s="6"/>
      <c r="AK185" s="6"/>
      <c r="AL185" s="6"/>
      <c r="AM185" s="6"/>
    </row>
    <row r="186" spans="16:39">
      <c r="P186" s="6"/>
      <c r="R186" s="7"/>
      <c r="S186" s="7"/>
      <c r="T186" s="7"/>
      <c r="U186" s="7"/>
      <c r="V186" s="7"/>
      <c r="W186" s="7"/>
      <c r="X186" s="7"/>
      <c r="Y186" s="7"/>
      <c r="Z186" s="7"/>
      <c r="AA186" s="6"/>
      <c r="AB186" s="6"/>
      <c r="AC186" s="6"/>
      <c r="AD186" s="6"/>
      <c r="AE186" s="6"/>
      <c r="AF186" s="6"/>
      <c r="AG186" s="6"/>
      <c r="AH186" s="6"/>
      <c r="AI186" s="6"/>
      <c r="AJ186" s="6"/>
      <c r="AK186" s="6"/>
      <c r="AL186" s="6"/>
      <c r="AM186" s="6"/>
    </row>
    <row r="187" spans="16:39">
      <c r="P187" s="6"/>
      <c r="R187" s="7"/>
      <c r="S187" s="7"/>
      <c r="T187" s="7"/>
      <c r="U187" s="7"/>
      <c r="V187" s="7"/>
      <c r="W187" s="7"/>
      <c r="X187" s="7"/>
      <c r="Y187" s="7"/>
      <c r="Z187" s="7"/>
      <c r="AA187" s="6"/>
      <c r="AB187" s="6"/>
      <c r="AC187" s="6"/>
      <c r="AD187" s="6"/>
      <c r="AE187" s="6"/>
      <c r="AF187" s="6"/>
      <c r="AG187" s="6"/>
      <c r="AH187" s="6"/>
      <c r="AI187" s="6"/>
      <c r="AJ187" s="6"/>
      <c r="AK187" s="6"/>
      <c r="AL187" s="6"/>
      <c r="AM187" s="6"/>
    </row>
    <row r="188" spans="16:39">
      <c r="P188" s="6"/>
      <c r="R188" s="7"/>
      <c r="S188" s="7"/>
      <c r="T188" s="7"/>
      <c r="U188" s="7"/>
      <c r="V188" s="7"/>
      <c r="W188" s="7"/>
      <c r="X188" s="7"/>
      <c r="Y188" s="7"/>
      <c r="Z188" s="7"/>
      <c r="AA188" s="6"/>
      <c r="AB188" s="6"/>
      <c r="AC188" s="6"/>
      <c r="AD188" s="6"/>
      <c r="AE188" s="6"/>
      <c r="AF188" s="6"/>
      <c r="AG188" s="6"/>
      <c r="AH188" s="6"/>
      <c r="AI188" s="6"/>
      <c r="AJ188" s="6"/>
      <c r="AK188" s="6"/>
      <c r="AL188" s="6"/>
      <c r="AM188" s="6"/>
    </row>
    <row r="189" spans="16:39">
      <c r="P189" s="6"/>
      <c r="R189" s="7"/>
      <c r="S189" s="7"/>
      <c r="T189" s="7"/>
      <c r="U189" s="7"/>
      <c r="V189" s="7"/>
      <c r="W189" s="7"/>
      <c r="X189" s="7"/>
      <c r="Y189" s="7"/>
      <c r="Z189" s="7"/>
      <c r="AA189" s="6"/>
      <c r="AB189" s="6"/>
      <c r="AC189" s="6"/>
      <c r="AD189" s="6"/>
      <c r="AE189" s="6"/>
      <c r="AF189" s="6"/>
      <c r="AG189" s="6"/>
      <c r="AH189" s="6"/>
      <c r="AI189" s="6"/>
      <c r="AJ189" s="6"/>
      <c r="AK189" s="6"/>
      <c r="AL189" s="6"/>
      <c r="AM189" s="6"/>
    </row>
    <row r="190" spans="16:39">
      <c r="P190" s="6"/>
      <c r="R190" s="7"/>
      <c r="S190" s="7"/>
      <c r="T190" s="7"/>
      <c r="U190" s="7"/>
      <c r="V190" s="7"/>
      <c r="W190" s="7"/>
      <c r="X190" s="7"/>
      <c r="Y190" s="7"/>
      <c r="Z190" s="7"/>
      <c r="AA190" s="6"/>
      <c r="AB190" s="6"/>
      <c r="AC190" s="6"/>
      <c r="AD190" s="6"/>
      <c r="AE190" s="6"/>
      <c r="AF190" s="6"/>
      <c r="AG190" s="6"/>
      <c r="AH190" s="6"/>
      <c r="AI190" s="6"/>
      <c r="AJ190" s="6"/>
      <c r="AK190" s="6"/>
      <c r="AL190" s="6"/>
      <c r="AM190" s="6"/>
    </row>
    <row r="191" spans="16:39">
      <c r="P191" s="6"/>
      <c r="R191" s="7"/>
      <c r="S191" s="7"/>
      <c r="T191" s="7"/>
      <c r="U191" s="7"/>
      <c r="V191" s="7"/>
      <c r="W191" s="7"/>
      <c r="X191" s="7"/>
      <c r="Y191" s="7"/>
      <c r="Z191" s="7"/>
      <c r="AA191" s="6"/>
      <c r="AB191" s="6"/>
      <c r="AC191" s="6"/>
      <c r="AD191" s="6"/>
      <c r="AE191" s="6"/>
      <c r="AF191" s="6"/>
      <c r="AG191" s="6"/>
      <c r="AH191" s="6"/>
      <c r="AI191" s="6"/>
      <c r="AJ191" s="6"/>
      <c r="AK191" s="6"/>
      <c r="AL191" s="6"/>
      <c r="AM191" s="6"/>
    </row>
    <row r="192" spans="16:39">
      <c r="P192" s="6"/>
      <c r="R192" s="7"/>
      <c r="S192" s="7"/>
      <c r="T192" s="7"/>
      <c r="U192" s="7"/>
      <c r="V192" s="7"/>
      <c r="W192" s="7"/>
      <c r="X192" s="7"/>
      <c r="Y192" s="7"/>
      <c r="Z192" s="7"/>
      <c r="AA192" s="6"/>
      <c r="AB192" s="6"/>
      <c r="AC192" s="6"/>
      <c r="AD192" s="6"/>
      <c r="AE192" s="6"/>
      <c r="AF192" s="6"/>
      <c r="AG192" s="6"/>
      <c r="AH192" s="6"/>
      <c r="AI192" s="6"/>
      <c r="AJ192" s="6"/>
      <c r="AK192" s="6"/>
      <c r="AL192" s="6"/>
      <c r="AM192" s="6"/>
    </row>
    <row r="193" spans="16:39">
      <c r="P193" s="6"/>
      <c r="R193" s="7"/>
      <c r="S193" s="7"/>
      <c r="T193" s="7"/>
      <c r="U193" s="7"/>
      <c r="V193" s="7"/>
      <c r="W193" s="7"/>
      <c r="X193" s="7"/>
      <c r="Y193" s="7"/>
      <c r="Z193" s="7"/>
      <c r="AA193" s="6"/>
      <c r="AB193" s="6"/>
      <c r="AC193" s="6"/>
      <c r="AD193" s="6"/>
      <c r="AE193" s="6"/>
      <c r="AF193" s="6"/>
      <c r="AG193" s="6"/>
      <c r="AH193" s="6"/>
      <c r="AI193" s="6"/>
      <c r="AJ193" s="6"/>
      <c r="AK193" s="6"/>
      <c r="AL193" s="6"/>
      <c r="AM193" s="6"/>
    </row>
    <row r="194" spans="16:39">
      <c r="P194" s="6"/>
      <c r="R194" s="7"/>
      <c r="S194" s="7"/>
      <c r="T194" s="7"/>
      <c r="U194" s="7"/>
      <c r="V194" s="7"/>
      <c r="W194" s="7"/>
      <c r="X194" s="7"/>
      <c r="Y194" s="7"/>
      <c r="Z194" s="7"/>
      <c r="AA194" s="6"/>
      <c r="AB194" s="6"/>
      <c r="AC194" s="6"/>
      <c r="AD194" s="6"/>
      <c r="AE194" s="6"/>
      <c r="AF194" s="6"/>
      <c r="AG194" s="6"/>
      <c r="AH194" s="6"/>
      <c r="AI194" s="6"/>
      <c r="AJ194" s="6"/>
      <c r="AK194" s="6"/>
      <c r="AL194" s="6"/>
      <c r="AM194" s="6"/>
    </row>
    <row r="195" spans="16:39">
      <c r="P195" s="6"/>
      <c r="R195" s="7"/>
      <c r="S195" s="7"/>
      <c r="T195" s="7"/>
      <c r="U195" s="7"/>
      <c r="V195" s="7"/>
      <c r="W195" s="7"/>
      <c r="X195" s="7"/>
      <c r="Y195" s="7"/>
      <c r="Z195" s="7"/>
      <c r="AA195" s="6"/>
      <c r="AB195" s="6"/>
      <c r="AC195" s="6"/>
      <c r="AD195" s="6"/>
      <c r="AE195" s="6"/>
      <c r="AF195" s="6"/>
      <c r="AG195" s="6"/>
      <c r="AH195" s="6"/>
      <c r="AI195" s="6"/>
      <c r="AJ195" s="6"/>
      <c r="AK195" s="6"/>
      <c r="AL195" s="6"/>
      <c r="AM195" s="6"/>
    </row>
    <row r="196" spans="16:39">
      <c r="P196" s="6"/>
      <c r="R196" s="7"/>
      <c r="S196" s="7"/>
      <c r="T196" s="7"/>
      <c r="U196" s="7"/>
      <c r="V196" s="7"/>
      <c r="W196" s="7"/>
      <c r="X196" s="7"/>
      <c r="Y196" s="7"/>
      <c r="Z196" s="7"/>
      <c r="AA196" s="6"/>
      <c r="AB196" s="6"/>
      <c r="AC196" s="6"/>
      <c r="AD196" s="6"/>
      <c r="AE196" s="6"/>
      <c r="AF196" s="6"/>
      <c r="AG196" s="6"/>
      <c r="AH196" s="6"/>
      <c r="AI196" s="6"/>
      <c r="AJ196" s="6"/>
      <c r="AK196" s="6"/>
      <c r="AL196" s="6"/>
      <c r="AM196" s="6"/>
    </row>
    <row r="197" spans="16:39">
      <c r="P197" s="6"/>
      <c r="R197" s="7"/>
      <c r="S197" s="7"/>
      <c r="T197" s="7"/>
      <c r="U197" s="7"/>
      <c r="V197" s="7"/>
      <c r="W197" s="7"/>
      <c r="X197" s="7"/>
      <c r="Y197" s="7"/>
      <c r="Z197" s="7"/>
      <c r="AA197" s="6"/>
      <c r="AB197" s="6"/>
      <c r="AC197" s="6"/>
      <c r="AD197" s="6"/>
      <c r="AE197" s="6"/>
      <c r="AF197" s="6"/>
      <c r="AG197" s="6"/>
      <c r="AH197" s="6"/>
      <c r="AI197" s="6"/>
      <c r="AJ197" s="6"/>
      <c r="AK197" s="6"/>
      <c r="AL197" s="6"/>
      <c r="AM197" s="6"/>
    </row>
    <row r="198" spans="16:39">
      <c r="P198" s="6"/>
      <c r="R198" s="7"/>
      <c r="S198" s="7"/>
      <c r="T198" s="7"/>
      <c r="U198" s="7"/>
      <c r="V198" s="7"/>
      <c r="W198" s="7"/>
      <c r="X198" s="7"/>
      <c r="Y198" s="7"/>
      <c r="Z198" s="7"/>
      <c r="AA198" s="6"/>
      <c r="AB198" s="6"/>
      <c r="AC198" s="6"/>
      <c r="AD198" s="6"/>
      <c r="AE198" s="6"/>
      <c r="AF198" s="6"/>
      <c r="AG198" s="6"/>
      <c r="AH198" s="6"/>
      <c r="AI198" s="6"/>
      <c r="AJ198" s="6"/>
      <c r="AK198" s="6"/>
      <c r="AL198" s="6"/>
      <c r="AM198" s="6"/>
    </row>
    <row r="199" spans="16:39">
      <c r="P199" s="6"/>
      <c r="R199" s="7"/>
      <c r="S199" s="7"/>
      <c r="T199" s="7"/>
      <c r="U199" s="7"/>
      <c r="V199" s="7"/>
      <c r="W199" s="7"/>
      <c r="X199" s="7"/>
      <c r="Y199" s="7"/>
      <c r="Z199" s="7"/>
      <c r="AA199" s="6"/>
      <c r="AB199" s="6"/>
      <c r="AC199" s="6"/>
      <c r="AD199" s="6"/>
      <c r="AE199" s="6"/>
      <c r="AF199" s="6"/>
      <c r="AG199" s="6"/>
      <c r="AH199" s="6"/>
      <c r="AI199" s="6"/>
      <c r="AJ199" s="6"/>
      <c r="AK199" s="6"/>
      <c r="AL199" s="6"/>
      <c r="AM199" s="6"/>
    </row>
    <row r="200" spans="16:39">
      <c r="P200" s="6"/>
      <c r="R200" s="7"/>
      <c r="S200" s="7"/>
      <c r="T200" s="7"/>
      <c r="U200" s="7"/>
      <c r="V200" s="7"/>
      <c r="W200" s="7"/>
      <c r="X200" s="7"/>
      <c r="Y200" s="7"/>
      <c r="Z200" s="7"/>
      <c r="AA200" s="6"/>
      <c r="AB200" s="6"/>
      <c r="AC200" s="6"/>
      <c r="AD200" s="6"/>
      <c r="AE200" s="6"/>
      <c r="AF200" s="6"/>
      <c r="AG200" s="6"/>
      <c r="AH200" s="6"/>
      <c r="AI200" s="6"/>
      <c r="AJ200" s="6"/>
      <c r="AK200" s="6"/>
      <c r="AL200" s="6"/>
      <c r="AM200" s="6"/>
    </row>
    <row r="201" spans="16:39">
      <c r="P201" s="6"/>
      <c r="R201" s="7"/>
      <c r="S201" s="7"/>
      <c r="T201" s="7"/>
      <c r="U201" s="7"/>
      <c r="V201" s="7"/>
      <c r="W201" s="7"/>
      <c r="X201" s="7"/>
      <c r="Y201" s="7"/>
      <c r="Z201" s="7"/>
      <c r="AA201" s="6"/>
      <c r="AB201" s="6"/>
      <c r="AC201" s="6"/>
      <c r="AD201" s="6"/>
      <c r="AE201" s="6"/>
      <c r="AF201" s="6"/>
      <c r="AG201" s="6"/>
      <c r="AH201" s="6"/>
      <c r="AI201" s="6"/>
      <c r="AJ201" s="6"/>
      <c r="AK201" s="6"/>
      <c r="AL201" s="6"/>
      <c r="AM201" s="6"/>
    </row>
    <row r="202" spans="16:39">
      <c r="P202" s="6"/>
      <c r="R202" s="7"/>
      <c r="S202" s="7"/>
      <c r="T202" s="7"/>
      <c r="U202" s="7"/>
      <c r="V202" s="7"/>
      <c r="W202" s="7"/>
      <c r="X202" s="7"/>
      <c r="Y202" s="7"/>
      <c r="Z202" s="7"/>
      <c r="AA202" s="6"/>
      <c r="AB202" s="6"/>
      <c r="AC202" s="6"/>
      <c r="AD202" s="6"/>
      <c r="AE202" s="6"/>
      <c r="AF202" s="6"/>
      <c r="AG202" s="6"/>
      <c r="AH202" s="6"/>
      <c r="AI202" s="6"/>
      <c r="AJ202" s="6"/>
      <c r="AK202" s="6"/>
      <c r="AL202" s="6"/>
      <c r="AM202" s="6"/>
    </row>
    <row r="203" spans="16:39">
      <c r="P203" s="6"/>
      <c r="R203" s="7"/>
      <c r="S203" s="7"/>
      <c r="T203" s="7"/>
      <c r="U203" s="7"/>
      <c r="V203" s="7"/>
      <c r="W203" s="7"/>
      <c r="X203" s="7"/>
      <c r="Y203" s="7"/>
      <c r="Z203" s="7"/>
      <c r="AA203" s="6"/>
      <c r="AB203" s="6"/>
      <c r="AC203" s="6"/>
      <c r="AD203" s="6"/>
      <c r="AE203" s="6"/>
      <c r="AF203" s="6"/>
      <c r="AG203" s="6"/>
      <c r="AH203" s="6"/>
      <c r="AI203" s="6"/>
      <c r="AJ203" s="6"/>
      <c r="AK203" s="6"/>
      <c r="AL203" s="6"/>
      <c r="AM203" s="6"/>
    </row>
    <row r="204" spans="16:39">
      <c r="P204" s="6"/>
      <c r="R204" s="7"/>
      <c r="S204" s="7"/>
      <c r="T204" s="7"/>
      <c r="U204" s="7"/>
      <c r="V204" s="7"/>
      <c r="W204" s="7"/>
      <c r="X204" s="7"/>
      <c r="Y204" s="7"/>
      <c r="Z204" s="7"/>
      <c r="AA204" s="6"/>
      <c r="AB204" s="6"/>
      <c r="AC204" s="6"/>
      <c r="AD204" s="6"/>
      <c r="AE204" s="6"/>
      <c r="AF204" s="6"/>
      <c r="AG204" s="6"/>
      <c r="AH204" s="6"/>
      <c r="AI204" s="6"/>
      <c r="AJ204" s="6"/>
      <c r="AK204" s="6"/>
      <c r="AL204" s="6"/>
      <c r="AM204" s="6"/>
    </row>
    <row r="205" spans="16:39">
      <c r="P205" s="6"/>
      <c r="R205" s="7"/>
      <c r="S205" s="7"/>
      <c r="T205" s="7"/>
      <c r="U205" s="7"/>
      <c r="V205" s="7"/>
      <c r="W205" s="7"/>
      <c r="X205" s="7"/>
      <c r="Y205" s="7"/>
      <c r="Z205" s="7"/>
      <c r="AA205" s="6"/>
      <c r="AB205" s="6"/>
      <c r="AC205" s="6"/>
      <c r="AD205" s="6"/>
      <c r="AE205" s="6"/>
      <c r="AF205" s="6"/>
      <c r="AG205" s="6"/>
      <c r="AH205" s="6"/>
      <c r="AI205" s="6"/>
      <c r="AJ205" s="6"/>
      <c r="AK205" s="6"/>
      <c r="AL205" s="6"/>
      <c r="AM205" s="6"/>
    </row>
    <row r="206" spans="16:39">
      <c r="P206" s="6"/>
      <c r="R206" s="7"/>
      <c r="S206" s="7"/>
      <c r="T206" s="7"/>
      <c r="U206" s="7"/>
      <c r="V206" s="7"/>
      <c r="W206" s="7"/>
      <c r="X206" s="7"/>
      <c r="Y206" s="7"/>
      <c r="Z206" s="7"/>
      <c r="AA206" s="6"/>
      <c r="AB206" s="6"/>
      <c r="AC206" s="6"/>
      <c r="AD206" s="6"/>
      <c r="AE206" s="6"/>
      <c r="AF206" s="6"/>
      <c r="AG206" s="6"/>
      <c r="AH206" s="6"/>
      <c r="AI206" s="6"/>
      <c r="AJ206" s="6"/>
      <c r="AK206" s="6"/>
      <c r="AL206" s="6"/>
      <c r="AM206" s="6"/>
    </row>
    <row r="207" spans="16:39">
      <c r="P207" s="6"/>
      <c r="R207" s="7"/>
      <c r="S207" s="7"/>
      <c r="T207" s="7"/>
      <c r="U207" s="7"/>
      <c r="V207" s="7"/>
      <c r="W207" s="7"/>
      <c r="X207" s="7"/>
      <c r="Y207" s="7"/>
      <c r="Z207" s="7"/>
      <c r="AA207" s="6"/>
      <c r="AB207" s="6"/>
      <c r="AC207" s="6"/>
      <c r="AD207" s="6"/>
      <c r="AE207" s="6"/>
      <c r="AF207" s="6"/>
      <c r="AG207" s="6"/>
      <c r="AH207" s="6"/>
      <c r="AI207" s="6"/>
      <c r="AJ207" s="6"/>
      <c r="AK207" s="6"/>
      <c r="AL207" s="6"/>
      <c r="AM207" s="6"/>
    </row>
    <row r="208" spans="16:39">
      <c r="P208" s="6"/>
      <c r="R208" s="7"/>
      <c r="S208" s="7"/>
      <c r="T208" s="7"/>
      <c r="U208" s="7"/>
      <c r="V208" s="7"/>
      <c r="W208" s="7"/>
      <c r="X208" s="7"/>
      <c r="Y208" s="7"/>
      <c r="Z208" s="7"/>
      <c r="AA208" s="6"/>
      <c r="AB208" s="6"/>
      <c r="AC208" s="6"/>
      <c r="AD208" s="6"/>
      <c r="AE208" s="6"/>
      <c r="AF208" s="6"/>
      <c r="AG208" s="6"/>
      <c r="AH208" s="6"/>
      <c r="AI208" s="6"/>
      <c r="AJ208" s="6"/>
      <c r="AK208" s="6"/>
      <c r="AL208" s="6"/>
      <c r="AM208" s="6"/>
    </row>
    <row r="209" spans="16:39">
      <c r="P209" s="6"/>
      <c r="R209" s="7"/>
      <c r="S209" s="7"/>
      <c r="T209" s="7"/>
      <c r="U209" s="7"/>
      <c r="V209" s="7"/>
      <c r="W209" s="7"/>
      <c r="X209" s="7"/>
      <c r="Y209" s="7"/>
      <c r="Z209" s="7"/>
      <c r="AA209" s="6"/>
      <c r="AB209" s="6"/>
      <c r="AC209" s="6"/>
      <c r="AD209" s="6"/>
      <c r="AE209" s="6"/>
      <c r="AF209" s="6"/>
      <c r="AG209" s="6"/>
      <c r="AH209" s="6"/>
      <c r="AI209" s="6"/>
      <c r="AJ209" s="6"/>
      <c r="AK209" s="6"/>
      <c r="AL209" s="6"/>
      <c r="AM209" s="6"/>
    </row>
    <row r="210" spans="16:39">
      <c r="P210" s="6"/>
      <c r="R210" s="7"/>
      <c r="S210" s="7"/>
      <c r="T210" s="7"/>
      <c r="U210" s="7"/>
      <c r="V210" s="7"/>
      <c r="W210" s="7"/>
      <c r="X210" s="7"/>
      <c r="Y210" s="7"/>
      <c r="Z210" s="7"/>
      <c r="AA210" s="6"/>
      <c r="AB210" s="6"/>
      <c r="AC210" s="6"/>
      <c r="AD210" s="6"/>
      <c r="AE210" s="6"/>
      <c r="AF210" s="6"/>
      <c r="AG210" s="6"/>
      <c r="AH210" s="6"/>
      <c r="AI210" s="6"/>
      <c r="AJ210" s="6"/>
      <c r="AK210" s="6"/>
      <c r="AL210" s="6"/>
      <c r="AM210" s="6"/>
    </row>
    <row r="211" spans="16:39">
      <c r="P211" s="6"/>
      <c r="R211" s="7"/>
      <c r="S211" s="7"/>
      <c r="T211" s="7"/>
      <c r="U211" s="7"/>
      <c r="V211" s="7"/>
      <c r="W211" s="7"/>
      <c r="X211" s="7"/>
      <c r="Y211" s="7"/>
      <c r="Z211" s="7"/>
      <c r="AA211" s="6"/>
      <c r="AB211" s="6"/>
      <c r="AC211" s="6"/>
      <c r="AD211" s="6"/>
      <c r="AE211" s="6"/>
      <c r="AF211" s="6"/>
      <c r="AG211" s="6"/>
      <c r="AH211" s="6"/>
      <c r="AI211" s="6"/>
      <c r="AJ211" s="6"/>
      <c r="AK211" s="6"/>
      <c r="AL211" s="6"/>
      <c r="AM211" s="6"/>
    </row>
    <row r="212" spans="16:39">
      <c r="P212" s="6"/>
      <c r="R212" s="7"/>
      <c r="S212" s="7"/>
      <c r="T212" s="7"/>
      <c r="U212" s="7"/>
      <c r="V212" s="7"/>
      <c r="W212" s="7"/>
      <c r="X212" s="7"/>
      <c r="Y212" s="7"/>
      <c r="Z212" s="7"/>
      <c r="AA212" s="6"/>
      <c r="AB212" s="6"/>
      <c r="AC212" s="6"/>
      <c r="AD212" s="6"/>
      <c r="AE212" s="6"/>
      <c r="AF212" s="6"/>
      <c r="AG212" s="6"/>
      <c r="AH212" s="6"/>
      <c r="AI212" s="6"/>
      <c r="AJ212" s="6"/>
      <c r="AK212" s="6"/>
      <c r="AL212" s="6"/>
      <c r="AM212" s="6"/>
    </row>
    <row r="213" spans="16:39">
      <c r="P213" s="6"/>
      <c r="R213" s="7"/>
      <c r="S213" s="7"/>
      <c r="T213" s="7"/>
      <c r="U213" s="7"/>
      <c r="V213" s="7"/>
      <c r="W213" s="7"/>
      <c r="X213" s="7"/>
      <c r="Y213" s="7"/>
      <c r="Z213" s="7"/>
      <c r="AA213" s="6"/>
      <c r="AB213" s="6"/>
      <c r="AC213" s="6"/>
      <c r="AD213" s="6"/>
      <c r="AE213" s="6"/>
      <c r="AF213" s="6"/>
      <c r="AG213" s="6"/>
      <c r="AH213" s="6"/>
      <c r="AI213" s="6"/>
      <c r="AJ213" s="6"/>
      <c r="AK213" s="6"/>
      <c r="AL213" s="6"/>
      <c r="AM213" s="6"/>
    </row>
    <row r="214" spans="16:39">
      <c r="P214" s="6"/>
      <c r="R214" s="7"/>
      <c r="S214" s="7"/>
      <c r="T214" s="7"/>
      <c r="U214" s="7"/>
      <c r="V214" s="7"/>
      <c r="W214" s="7"/>
      <c r="X214" s="7"/>
      <c r="Y214" s="7"/>
      <c r="Z214" s="7"/>
      <c r="AA214" s="6"/>
      <c r="AB214" s="6"/>
      <c r="AC214" s="6"/>
      <c r="AD214" s="6"/>
      <c r="AE214" s="6"/>
      <c r="AF214" s="6"/>
      <c r="AG214" s="6"/>
      <c r="AH214" s="6"/>
      <c r="AI214" s="6"/>
      <c r="AJ214" s="6"/>
      <c r="AK214" s="6"/>
      <c r="AL214" s="6"/>
      <c r="AM214" s="6"/>
    </row>
    <row r="215" spans="16:39">
      <c r="P215" s="6"/>
      <c r="R215" s="7"/>
      <c r="S215" s="7"/>
      <c r="T215" s="7"/>
      <c r="U215" s="7"/>
      <c r="V215" s="7"/>
      <c r="W215" s="7"/>
      <c r="X215" s="7"/>
      <c r="Y215" s="7"/>
      <c r="Z215" s="7"/>
      <c r="AA215" s="6"/>
      <c r="AB215" s="6"/>
      <c r="AC215" s="6"/>
      <c r="AD215" s="6"/>
      <c r="AE215" s="6"/>
      <c r="AF215" s="6"/>
      <c r="AG215" s="6"/>
      <c r="AH215" s="6"/>
      <c r="AI215" s="6"/>
      <c r="AJ215" s="6"/>
      <c r="AK215" s="6"/>
      <c r="AL215" s="6"/>
      <c r="AM215" s="6"/>
    </row>
    <row r="216" spans="16:39">
      <c r="P216" s="6"/>
      <c r="R216" s="7"/>
      <c r="S216" s="7"/>
      <c r="T216" s="7"/>
      <c r="U216" s="7"/>
      <c r="V216" s="7"/>
      <c r="W216" s="7"/>
      <c r="X216" s="7"/>
      <c r="Y216" s="7"/>
      <c r="Z216" s="7"/>
      <c r="AA216" s="6"/>
      <c r="AB216" s="6"/>
      <c r="AC216" s="6"/>
      <c r="AD216" s="6"/>
      <c r="AE216" s="6"/>
      <c r="AF216" s="6"/>
      <c r="AG216" s="6"/>
      <c r="AH216" s="6"/>
      <c r="AI216" s="6"/>
      <c r="AJ216" s="6"/>
      <c r="AK216" s="6"/>
      <c r="AL216" s="6"/>
      <c r="AM216" s="6"/>
    </row>
    <row r="217" spans="16:39">
      <c r="P217" s="6"/>
      <c r="R217" s="7"/>
      <c r="S217" s="7"/>
      <c r="T217" s="7"/>
      <c r="U217" s="7"/>
      <c r="V217" s="7"/>
      <c r="W217" s="7"/>
      <c r="X217" s="7"/>
      <c r="Y217" s="7"/>
      <c r="Z217" s="7"/>
      <c r="AA217" s="6"/>
      <c r="AB217" s="6"/>
      <c r="AC217" s="6"/>
      <c r="AD217" s="6"/>
      <c r="AE217" s="6"/>
      <c r="AF217" s="6"/>
      <c r="AG217" s="6"/>
      <c r="AH217" s="6"/>
      <c r="AI217" s="6"/>
      <c r="AJ217" s="6"/>
      <c r="AK217" s="6"/>
      <c r="AL217" s="6"/>
      <c r="AM217" s="6"/>
    </row>
    <row r="218" spans="16:39">
      <c r="P218" s="6"/>
      <c r="R218" s="7"/>
      <c r="S218" s="7"/>
      <c r="T218" s="7"/>
      <c r="U218" s="7"/>
      <c r="V218" s="7"/>
      <c r="W218" s="7"/>
      <c r="X218" s="7"/>
      <c r="Y218" s="7"/>
      <c r="Z218" s="7"/>
      <c r="AA218" s="6"/>
      <c r="AB218" s="6"/>
      <c r="AC218" s="6"/>
      <c r="AD218" s="6"/>
      <c r="AE218" s="6"/>
      <c r="AF218" s="6"/>
      <c r="AG218" s="6"/>
      <c r="AH218" s="6"/>
      <c r="AI218" s="6"/>
      <c r="AJ218" s="6"/>
      <c r="AK218" s="6"/>
      <c r="AL218" s="6"/>
      <c r="AM218" s="6"/>
    </row>
    <row r="219" spans="16:39">
      <c r="P219" s="6"/>
      <c r="R219" s="7"/>
      <c r="S219" s="7"/>
      <c r="T219" s="7"/>
      <c r="U219" s="7"/>
      <c r="V219" s="7"/>
      <c r="W219" s="7"/>
      <c r="X219" s="7"/>
      <c r="Y219" s="7"/>
      <c r="Z219" s="7"/>
      <c r="AA219" s="6"/>
      <c r="AB219" s="6"/>
      <c r="AC219" s="6"/>
      <c r="AD219" s="6"/>
      <c r="AE219" s="6"/>
      <c r="AF219" s="6"/>
      <c r="AG219" s="6"/>
      <c r="AH219" s="6"/>
      <c r="AI219" s="6"/>
      <c r="AJ219" s="6"/>
      <c r="AK219" s="6"/>
      <c r="AL219" s="6"/>
      <c r="AM219" s="6"/>
    </row>
    <row r="220" spans="16:39">
      <c r="P220" s="6"/>
      <c r="R220" s="7"/>
      <c r="S220" s="7"/>
      <c r="T220" s="7"/>
      <c r="U220" s="7"/>
      <c r="V220" s="7"/>
      <c r="W220" s="7"/>
      <c r="X220" s="7"/>
      <c r="Y220" s="7"/>
      <c r="Z220" s="7"/>
      <c r="AA220" s="6"/>
      <c r="AB220" s="6"/>
      <c r="AC220" s="6"/>
      <c r="AD220" s="6"/>
      <c r="AE220" s="6"/>
      <c r="AF220" s="6"/>
      <c r="AG220" s="6"/>
      <c r="AH220" s="6"/>
      <c r="AI220" s="6"/>
      <c r="AJ220" s="6"/>
      <c r="AK220" s="6"/>
      <c r="AL220" s="6"/>
      <c r="AM220" s="6"/>
    </row>
    <row r="221" spans="16:39">
      <c r="P221" s="6"/>
      <c r="R221" s="7"/>
      <c r="S221" s="7"/>
      <c r="T221" s="7"/>
      <c r="U221" s="7"/>
      <c r="V221" s="7"/>
      <c r="W221" s="7"/>
      <c r="X221" s="7"/>
      <c r="Y221" s="7"/>
      <c r="Z221" s="7"/>
      <c r="AA221" s="6"/>
      <c r="AB221" s="6"/>
      <c r="AC221" s="6"/>
      <c r="AD221" s="6"/>
      <c r="AE221" s="6"/>
      <c r="AF221" s="6"/>
      <c r="AG221" s="6"/>
      <c r="AH221" s="6"/>
      <c r="AI221" s="6"/>
      <c r="AJ221" s="6"/>
      <c r="AK221" s="6"/>
      <c r="AL221" s="6"/>
      <c r="AM221" s="6"/>
    </row>
    <row r="222" spans="16:39">
      <c r="P222" s="6"/>
      <c r="R222" s="7"/>
      <c r="S222" s="7"/>
      <c r="T222" s="7"/>
      <c r="U222" s="7"/>
      <c r="V222" s="7"/>
      <c r="W222" s="7"/>
      <c r="X222" s="7"/>
      <c r="Y222" s="7"/>
      <c r="Z222" s="7"/>
      <c r="AA222" s="6"/>
      <c r="AB222" s="6"/>
      <c r="AC222" s="6"/>
      <c r="AD222" s="6"/>
      <c r="AE222" s="6"/>
      <c r="AF222" s="6"/>
      <c r="AG222" s="6"/>
      <c r="AH222" s="6"/>
      <c r="AI222" s="6"/>
      <c r="AJ222" s="6"/>
      <c r="AK222" s="6"/>
      <c r="AL222" s="6"/>
      <c r="AM222" s="6"/>
    </row>
    <row r="223" spans="16:39">
      <c r="P223" s="6"/>
      <c r="R223" s="7"/>
      <c r="S223" s="7"/>
      <c r="T223" s="7"/>
      <c r="U223" s="7"/>
      <c r="V223" s="7"/>
      <c r="W223" s="7"/>
      <c r="X223" s="7"/>
      <c r="Y223" s="7"/>
      <c r="Z223" s="7"/>
      <c r="AA223" s="6"/>
      <c r="AB223" s="6"/>
      <c r="AC223" s="6"/>
      <c r="AD223" s="6"/>
      <c r="AE223" s="6"/>
      <c r="AF223" s="6"/>
      <c r="AG223" s="6"/>
      <c r="AH223" s="6"/>
      <c r="AI223" s="6"/>
      <c r="AJ223" s="6"/>
      <c r="AK223" s="6"/>
      <c r="AL223" s="6"/>
      <c r="AM223" s="6"/>
    </row>
    <row r="224" spans="16:39">
      <c r="P224" s="6"/>
      <c r="R224" s="7"/>
      <c r="S224" s="7"/>
      <c r="T224" s="7"/>
      <c r="U224" s="7"/>
      <c r="V224" s="7"/>
      <c r="W224" s="7"/>
      <c r="X224" s="7"/>
      <c r="Y224" s="7"/>
      <c r="Z224" s="7"/>
      <c r="AA224" s="6"/>
      <c r="AB224" s="6"/>
      <c r="AC224" s="6"/>
      <c r="AD224" s="6"/>
      <c r="AE224" s="6"/>
      <c r="AF224" s="6"/>
      <c r="AG224" s="6"/>
      <c r="AH224" s="6"/>
      <c r="AI224" s="6"/>
      <c r="AJ224" s="6"/>
      <c r="AK224" s="6"/>
      <c r="AL224" s="6"/>
      <c r="AM224" s="6"/>
    </row>
    <row r="225" spans="16:39">
      <c r="P225" s="6"/>
      <c r="R225" s="7"/>
      <c r="S225" s="7"/>
      <c r="T225" s="7"/>
      <c r="U225" s="7"/>
      <c r="V225" s="7"/>
      <c r="W225" s="7"/>
      <c r="X225" s="7"/>
      <c r="Y225" s="7"/>
      <c r="Z225" s="7"/>
      <c r="AA225" s="6"/>
      <c r="AB225" s="6"/>
      <c r="AC225" s="6"/>
      <c r="AD225" s="6"/>
      <c r="AE225" s="6"/>
      <c r="AF225" s="6"/>
      <c r="AG225" s="6"/>
      <c r="AH225" s="6"/>
      <c r="AI225" s="6"/>
      <c r="AJ225" s="6"/>
      <c r="AK225" s="6"/>
      <c r="AL225" s="6"/>
      <c r="AM225" s="6"/>
    </row>
    <row r="226" spans="16:39">
      <c r="P226" s="6"/>
      <c r="R226" s="7"/>
      <c r="S226" s="7"/>
      <c r="T226" s="7"/>
      <c r="U226" s="7"/>
      <c r="V226" s="7"/>
      <c r="W226" s="7"/>
      <c r="X226" s="7"/>
      <c r="Y226" s="7"/>
      <c r="Z226" s="7"/>
      <c r="AA226" s="6"/>
      <c r="AB226" s="6"/>
      <c r="AC226" s="6"/>
      <c r="AD226" s="6"/>
      <c r="AE226" s="6"/>
      <c r="AF226" s="6"/>
      <c r="AG226" s="6"/>
      <c r="AH226" s="6"/>
      <c r="AI226" s="6"/>
      <c r="AJ226" s="6"/>
      <c r="AK226" s="6"/>
      <c r="AL226" s="6"/>
      <c r="AM226" s="6"/>
    </row>
    <row r="227" spans="16:39">
      <c r="P227" s="6"/>
      <c r="R227" s="7"/>
      <c r="S227" s="7"/>
      <c r="T227" s="7"/>
      <c r="U227" s="7"/>
      <c r="V227" s="7"/>
      <c r="W227" s="7"/>
      <c r="X227" s="7"/>
      <c r="Y227" s="7"/>
      <c r="Z227" s="7"/>
      <c r="AA227" s="6"/>
      <c r="AB227" s="6"/>
      <c r="AC227" s="6"/>
      <c r="AD227" s="6"/>
      <c r="AE227" s="6"/>
      <c r="AF227" s="6"/>
      <c r="AG227" s="6"/>
      <c r="AH227" s="6"/>
      <c r="AI227" s="6"/>
      <c r="AJ227" s="6"/>
      <c r="AK227" s="6"/>
      <c r="AL227" s="6"/>
      <c r="AM227" s="6"/>
    </row>
    <row r="228" spans="16:39">
      <c r="P228" s="6"/>
      <c r="R228" s="7"/>
      <c r="S228" s="7"/>
      <c r="T228" s="7"/>
      <c r="U228" s="7"/>
      <c r="V228" s="7"/>
      <c r="W228" s="7"/>
      <c r="X228" s="7"/>
      <c r="Y228" s="7"/>
      <c r="Z228" s="7"/>
      <c r="AA228" s="6"/>
      <c r="AB228" s="6"/>
      <c r="AC228" s="6"/>
      <c r="AD228" s="6"/>
      <c r="AE228" s="6"/>
      <c r="AF228" s="6"/>
      <c r="AG228" s="6"/>
      <c r="AH228" s="6"/>
      <c r="AI228" s="6"/>
      <c r="AJ228" s="6"/>
      <c r="AK228" s="6"/>
      <c r="AL228" s="6"/>
      <c r="AM228" s="6"/>
    </row>
    <row r="229" spans="16:39">
      <c r="P229" s="6"/>
      <c r="R229" s="7"/>
      <c r="S229" s="7"/>
      <c r="T229" s="7"/>
      <c r="U229" s="7"/>
      <c r="V229" s="7"/>
      <c r="W229" s="7"/>
      <c r="X229" s="7"/>
      <c r="Y229" s="7"/>
      <c r="Z229" s="7"/>
      <c r="AA229" s="6"/>
      <c r="AB229" s="6"/>
      <c r="AC229" s="6"/>
      <c r="AD229" s="6"/>
      <c r="AE229" s="6"/>
      <c r="AF229" s="6"/>
      <c r="AG229" s="6"/>
      <c r="AH229" s="6"/>
      <c r="AI229" s="6"/>
      <c r="AJ229" s="6"/>
      <c r="AK229" s="6"/>
      <c r="AL229" s="6"/>
      <c r="AM229" s="6"/>
    </row>
    <row r="230" spans="16:39">
      <c r="P230" s="6"/>
      <c r="R230" s="7"/>
      <c r="S230" s="7"/>
      <c r="T230" s="7"/>
      <c r="U230" s="7"/>
      <c r="V230" s="7"/>
      <c r="W230" s="7"/>
      <c r="X230" s="7"/>
      <c r="Y230" s="7"/>
      <c r="Z230" s="7"/>
      <c r="AA230" s="6"/>
      <c r="AB230" s="6"/>
      <c r="AC230" s="6"/>
      <c r="AD230" s="6"/>
      <c r="AE230" s="6"/>
      <c r="AF230" s="6"/>
      <c r="AG230" s="6"/>
      <c r="AH230" s="6"/>
      <c r="AI230" s="6"/>
      <c r="AJ230" s="6"/>
      <c r="AK230" s="6"/>
      <c r="AL230" s="6"/>
      <c r="AM230" s="6"/>
    </row>
    <row r="231" spans="16:39">
      <c r="P231" s="6"/>
      <c r="R231" s="7"/>
      <c r="S231" s="7"/>
      <c r="T231" s="7"/>
      <c r="U231" s="7"/>
      <c r="V231" s="7"/>
      <c r="W231" s="7"/>
      <c r="X231" s="7"/>
      <c r="Y231" s="7"/>
      <c r="Z231" s="7"/>
      <c r="AA231" s="6"/>
      <c r="AB231" s="6"/>
      <c r="AC231" s="6"/>
      <c r="AD231" s="6"/>
      <c r="AE231" s="6"/>
      <c r="AF231" s="6"/>
      <c r="AG231" s="6"/>
      <c r="AH231" s="6"/>
      <c r="AI231" s="6"/>
      <c r="AJ231" s="6"/>
      <c r="AK231" s="6"/>
      <c r="AL231" s="6"/>
      <c r="AM231" s="6"/>
    </row>
    <row r="232" spans="16:39">
      <c r="P232" s="6"/>
      <c r="R232" s="7"/>
      <c r="S232" s="7"/>
      <c r="T232" s="7"/>
      <c r="U232" s="7"/>
      <c r="V232" s="7"/>
      <c r="W232" s="7"/>
      <c r="X232" s="7"/>
      <c r="Y232" s="7"/>
      <c r="Z232" s="7"/>
      <c r="AA232" s="6"/>
      <c r="AB232" s="6"/>
      <c r="AC232" s="6"/>
      <c r="AD232" s="6"/>
      <c r="AE232" s="6"/>
      <c r="AF232" s="6"/>
      <c r="AG232" s="6"/>
      <c r="AH232" s="6"/>
      <c r="AI232" s="6"/>
      <c r="AJ232" s="6"/>
      <c r="AK232" s="6"/>
      <c r="AL232" s="6"/>
      <c r="AM232" s="6"/>
    </row>
    <row r="233" spans="16:39">
      <c r="P233" s="6"/>
      <c r="R233" s="7"/>
      <c r="S233" s="7"/>
      <c r="T233" s="7"/>
      <c r="U233" s="7"/>
      <c r="V233" s="7"/>
      <c r="W233" s="7"/>
      <c r="X233" s="7"/>
      <c r="Y233" s="7"/>
      <c r="Z233" s="7"/>
      <c r="AA233" s="6"/>
      <c r="AB233" s="6"/>
      <c r="AC233" s="6"/>
      <c r="AD233" s="6"/>
      <c r="AE233" s="6"/>
      <c r="AF233" s="6"/>
      <c r="AG233" s="6"/>
      <c r="AH233" s="6"/>
      <c r="AI233" s="6"/>
      <c r="AJ233" s="6"/>
      <c r="AK233" s="6"/>
      <c r="AL233" s="6"/>
      <c r="AM233" s="6"/>
    </row>
    <row r="234" spans="16:39">
      <c r="P234" s="6"/>
      <c r="R234" s="7"/>
      <c r="S234" s="7"/>
      <c r="T234" s="7"/>
      <c r="U234" s="7"/>
      <c r="V234" s="7"/>
      <c r="W234" s="7"/>
      <c r="X234" s="7"/>
      <c r="Y234" s="7"/>
      <c r="Z234" s="7"/>
      <c r="AA234" s="6"/>
      <c r="AB234" s="6"/>
      <c r="AC234" s="6"/>
      <c r="AD234" s="6"/>
      <c r="AE234" s="6"/>
      <c r="AF234" s="6"/>
      <c r="AG234" s="6"/>
      <c r="AH234" s="6"/>
      <c r="AI234" s="6"/>
      <c r="AJ234" s="6"/>
      <c r="AK234" s="6"/>
      <c r="AL234" s="6"/>
      <c r="AM234" s="6"/>
    </row>
    <row r="235" spans="16:39">
      <c r="P235" s="6"/>
      <c r="R235" s="7"/>
      <c r="S235" s="7"/>
      <c r="T235" s="7"/>
      <c r="U235" s="7"/>
      <c r="V235" s="7"/>
      <c r="W235" s="7"/>
      <c r="X235" s="7"/>
      <c r="Y235" s="7"/>
      <c r="Z235" s="7"/>
      <c r="AA235" s="6"/>
      <c r="AB235" s="6"/>
      <c r="AC235" s="6"/>
      <c r="AD235" s="6"/>
      <c r="AE235" s="6"/>
      <c r="AF235" s="6"/>
      <c r="AG235" s="6"/>
      <c r="AH235" s="6"/>
      <c r="AI235" s="6"/>
      <c r="AJ235" s="6"/>
      <c r="AK235" s="6"/>
      <c r="AL235" s="6"/>
      <c r="AM235" s="6"/>
    </row>
    <row r="236" spans="16:39">
      <c r="P236" s="6"/>
      <c r="R236" s="7"/>
      <c r="S236" s="7"/>
      <c r="T236" s="7"/>
      <c r="U236" s="7"/>
      <c r="V236" s="7"/>
      <c r="W236" s="7"/>
      <c r="X236" s="7"/>
      <c r="Y236" s="7"/>
      <c r="Z236" s="7"/>
      <c r="AA236" s="6"/>
      <c r="AB236" s="6"/>
      <c r="AC236" s="6"/>
      <c r="AD236" s="6"/>
      <c r="AE236" s="6"/>
      <c r="AF236" s="6"/>
      <c r="AG236" s="6"/>
      <c r="AH236" s="6"/>
      <c r="AI236" s="6"/>
      <c r="AJ236" s="6"/>
      <c r="AK236" s="6"/>
      <c r="AL236" s="6"/>
      <c r="AM236" s="6"/>
    </row>
    <row r="237" spans="16:39">
      <c r="P237" s="6"/>
      <c r="R237" s="7"/>
      <c r="S237" s="7"/>
      <c r="T237" s="7"/>
      <c r="U237" s="7"/>
      <c r="V237" s="7"/>
      <c r="W237" s="7"/>
      <c r="X237" s="7"/>
      <c r="Y237" s="7"/>
      <c r="Z237" s="7"/>
      <c r="AA237" s="6"/>
      <c r="AB237" s="6"/>
      <c r="AC237" s="6"/>
      <c r="AD237" s="6"/>
      <c r="AE237" s="6"/>
      <c r="AF237" s="6"/>
      <c r="AG237" s="6"/>
      <c r="AH237" s="6"/>
      <c r="AI237" s="6"/>
      <c r="AJ237" s="6"/>
      <c r="AK237" s="6"/>
      <c r="AL237" s="6"/>
      <c r="AM237" s="6"/>
    </row>
    <row r="238" spans="16:39">
      <c r="P238" s="6"/>
      <c r="R238" s="7"/>
      <c r="S238" s="7"/>
      <c r="T238" s="7"/>
      <c r="U238" s="7"/>
      <c r="V238" s="7"/>
      <c r="W238" s="7"/>
      <c r="X238" s="7"/>
      <c r="Y238" s="7"/>
      <c r="Z238" s="7"/>
      <c r="AA238" s="6"/>
      <c r="AB238" s="6"/>
      <c r="AC238" s="6"/>
      <c r="AD238" s="6"/>
      <c r="AE238" s="6"/>
      <c r="AF238" s="6"/>
      <c r="AG238" s="6"/>
      <c r="AH238" s="6"/>
      <c r="AI238" s="6"/>
      <c r="AJ238" s="6"/>
      <c r="AK238" s="6"/>
      <c r="AL238" s="6"/>
      <c r="AM238" s="6"/>
    </row>
    <row r="239" spans="16:39">
      <c r="P239" s="6"/>
      <c r="R239" s="7"/>
      <c r="S239" s="7"/>
      <c r="T239" s="7"/>
      <c r="U239" s="7"/>
      <c r="V239" s="7"/>
      <c r="W239" s="7"/>
      <c r="X239" s="7"/>
      <c r="Y239" s="7"/>
      <c r="Z239" s="7"/>
      <c r="AA239" s="6"/>
      <c r="AB239" s="6"/>
      <c r="AC239" s="6"/>
      <c r="AD239" s="6"/>
      <c r="AE239" s="6"/>
      <c r="AF239" s="6"/>
      <c r="AG239" s="6"/>
      <c r="AH239" s="6"/>
      <c r="AI239" s="6"/>
      <c r="AJ239" s="6"/>
      <c r="AK239" s="6"/>
      <c r="AL239" s="6"/>
      <c r="AM239" s="6"/>
    </row>
    <row r="240" spans="16:39">
      <c r="P240" s="6"/>
      <c r="R240" s="7"/>
      <c r="S240" s="7"/>
      <c r="T240" s="7"/>
      <c r="U240" s="7"/>
      <c r="V240" s="7"/>
      <c r="W240" s="7"/>
      <c r="X240" s="7"/>
      <c r="Y240" s="7"/>
      <c r="Z240" s="7"/>
      <c r="AA240" s="6"/>
      <c r="AB240" s="6"/>
      <c r="AC240" s="6"/>
      <c r="AD240" s="6"/>
      <c r="AE240" s="6"/>
      <c r="AF240" s="6"/>
      <c r="AG240" s="6"/>
      <c r="AH240" s="6"/>
      <c r="AI240" s="6"/>
      <c r="AJ240" s="6"/>
      <c r="AK240" s="6"/>
      <c r="AL240" s="6"/>
      <c r="AM240" s="6"/>
    </row>
    <row r="241" spans="16:39">
      <c r="P241" s="6"/>
      <c r="R241" s="7"/>
      <c r="S241" s="7"/>
      <c r="T241" s="7"/>
      <c r="U241" s="7"/>
      <c r="V241" s="7"/>
      <c r="W241" s="7"/>
      <c r="X241" s="7"/>
      <c r="Y241" s="7"/>
      <c r="Z241" s="7"/>
      <c r="AA241" s="6"/>
      <c r="AB241" s="6"/>
      <c r="AC241" s="6"/>
      <c r="AD241" s="6"/>
      <c r="AE241" s="6"/>
      <c r="AF241" s="6"/>
      <c r="AG241" s="6"/>
      <c r="AH241" s="6"/>
      <c r="AI241" s="6"/>
      <c r="AJ241" s="6"/>
      <c r="AK241" s="6"/>
      <c r="AL241" s="6"/>
      <c r="AM241" s="6"/>
    </row>
    <row r="242" spans="16:39">
      <c r="P242" s="6"/>
      <c r="R242" s="7"/>
      <c r="S242" s="7"/>
      <c r="T242" s="7"/>
      <c r="U242" s="7"/>
      <c r="V242" s="7"/>
      <c r="W242" s="7"/>
      <c r="X242" s="7"/>
      <c r="Y242" s="7"/>
      <c r="Z242" s="7"/>
    </row>
  </sheetData>
  <mergeCells count="40">
    <mergeCell ref="A9:D9"/>
    <mergeCell ref="A5:D5"/>
    <mergeCell ref="P5:Q5"/>
    <mergeCell ref="B6:D6"/>
    <mergeCell ref="B7:D7"/>
    <mergeCell ref="A8:D8"/>
    <mergeCell ref="E1:M1"/>
    <mergeCell ref="B46:M46"/>
    <mergeCell ref="A19:D19"/>
    <mergeCell ref="B20:D20"/>
    <mergeCell ref="B21:D21"/>
    <mergeCell ref="A22:D22"/>
    <mergeCell ref="A23:D23"/>
    <mergeCell ref="B13:D13"/>
    <mergeCell ref="A15:D15"/>
    <mergeCell ref="A12:D12"/>
    <mergeCell ref="B14:D14"/>
    <mergeCell ref="A16:D16"/>
    <mergeCell ref="A40:D40"/>
    <mergeCell ref="B41:D41"/>
    <mergeCell ref="B42:D42"/>
    <mergeCell ref="A43:D43"/>
    <mergeCell ref="D48:M48"/>
    <mergeCell ref="A26:D26"/>
    <mergeCell ref="A29:D29"/>
    <mergeCell ref="A30:D30"/>
    <mergeCell ref="B27:D27"/>
    <mergeCell ref="B28:D28"/>
    <mergeCell ref="B47:M47"/>
    <mergeCell ref="A33:D33"/>
    <mergeCell ref="B34:D34"/>
    <mergeCell ref="B35:D35"/>
    <mergeCell ref="A36:D36"/>
    <mergeCell ref="A37:D37"/>
    <mergeCell ref="A44:D44"/>
    <mergeCell ref="P40:Q40"/>
    <mergeCell ref="P33:Q33"/>
    <mergeCell ref="P26:Q26"/>
    <mergeCell ref="P19:Q19"/>
    <mergeCell ref="P12:Q12"/>
  </mergeCells>
  <phoneticPr fontId="11" type="noConversion"/>
  <pageMargins left="0.7" right="0.7" top="0.75" bottom="0.75" header="0.3" footer="0.3"/>
  <pageSetup paperSize="9" fitToHeight="0" orientation="landscape" useFirstPageNumber="1" r:id="rId1"/>
  <headerFooter alignWithMargins="0">
    <oddHeader>&amp;C&amp;"Arial,Regular"&amp;8TABLE 6A.10</oddHeader>
    <oddFooter>&amp;L&amp;8&amp;G 
&amp;"Arial,Regular"REPORT ON
GOVERNMENT
SERVICES 2019&amp;C &amp;R&amp;8&amp;G&amp;"Arial,Regular" 
POLICE
SERVICES
&amp;"Arial,Regular"PAGE &amp;"Arial,Bold"&amp;P&amp;"Arial,Regular" of TABLE 6A.10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2">
    <pageSetUpPr fitToPage="1"/>
  </sheetPr>
  <dimension ref="A1:BE135"/>
  <sheetViews>
    <sheetView showGridLines="0" zoomScaleNormal="100" zoomScaleSheetLayoutView="100" workbookViewId="0"/>
  </sheetViews>
  <sheetFormatPr defaultColWidth="9.33203125" defaultRowHeight="13.2"/>
  <cols>
    <col min="1" max="1" width="11.6640625" style="1" customWidth="1"/>
    <col min="2" max="5" width="1.6640625" style="1" customWidth="1"/>
    <col min="6" max="6" width="6.6640625" style="3" bestFit="1" customWidth="1"/>
    <col min="7" max="7" width="2" style="3" bestFit="1" customWidth="1"/>
    <col min="8" max="8" width="5.5546875" style="1045" customWidth="1"/>
    <col min="9" max="9" width="6.6640625" style="3" bestFit="1" customWidth="1"/>
    <col min="10" max="10" width="2" style="3" bestFit="1" customWidth="1"/>
    <col min="11" max="11" width="5.5546875" style="1045" customWidth="1"/>
    <col min="12" max="12" width="6.6640625" style="3" bestFit="1" customWidth="1"/>
    <col min="13" max="13" width="2" style="3" bestFit="1" customWidth="1"/>
    <col min="14" max="14" width="5.5546875" style="1045" bestFit="1" customWidth="1"/>
    <col min="15" max="15" width="6.6640625" style="3" bestFit="1" customWidth="1"/>
    <col min="16" max="16" width="2" style="3" bestFit="1" customWidth="1"/>
    <col min="17" max="17" width="6.5546875" style="1045" bestFit="1" customWidth="1"/>
    <col min="18" max="18" width="6.6640625" style="3" bestFit="1" customWidth="1"/>
    <col min="19" max="19" width="2" style="3" bestFit="1" customWidth="1"/>
    <col min="20" max="20" width="5.5546875" style="1045" bestFit="1" customWidth="1"/>
    <col min="21" max="21" width="6.6640625" style="3" bestFit="1" customWidth="1"/>
    <col min="22" max="22" width="2" style="3" bestFit="1" customWidth="1"/>
    <col min="23" max="23" width="6.5546875" style="1045" bestFit="1" customWidth="1"/>
    <col min="24" max="24" width="6.6640625" style="3" bestFit="1" customWidth="1"/>
    <col min="25" max="25" width="2" style="3" bestFit="1" customWidth="1"/>
    <col min="26" max="26" width="6.5546875" style="1045" customWidth="1"/>
    <col min="27" max="27" width="6.6640625" style="387" bestFit="1" customWidth="1"/>
    <col min="28" max="28" width="2" style="3" bestFit="1" customWidth="1"/>
    <col min="29" max="29" width="6.5546875" style="1052" customWidth="1"/>
    <col min="30" max="30" width="6.6640625" style="387" bestFit="1" customWidth="1"/>
    <col min="31" max="31" width="2" style="3" bestFit="1" customWidth="1"/>
    <col min="32" max="32" width="5.5546875" style="1052" customWidth="1"/>
    <col min="33" max="33" width="1.109375" style="2" customWidth="1"/>
    <col min="34" max="34" width="2.44140625" style="226" hidden="1" customWidth="1"/>
    <col min="35" max="35" width="13" style="467" hidden="1" customWidth="1"/>
    <col min="36" max="43" width="8.33203125" style="226" hidden="1" customWidth="1"/>
    <col min="44" max="44" width="8.33203125" style="3" hidden="1" customWidth="1"/>
    <col min="45" max="16384" width="9.33203125" style="1"/>
  </cols>
  <sheetData>
    <row r="1" spans="1:48" s="5" customFormat="1" ht="32.700000000000003" customHeight="1">
      <c r="A1" s="13" t="s">
        <v>265</v>
      </c>
      <c r="B1" s="15"/>
      <c r="C1" s="15"/>
      <c r="D1" s="15"/>
      <c r="E1" s="1491" t="s">
        <v>816</v>
      </c>
      <c r="F1" s="1491"/>
      <c r="G1" s="1506"/>
      <c r="H1" s="1507"/>
      <c r="I1" s="1491"/>
      <c r="J1" s="1506"/>
      <c r="K1" s="1506"/>
      <c r="L1" s="1491"/>
      <c r="M1" s="1506"/>
      <c r="N1" s="1507"/>
      <c r="O1" s="1491"/>
      <c r="P1" s="1506"/>
      <c r="Q1" s="1507"/>
      <c r="R1" s="1491"/>
      <c r="S1" s="1506"/>
      <c r="T1" s="1507"/>
      <c r="U1" s="1491"/>
      <c r="V1" s="1506"/>
      <c r="W1" s="1507"/>
      <c r="X1" s="1491"/>
      <c r="Y1" s="1506"/>
      <c r="Z1" s="1507"/>
      <c r="AA1" s="1491"/>
      <c r="AB1" s="1506"/>
      <c r="AC1" s="1507"/>
      <c r="AD1" s="1508"/>
      <c r="AE1" s="1250"/>
      <c r="AF1" s="1251"/>
      <c r="AG1" s="684"/>
      <c r="AH1" s="27"/>
      <c r="AI1" s="353"/>
      <c r="AJ1" s="27"/>
      <c r="AK1" s="27"/>
      <c r="AL1" s="27"/>
      <c r="AM1" s="27"/>
      <c r="AN1" s="27"/>
      <c r="AO1" s="27"/>
      <c r="AP1" s="27"/>
      <c r="AQ1" s="27"/>
      <c r="AR1" s="27"/>
      <c r="AS1" s="129"/>
      <c r="AT1" s="129"/>
      <c r="AU1" s="129"/>
      <c r="AV1" s="15"/>
    </row>
    <row r="2" spans="1:48" ht="16.5" customHeight="1">
      <c r="A2" s="76"/>
      <c r="B2" s="76"/>
      <c r="C2" s="76"/>
      <c r="D2" s="77"/>
      <c r="E2" s="78"/>
      <c r="F2" s="78" t="s">
        <v>127</v>
      </c>
      <c r="G2" s="385"/>
      <c r="H2" s="1037"/>
      <c r="I2" s="78" t="s">
        <v>245</v>
      </c>
      <c r="J2" s="385"/>
      <c r="K2" s="1046"/>
      <c r="L2" s="78" t="s">
        <v>230</v>
      </c>
      <c r="M2" s="385"/>
      <c r="N2" s="1037"/>
      <c r="O2" s="78" t="s">
        <v>242</v>
      </c>
      <c r="P2" s="385"/>
      <c r="Q2" s="1037"/>
      <c r="R2" s="78" t="s">
        <v>243</v>
      </c>
      <c r="S2" s="385"/>
      <c r="T2" s="1037"/>
      <c r="U2" s="78" t="s">
        <v>244</v>
      </c>
      <c r="V2" s="385"/>
      <c r="W2" s="1037"/>
      <c r="X2" s="78" t="s">
        <v>246</v>
      </c>
      <c r="Y2" s="385"/>
      <c r="Z2" s="1037"/>
      <c r="AA2" s="384" t="s">
        <v>247</v>
      </c>
      <c r="AB2" s="385"/>
      <c r="AC2" s="1049"/>
      <c r="AD2" s="385" t="s">
        <v>248</v>
      </c>
      <c r="AE2" s="385"/>
      <c r="AF2" s="1046"/>
      <c r="AG2" s="187"/>
      <c r="AH2" s="79"/>
      <c r="AI2" s="353"/>
      <c r="AJ2" s="1252" t="s">
        <v>127</v>
      </c>
      <c r="AK2" s="1252" t="s">
        <v>329</v>
      </c>
      <c r="AL2" s="1252" t="s">
        <v>330</v>
      </c>
      <c r="AM2" s="1252" t="s">
        <v>242</v>
      </c>
      <c r="AN2" s="1252" t="s">
        <v>243</v>
      </c>
      <c r="AO2" s="1252" t="s">
        <v>244</v>
      </c>
      <c r="AP2" s="1252" t="s">
        <v>246</v>
      </c>
      <c r="AQ2" s="1252" t="s">
        <v>247</v>
      </c>
      <c r="AR2" s="1252" t="s">
        <v>248</v>
      </c>
      <c r="AS2" s="129"/>
      <c r="AT2" s="129"/>
      <c r="AU2" s="129"/>
      <c r="AV2" s="22"/>
    </row>
    <row r="3" spans="1:48" ht="1.95" customHeight="1">
      <c r="A3" s="741"/>
      <c r="B3" s="741"/>
      <c r="C3" s="741"/>
      <c r="D3" s="83"/>
      <c r="E3" s="187"/>
      <c r="F3" s="187"/>
      <c r="G3" s="187"/>
      <c r="H3" s="1038"/>
      <c r="I3" s="187"/>
      <c r="J3" s="187"/>
      <c r="K3" s="1038"/>
      <c r="L3" s="187"/>
      <c r="M3" s="187"/>
      <c r="N3" s="1038"/>
      <c r="O3" s="187"/>
      <c r="P3" s="187"/>
      <c r="Q3" s="1038"/>
      <c r="R3" s="187"/>
      <c r="S3" s="187"/>
      <c r="T3" s="1038"/>
      <c r="U3" s="187"/>
      <c r="V3" s="187"/>
      <c r="W3" s="1038"/>
      <c r="X3" s="187"/>
      <c r="Y3" s="187"/>
      <c r="Z3" s="1038"/>
      <c r="AA3" s="187"/>
      <c r="AB3" s="187"/>
      <c r="AC3" s="1038"/>
      <c r="AD3" s="187"/>
      <c r="AE3" s="187"/>
      <c r="AF3" s="1038"/>
      <c r="AG3" s="187"/>
      <c r="AH3" s="79"/>
      <c r="AI3" s="353"/>
      <c r="AJ3" s="154"/>
      <c r="AK3" s="154"/>
      <c r="AL3" s="154"/>
      <c r="AM3" s="154"/>
      <c r="AN3" s="154"/>
      <c r="AO3" s="154"/>
      <c r="AP3" s="154"/>
      <c r="AQ3" s="154"/>
      <c r="AR3" s="154"/>
      <c r="AS3" s="129"/>
      <c r="AT3" s="129"/>
      <c r="AU3" s="129"/>
      <c r="AV3" s="22"/>
    </row>
    <row r="4" spans="1:48" ht="16.95" customHeight="1">
      <c r="A4" s="1236" t="s">
        <v>438</v>
      </c>
      <c r="B4" s="741"/>
      <c r="C4" s="741"/>
      <c r="D4" s="83"/>
      <c r="E4" s="187"/>
      <c r="F4" s="187"/>
      <c r="G4" s="187"/>
      <c r="H4" s="1038"/>
      <c r="I4" s="187"/>
      <c r="J4" s="187"/>
      <c r="K4" s="1038"/>
      <c r="L4" s="187"/>
      <c r="M4" s="187"/>
      <c r="N4" s="1038"/>
      <c r="O4" s="399"/>
      <c r="P4" s="187"/>
      <c r="Q4" s="1038"/>
      <c r="R4" s="187"/>
      <c r="S4" s="187"/>
      <c r="T4" s="1038"/>
      <c r="U4" s="187"/>
      <c r="V4" s="187"/>
      <c r="W4" s="1038"/>
      <c r="X4" s="187"/>
      <c r="Y4" s="187"/>
      <c r="Z4" s="1038"/>
      <c r="AA4" s="187"/>
      <c r="AB4" s="187"/>
      <c r="AC4" s="1038"/>
      <c r="AD4" s="187"/>
      <c r="AE4" s="187"/>
      <c r="AF4" s="1038"/>
      <c r="AG4" s="187"/>
      <c r="AH4" s="396"/>
      <c r="AI4" s="510"/>
      <c r="AJ4" s="397"/>
      <c r="AK4" s="397"/>
      <c r="AL4" s="397"/>
      <c r="AM4" s="397"/>
      <c r="AN4" s="397"/>
      <c r="AO4" s="397"/>
      <c r="AP4" s="397"/>
      <c r="AQ4" s="397"/>
      <c r="AR4" s="84"/>
      <c r="AS4" s="129"/>
      <c r="AT4" s="129"/>
      <c r="AU4" s="129"/>
      <c r="AV4" s="22"/>
    </row>
    <row r="5" spans="1:48" ht="16.5" customHeight="1">
      <c r="A5" s="91" t="s">
        <v>77</v>
      </c>
      <c r="B5" s="29"/>
      <c r="C5" s="29"/>
      <c r="D5" s="131"/>
      <c r="E5" s="186"/>
      <c r="F5" s="187"/>
      <c r="G5" s="187"/>
      <c r="H5" s="1038"/>
      <c r="I5" s="187"/>
      <c r="J5" s="187"/>
      <c r="K5" s="1038"/>
      <c r="L5" s="187"/>
      <c r="M5" s="187"/>
      <c r="N5" s="1038"/>
      <c r="O5" s="187"/>
      <c r="P5" s="187"/>
      <c r="Q5" s="1038"/>
      <c r="R5" s="187"/>
      <c r="S5" s="187"/>
      <c r="T5" s="1038"/>
      <c r="U5" s="187"/>
      <c r="V5" s="187"/>
      <c r="W5" s="1038"/>
      <c r="X5" s="187"/>
      <c r="Y5" s="187"/>
      <c r="Z5" s="1038"/>
      <c r="AA5" s="187"/>
      <c r="AB5" s="187"/>
      <c r="AC5" s="1038"/>
      <c r="AD5" s="187"/>
      <c r="AE5" s="187"/>
      <c r="AF5" s="1038"/>
      <c r="AG5" s="186"/>
      <c r="AH5" s="1235"/>
      <c r="AI5" s="229"/>
      <c r="AJ5" s="154"/>
      <c r="AK5" s="154"/>
      <c r="AL5" s="154"/>
      <c r="AM5" s="154"/>
      <c r="AN5" s="154"/>
      <c r="AO5" s="154"/>
      <c r="AP5" s="154"/>
      <c r="AQ5" s="154"/>
      <c r="AR5" s="154"/>
      <c r="AS5" s="129"/>
      <c r="AT5" s="129"/>
      <c r="AU5" s="129"/>
      <c r="AV5" s="22"/>
    </row>
    <row r="6" spans="1:48" ht="16.5" customHeight="1">
      <c r="A6" s="129" t="s">
        <v>208</v>
      </c>
      <c r="B6" s="15"/>
      <c r="C6" s="15"/>
      <c r="D6" s="15"/>
      <c r="E6" s="15"/>
      <c r="F6" s="913">
        <v>130.6</v>
      </c>
      <c r="G6" s="913" t="s">
        <v>623</v>
      </c>
      <c r="H6" s="1039">
        <v>22.8</v>
      </c>
      <c r="I6" s="913">
        <v>117.7</v>
      </c>
      <c r="J6" s="913" t="s">
        <v>623</v>
      </c>
      <c r="K6" s="1040">
        <v>22.6</v>
      </c>
      <c r="L6" s="913">
        <v>91.5</v>
      </c>
      <c r="M6" s="913" t="s">
        <v>623</v>
      </c>
      <c r="N6" s="1042">
        <v>24.6</v>
      </c>
      <c r="O6" s="913">
        <v>58.8</v>
      </c>
      <c r="P6" s="913" t="s">
        <v>623</v>
      </c>
      <c r="Q6" s="1042">
        <v>13.4</v>
      </c>
      <c r="R6" s="913">
        <v>30.1</v>
      </c>
      <c r="S6" s="913" t="s">
        <v>623</v>
      </c>
      <c r="T6" s="1042">
        <v>7.7</v>
      </c>
      <c r="U6" s="913">
        <v>8.1999999999999993</v>
      </c>
      <c r="V6" s="913" t="s">
        <v>623</v>
      </c>
      <c r="W6" s="1042">
        <v>2.4</v>
      </c>
      <c r="X6" s="913">
        <v>6.9</v>
      </c>
      <c r="Y6" s="913" t="s">
        <v>623</v>
      </c>
      <c r="Z6" s="1042">
        <v>3.2</v>
      </c>
      <c r="AA6" s="915">
        <v>7</v>
      </c>
      <c r="AB6" s="913" t="s">
        <v>623</v>
      </c>
      <c r="AC6" s="1042">
        <v>2.4</v>
      </c>
      <c r="AD6" s="915">
        <v>454.9</v>
      </c>
      <c r="AE6" s="913" t="s">
        <v>623</v>
      </c>
      <c r="AF6" s="1042">
        <v>48.1</v>
      </c>
      <c r="AG6" s="381"/>
      <c r="AH6" s="1252">
        <v>0</v>
      </c>
      <c r="AI6" s="1253" t="s">
        <v>64</v>
      </c>
      <c r="AJ6" s="1254">
        <v>130.6</v>
      </c>
      <c r="AK6" s="1254">
        <v>117.7</v>
      </c>
      <c r="AL6" s="1254">
        <v>91.5</v>
      </c>
      <c r="AM6" s="1254">
        <v>58.8</v>
      </c>
      <c r="AN6" s="1254">
        <v>30.1</v>
      </c>
      <c r="AO6" s="1254">
        <v>8.1999999999999993</v>
      </c>
      <c r="AP6" s="1254">
        <v>6.9</v>
      </c>
      <c r="AQ6" s="1254">
        <v>7</v>
      </c>
      <c r="AR6" s="1254">
        <v>454.9</v>
      </c>
      <c r="AS6" s="129"/>
      <c r="AT6" s="129"/>
      <c r="AU6" s="129"/>
      <c r="AV6" s="22"/>
    </row>
    <row r="7" spans="1:48" ht="16.5" hidden="1" customHeight="1">
      <c r="A7" s="129"/>
      <c r="B7" s="15"/>
      <c r="C7" s="15"/>
      <c r="D7" s="15"/>
      <c r="E7" s="15"/>
      <c r="F7" s="913"/>
      <c r="G7" s="913"/>
      <c r="H7" s="1039"/>
      <c r="I7" s="913"/>
      <c r="J7" s="913"/>
      <c r="K7" s="1040"/>
      <c r="L7" s="913"/>
      <c r="M7" s="913"/>
      <c r="N7" s="1042"/>
      <c r="O7" s="913"/>
      <c r="P7" s="913"/>
      <c r="Q7" s="1042"/>
      <c r="R7" s="913"/>
      <c r="S7" s="913"/>
      <c r="T7" s="1042"/>
      <c r="U7" s="913"/>
      <c r="V7" s="913"/>
      <c r="W7" s="1042"/>
      <c r="X7" s="913"/>
      <c r="Y7" s="913"/>
      <c r="Z7" s="1042"/>
      <c r="AA7" s="915"/>
      <c r="AB7" s="913"/>
      <c r="AC7" s="1042"/>
      <c r="AD7" s="915"/>
      <c r="AE7" s="913"/>
      <c r="AF7" s="1042"/>
      <c r="AG7" s="381"/>
      <c r="AH7" s="1252">
        <v>0</v>
      </c>
      <c r="AI7" s="1253" t="s">
        <v>624</v>
      </c>
      <c r="AJ7" s="1254">
        <v>22.8</v>
      </c>
      <c r="AK7" s="1254">
        <v>22.6</v>
      </c>
      <c r="AL7" s="1254">
        <v>24.6</v>
      </c>
      <c r="AM7" s="1254">
        <v>13.4</v>
      </c>
      <c r="AN7" s="1254">
        <v>7.7</v>
      </c>
      <c r="AO7" s="1254">
        <v>2.4</v>
      </c>
      <c r="AP7" s="1254">
        <v>3.2</v>
      </c>
      <c r="AQ7" s="1254">
        <v>2.4</v>
      </c>
      <c r="AR7" s="1254">
        <v>48.1</v>
      </c>
      <c r="AS7" s="129"/>
      <c r="AT7" s="129"/>
      <c r="AU7" s="129"/>
      <c r="AV7" s="22"/>
    </row>
    <row r="8" spans="1:48" ht="16.5" customHeight="1">
      <c r="A8" s="203" t="s">
        <v>436</v>
      </c>
      <c r="B8" s="15"/>
      <c r="C8" s="15"/>
      <c r="D8" s="15"/>
      <c r="E8" s="15"/>
      <c r="F8" s="913">
        <v>135</v>
      </c>
      <c r="G8" s="913" t="s">
        <v>623</v>
      </c>
      <c r="H8" s="1039">
        <v>25.4</v>
      </c>
      <c r="I8" s="913">
        <v>146</v>
      </c>
      <c r="J8" s="913" t="s">
        <v>623</v>
      </c>
      <c r="K8" s="1040">
        <v>26.9</v>
      </c>
      <c r="L8" s="913">
        <v>91.1</v>
      </c>
      <c r="M8" s="913" t="s">
        <v>623</v>
      </c>
      <c r="N8" s="1042">
        <v>22.9</v>
      </c>
      <c r="O8" s="913">
        <v>69.3</v>
      </c>
      <c r="P8" s="913" t="s">
        <v>623</v>
      </c>
      <c r="Q8" s="1042">
        <v>13</v>
      </c>
      <c r="R8" s="913">
        <v>30.6</v>
      </c>
      <c r="S8" s="913" t="s">
        <v>623</v>
      </c>
      <c r="T8" s="1042">
        <v>7.6</v>
      </c>
      <c r="U8" s="913">
        <v>12.3</v>
      </c>
      <c r="V8" s="913" t="s">
        <v>623</v>
      </c>
      <c r="W8" s="1042">
        <v>3.6</v>
      </c>
      <c r="X8" s="913">
        <v>6</v>
      </c>
      <c r="Y8" s="913" t="s">
        <v>623</v>
      </c>
      <c r="Z8" s="1042">
        <v>3.5</v>
      </c>
      <c r="AA8" s="915">
        <v>4.3</v>
      </c>
      <c r="AB8" s="913" t="s">
        <v>623</v>
      </c>
      <c r="AC8" s="1042">
        <v>1.8</v>
      </c>
      <c r="AD8" s="915">
        <v>495.4</v>
      </c>
      <c r="AE8" s="913" t="s">
        <v>623</v>
      </c>
      <c r="AF8" s="1042">
        <v>39.799999999999997</v>
      </c>
      <c r="AG8" s="381"/>
      <c r="AH8" s="1252">
        <v>0</v>
      </c>
      <c r="AI8" s="1253" t="s">
        <v>65</v>
      </c>
      <c r="AJ8" s="1254">
        <v>135</v>
      </c>
      <c r="AK8" s="1254">
        <v>146</v>
      </c>
      <c r="AL8" s="1254">
        <v>91.1</v>
      </c>
      <c r="AM8" s="1254">
        <v>69.3</v>
      </c>
      <c r="AN8" s="1254">
        <v>30.6</v>
      </c>
      <c r="AO8" s="1254">
        <v>12.3</v>
      </c>
      <c r="AP8" s="1254">
        <v>6</v>
      </c>
      <c r="AQ8" s="1254">
        <v>4.3</v>
      </c>
      <c r="AR8" s="1254">
        <v>495.4</v>
      </c>
      <c r="AS8" s="129"/>
      <c r="AT8" s="129"/>
      <c r="AU8" s="129"/>
      <c r="AV8" s="22"/>
    </row>
    <row r="9" spans="1:48" ht="16.5" hidden="1" customHeight="1">
      <c r="A9" s="203"/>
      <c r="B9" s="15"/>
      <c r="C9" s="15"/>
      <c r="D9" s="15"/>
      <c r="E9" s="15"/>
      <c r="F9" s="913"/>
      <c r="G9" s="913"/>
      <c r="H9" s="1039"/>
      <c r="I9" s="913"/>
      <c r="J9" s="913"/>
      <c r="K9" s="1040"/>
      <c r="L9" s="913"/>
      <c r="M9" s="913"/>
      <c r="N9" s="1042"/>
      <c r="O9" s="913"/>
      <c r="P9" s="913"/>
      <c r="Q9" s="1042"/>
      <c r="R9" s="913"/>
      <c r="S9" s="913"/>
      <c r="T9" s="1042"/>
      <c r="U9" s="913"/>
      <c r="V9" s="913"/>
      <c r="W9" s="1042"/>
      <c r="X9" s="913"/>
      <c r="Y9" s="913"/>
      <c r="Z9" s="1042"/>
      <c r="AA9" s="915"/>
      <c r="AB9" s="913"/>
      <c r="AC9" s="1042"/>
      <c r="AD9" s="915"/>
      <c r="AE9" s="913"/>
      <c r="AF9" s="1042"/>
      <c r="AG9" s="381"/>
      <c r="AH9" s="1252">
        <v>0</v>
      </c>
      <c r="AI9" s="1253" t="s">
        <v>625</v>
      </c>
      <c r="AJ9" s="1254">
        <v>25.4</v>
      </c>
      <c r="AK9" s="1254">
        <v>26.9</v>
      </c>
      <c r="AL9" s="1254">
        <v>22.9</v>
      </c>
      <c r="AM9" s="1254">
        <v>13</v>
      </c>
      <c r="AN9" s="1254">
        <v>7.6</v>
      </c>
      <c r="AO9" s="1254">
        <v>3.6</v>
      </c>
      <c r="AP9" s="1254">
        <v>3.5</v>
      </c>
      <c r="AQ9" s="1254">
        <v>1.8</v>
      </c>
      <c r="AR9" s="1254">
        <v>39.799999999999997</v>
      </c>
      <c r="AS9" s="129"/>
      <c r="AT9" s="129"/>
      <c r="AU9" s="129"/>
      <c r="AV9" s="22"/>
    </row>
    <row r="10" spans="1:48" ht="16.5" customHeight="1">
      <c r="A10" s="203" t="s">
        <v>366</v>
      </c>
      <c r="B10" s="132"/>
      <c r="C10" s="29"/>
      <c r="D10" s="29"/>
      <c r="E10" s="15"/>
      <c r="F10" s="913">
        <v>21.7</v>
      </c>
      <c r="G10" s="913" t="s">
        <v>623</v>
      </c>
      <c r="H10" s="1039">
        <v>12</v>
      </c>
      <c r="I10" s="913">
        <v>19.899999999999999</v>
      </c>
      <c r="J10" s="913" t="s">
        <v>623</v>
      </c>
      <c r="K10" s="1040">
        <v>9.3000000000000007</v>
      </c>
      <c r="L10" s="913">
        <v>7.5</v>
      </c>
      <c r="M10" s="913" t="s">
        <v>623</v>
      </c>
      <c r="N10" s="1042">
        <v>5.7</v>
      </c>
      <c r="O10" s="913">
        <v>13.9</v>
      </c>
      <c r="P10" s="913" t="s">
        <v>623</v>
      </c>
      <c r="Q10" s="1042">
        <v>6.3</v>
      </c>
      <c r="R10" s="913">
        <v>6</v>
      </c>
      <c r="S10" s="913" t="s">
        <v>623</v>
      </c>
      <c r="T10" s="1042">
        <v>3.9</v>
      </c>
      <c r="U10" s="913">
        <v>1.3</v>
      </c>
      <c r="V10" s="913" t="s">
        <v>623</v>
      </c>
      <c r="W10" s="1042">
        <v>1</v>
      </c>
      <c r="X10" s="913">
        <v>0.6</v>
      </c>
      <c r="Y10" s="913" t="s">
        <v>623</v>
      </c>
      <c r="Z10" s="1042" t="s">
        <v>403</v>
      </c>
      <c r="AA10" s="915">
        <v>1.2</v>
      </c>
      <c r="AB10" s="913" t="s">
        <v>623</v>
      </c>
      <c r="AC10" s="1042">
        <v>0.8</v>
      </c>
      <c r="AD10" s="915">
        <v>72.2</v>
      </c>
      <c r="AE10" s="913" t="s">
        <v>623</v>
      </c>
      <c r="AF10" s="1042">
        <v>17.5</v>
      </c>
      <c r="AG10" s="381"/>
      <c r="AH10" s="1252">
        <v>0</v>
      </c>
      <c r="AI10" s="1253" t="s">
        <v>66</v>
      </c>
      <c r="AJ10" s="1254">
        <v>21.7</v>
      </c>
      <c r="AK10" s="1254">
        <v>19.899999999999999</v>
      </c>
      <c r="AL10" s="1254">
        <v>7.5</v>
      </c>
      <c r="AM10" s="1254">
        <v>13.9</v>
      </c>
      <c r="AN10" s="1254">
        <v>6</v>
      </c>
      <c r="AO10" s="1254">
        <v>1.3</v>
      </c>
      <c r="AP10" s="1254">
        <v>0.6</v>
      </c>
      <c r="AQ10" s="1254">
        <v>1.2</v>
      </c>
      <c r="AR10" s="1254">
        <v>72.2</v>
      </c>
      <c r="AS10" s="129"/>
      <c r="AT10" s="129"/>
      <c r="AU10" s="129"/>
      <c r="AV10" s="22"/>
    </row>
    <row r="11" spans="1:48" ht="16.5" hidden="1" customHeight="1">
      <c r="A11" s="203"/>
      <c r="B11" s="132"/>
      <c r="C11" s="29"/>
      <c r="D11" s="29"/>
      <c r="E11" s="15"/>
      <c r="F11" s="913"/>
      <c r="G11" s="913"/>
      <c r="H11" s="1039"/>
      <c r="I11" s="913"/>
      <c r="J11" s="913"/>
      <c r="K11" s="1040"/>
      <c r="L11" s="913"/>
      <c r="M11" s="913"/>
      <c r="N11" s="1042"/>
      <c r="O11" s="913"/>
      <c r="P11" s="913"/>
      <c r="Q11" s="1042"/>
      <c r="R11" s="913"/>
      <c r="S11" s="913"/>
      <c r="T11" s="1042"/>
      <c r="U11" s="913"/>
      <c r="V11" s="913"/>
      <c r="W11" s="1042"/>
      <c r="X11" s="913"/>
      <c r="Y11" s="913"/>
      <c r="Z11" s="1042"/>
      <c r="AA11" s="915"/>
      <c r="AB11" s="913"/>
      <c r="AC11" s="1042"/>
      <c r="AD11" s="915"/>
      <c r="AE11" s="913"/>
      <c r="AF11" s="1042"/>
      <c r="AG11" s="381"/>
      <c r="AH11" s="1252">
        <v>0</v>
      </c>
      <c r="AI11" s="1253" t="s">
        <v>626</v>
      </c>
      <c r="AJ11" s="1254">
        <v>12</v>
      </c>
      <c r="AK11" s="1254">
        <v>9.3000000000000007</v>
      </c>
      <c r="AL11" s="1254">
        <v>5.7</v>
      </c>
      <c r="AM11" s="1254">
        <v>6.3</v>
      </c>
      <c r="AN11" s="1254">
        <v>3.9</v>
      </c>
      <c r="AO11" s="1254">
        <v>1</v>
      </c>
      <c r="AP11" s="1254" t="s">
        <v>403</v>
      </c>
      <c r="AQ11" s="1254">
        <v>0.8</v>
      </c>
      <c r="AR11" s="1254">
        <v>17.5</v>
      </c>
      <c r="AS11" s="129"/>
      <c r="AT11" s="129"/>
      <c r="AU11" s="129"/>
      <c r="AV11" s="22"/>
    </row>
    <row r="12" spans="1:48" ht="16.5" customHeight="1">
      <c r="A12" s="142" t="s">
        <v>401</v>
      </c>
      <c r="B12" s="132"/>
      <c r="C12" s="29"/>
      <c r="D12" s="133"/>
      <c r="E12" s="29"/>
      <c r="F12" s="913">
        <v>31.3</v>
      </c>
      <c r="G12" s="913" t="s">
        <v>623</v>
      </c>
      <c r="H12" s="1039">
        <v>11.7</v>
      </c>
      <c r="I12" s="913">
        <v>20.2</v>
      </c>
      <c r="J12" s="913" t="s">
        <v>623</v>
      </c>
      <c r="K12" s="1040">
        <v>12.6</v>
      </c>
      <c r="L12" s="913">
        <v>13</v>
      </c>
      <c r="M12" s="913" t="s">
        <v>623</v>
      </c>
      <c r="N12" s="1042">
        <v>7.4</v>
      </c>
      <c r="O12" s="913">
        <v>6.7</v>
      </c>
      <c r="P12" s="913" t="s">
        <v>623</v>
      </c>
      <c r="Q12" s="1042">
        <v>4.3</v>
      </c>
      <c r="R12" s="913">
        <v>4.8</v>
      </c>
      <c r="S12" s="913" t="s">
        <v>623</v>
      </c>
      <c r="T12" s="1042">
        <v>4.4000000000000004</v>
      </c>
      <c r="U12" s="913">
        <v>1.2</v>
      </c>
      <c r="V12" s="913" t="s">
        <v>623</v>
      </c>
      <c r="W12" s="1042" t="s">
        <v>403</v>
      </c>
      <c r="X12" s="913">
        <v>1.6</v>
      </c>
      <c r="Y12" s="913" t="s">
        <v>623</v>
      </c>
      <c r="Z12" s="1042" t="s">
        <v>403</v>
      </c>
      <c r="AA12" s="915">
        <v>1</v>
      </c>
      <c r="AB12" s="913" t="s">
        <v>623</v>
      </c>
      <c r="AC12" s="1042" t="s">
        <v>403</v>
      </c>
      <c r="AD12" s="915">
        <v>80.2</v>
      </c>
      <c r="AE12" s="913" t="s">
        <v>623</v>
      </c>
      <c r="AF12" s="1042">
        <v>16.3</v>
      </c>
      <c r="AG12" s="381"/>
      <c r="AH12" s="1252">
        <v>0</v>
      </c>
      <c r="AI12" s="1253" t="s">
        <v>67</v>
      </c>
      <c r="AJ12" s="1254">
        <v>31.3</v>
      </c>
      <c r="AK12" s="1254">
        <v>20.2</v>
      </c>
      <c r="AL12" s="1254">
        <v>13</v>
      </c>
      <c r="AM12" s="1254">
        <v>6.7</v>
      </c>
      <c r="AN12" s="1254">
        <v>4.8</v>
      </c>
      <c r="AO12" s="1254">
        <v>1.2</v>
      </c>
      <c r="AP12" s="1255">
        <v>1.6</v>
      </c>
      <c r="AQ12" s="1254">
        <v>1</v>
      </c>
      <c r="AR12" s="1254">
        <v>80.2</v>
      </c>
      <c r="AS12" s="129"/>
      <c r="AT12" s="129"/>
      <c r="AU12" s="129"/>
      <c r="AV12" s="22"/>
    </row>
    <row r="13" spans="1:48" ht="16.5" hidden="1" customHeight="1">
      <c r="A13" s="142"/>
      <c r="B13" s="132"/>
      <c r="C13" s="29"/>
      <c r="D13" s="133"/>
      <c r="E13" s="29"/>
      <c r="F13" s="913"/>
      <c r="G13" s="913"/>
      <c r="H13" s="1039"/>
      <c r="I13" s="913"/>
      <c r="J13" s="913"/>
      <c r="K13" s="1040"/>
      <c r="L13" s="913"/>
      <c r="M13" s="913"/>
      <c r="N13" s="1042"/>
      <c r="O13" s="913"/>
      <c r="P13" s="913"/>
      <c r="Q13" s="1042"/>
      <c r="R13" s="913"/>
      <c r="S13" s="913"/>
      <c r="T13" s="1042"/>
      <c r="U13" s="913"/>
      <c r="V13" s="913"/>
      <c r="W13" s="1042"/>
      <c r="X13" s="913"/>
      <c r="Y13" s="913"/>
      <c r="Z13" s="1042"/>
      <c r="AA13" s="915"/>
      <c r="AB13" s="913"/>
      <c r="AC13" s="1042"/>
      <c r="AD13" s="915"/>
      <c r="AE13" s="913"/>
      <c r="AF13" s="1042"/>
      <c r="AG13" s="381"/>
      <c r="AH13" s="1252">
        <v>0</v>
      </c>
      <c r="AI13" s="1253" t="s">
        <v>627</v>
      </c>
      <c r="AJ13" s="1254">
        <v>11.7</v>
      </c>
      <c r="AK13" s="1254">
        <v>12.6</v>
      </c>
      <c r="AL13" s="1254">
        <v>7.4</v>
      </c>
      <c r="AM13" s="1254">
        <v>4.3</v>
      </c>
      <c r="AN13" s="1254">
        <v>4.4000000000000004</v>
      </c>
      <c r="AO13" s="1254" t="s">
        <v>403</v>
      </c>
      <c r="AP13" s="1255" t="s">
        <v>403</v>
      </c>
      <c r="AQ13" s="1254" t="s">
        <v>403</v>
      </c>
      <c r="AR13" s="1254">
        <v>16.3</v>
      </c>
      <c r="AS13" s="129"/>
      <c r="AT13" s="129"/>
      <c r="AU13" s="129"/>
      <c r="AV13" s="22"/>
    </row>
    <row r="14" spans="1:48" ht="21.6" hidden="1" customHeight="1">
      <c r="A14" s="142"/>
      <c r="B14" s="132"/>
      <c r="C14" s="29"/>
      <c r="D14" s="133"/>
      <c r="E14" s="29"/>
      <c r="F14" s="913"/>
      <c r="G14" s="913"/>
      <c r="H14" s="1040"/>
      <c r="I14" s="913"/>
      <c r="J14" s="913"/>
      <c r="K14" s="1040"/>
      <c r="L14" s="913"/>
      <c r="M14" s="913"/>
      <c r="N14" s="1040"/>
      <c r="O14" s="913"/>
      <c r="P14" s="913"/>
      <c r="Q14" s="1040"/>
      <c r="R14" s="913"/>
      <c r="S14" s="913"/>
      <c r="T14" s="1040"/>
      <c r="U14" s="913"/>
      <c r="V14" s="913"/>
      <c r="W14" s="1040"/>
      <c r="X14" s="913"/>
      <c r="Y14" s="913"/>
      <c r="Z14" s="1042"/>
      <c r="AA14" s="915"/>
      <c r="AB14" s="913"/>
      <c r="AC14" s="1050"/>
      <c r="AD14" s="915"/>
      <c r="AE14" s="913"/>
      <c r="AF14" s="1050"/>
      <c r="AG14" s="381"/>
      <c r="AH14" s="154"/>
      <c r="AI14" s="229"/>
      <c r="AJ14" s="212"/>
      <c r="AK14" s="212"/>
      <c r="AL14" s="212"/>
      <c r="AM14" s="212"/>
      <c r="AN14" s="212"/>
      <c r="AO14" s="212"/>
      <c r="AP14" s="386"/>
      <c r="AQ14" s="212"/>
      <c r="AR14" s="212"/>
      <c r="AS14" s="130"/>
      <c r="AT14" s="129"/>
      <c r="AU14" s="129"/>
      <c r="AV14" s="22"/>
    </row>
    <row r="15" spans="1:48" ht="16.5" customHeight="1">
      <c r="A15" s="91" t="s">
        <v>541</v>
      </c>
      <c r="B15" s="127"/>
      <c r="C15" s="127"/>
      <c r="D15" s="127"/>
      <c r="E15" s="127"/>
      <c r="F15" s="913"/>
      <c r="G15" s="913"/>
      <c r="H15" s="1041"/>
      <c r="I15" s="913"/>
      <c r="J15" s="913"/>
      <c r="K15" s="1040"/>
      <c r="L15" s="913"/>
      <c r="M15" s="913"/>
      <c r="N15" s="1041"/>
      <c r="O15" s="913"/>
      <c r="P15" s="913"/>
      <c r="Q15" s="1041"/>
      <c r="R15" s="913"/>
      <c r="S15" s="913"/>
      <c r="T15" s="1041"/>
      <c r="U15" s="913"/>
      <c r="V15" s="913"/>
      <c r="W15" s="1041"/>
      <c r="X15" s="913"/>
      <c r="Y15" s="913"/>
      <c r="Z15" s="1041"/>
      <c r="AA15" s="915"/>
      <c r="AB15" s="913"/>
      <c r="AC15" s="1041"/>
      <c r="AD15" s="915"/>
      <c r="AE15" s="913"/>
      <c r="AF15" s="1050"/>
      <c r="AG15" s="381"/>
      <c r="AH15" s="154"/>
      <c r="AI15" s="229"/>
      <c r="AJ15" s="212"/>
      <c r="AK15" s="212"/>
      <c r="AL15" s="212"/>
      <c r="AM15" s="212"/>
      <c r="AN15" s="212"/>
      <c r="AO15" s="212"/>
      <c r="AP15" s="212"/>
      <c r="AQ15" s="212"/>
      <c r="AR15" s="212"/>
      <c r="AS15" s="130"/>
      <c r="AT15" s="129"/>
      <c r="AU15" s="129"/>
      <c r="AV15" s="22"/>
    </row>
    <row r="16" spans="1:48" ht="16.5" customHeight="1">
      <c r="A16" s="129" t="s">
        <v>208</v>
      </c>
      <c r="B16" s="127"/>
      <c r="C16" s="127"/>
      <c r="D16" s="127"/>
      <c r="E16" s="127"/>
      <c r="F16" s="913">
        <v>2114</v>
      </c>
      <c r="G16" s="913" t="s">
        <v>623</v>
      </c>
      <c r="H16" s="1039">
        <v>368.8</v>
      </c>
      <c r="I16" s="913">
        <v>2399.3000000000002</v>
      </c>
      <c r="J16" s="913" t="s">
        <v>623</v>
      </c>
      <c r="K16" s="1040">
        <v>460.9</v>
      </c>
      <c r="L16" s="913">
        <v>2406.4</v>
      </c>
      <c r="M16" s="913" t="s">
        <v>623</v>
      </c>
      <c r="N16" s="1039">
        <v>646.20000000000005</v>
      </c>
      <c r="O16" s="913">
        <v>2869</v>
      </c>
      <c r="P16" s="913" t="s">
        <v>623</v>
      </c>
      <c r="Q16" s="1039">
        <v>652.29999999999995</v>
      </c>
      <c r="R16" s="913">
        <v>2191</v>
      </c>
      <c r="S16" s="913" t="s">
        <v>623</v>
      </c>
      <c r="T16" s="1039">
        <v>558.29999999999995</v>
      </c>
      <c r="U16" s="913">
        <v>1967.8</v>
      </c>
      <c r="V16" s="913" t="s">
        <v>623</v>
      </c>
      <c r="W16" s="1039">
        <v>586.29999999999995</v>
      </c>
      <c r="X16" s="913">
        <v>2249</v>
      </c>
      <c r="Y16" s="913" t="s">
        <v>623</v>
      </c>
      <c r="Z16" s="1039">
        <v>1040.3</v>
      </c>
      <c r="AA16" s="915">
        <v>4943.5</v>
      </c>
      <c r="AB16" s="913" t="s">
        <v>623</v>
      </c>
      <c r="AC16" s="1039">
        <v>1705.3</v>
      </c>
      <c r="AD16" s="915">
        <v>2372.8000000000002</v>
      </c>
      <c r="AE16" s="913" t="s">
        <v>623</v>
      </c>
      <c r="AF16" s="1039">
        <v>251.1</v>
      </c>
      <c r="AG16" s="381"/>
      <c r="AH16" s="1252">
        <v>0</v>
      </c>
      <c r="AI16" s="1253" t="s">
        <v>68</v>
      </c>
      <c r="AJ16" s="1254">
        <v>2114</v>
      </c>
      <c r="AK16" s="1254">
        <v>2399.3000000000002</v>
      </c>
      <c r="AL16" s="1254">
        <v>2406.4</v>
      </c>
      <c r="AM16" s="1254">
        <v>2869</v>
      </c>
      <c r="AN16" s="1254">
        <v>2191</v>
      </c>
      <c r="AO16" s="1254">
        <v>1967.8</v>
      </c>
      <c r="AP16" s="1254">
        <v>2249</v>
      </c>
      <c r="AQ16" s="1254">
        <v>4943.5</v>
      </c>
      <c r="AR16" s="1254">
        <v>2372.8000000000002</v>
      </c>
      <c r="AS16" s="129"/>
      <c r="AT16" s="129"/>
      <c r="AU16" s="129"/>
      <c r="AV16" s="22"/>
    </row>
    <row r="17" spans="1:48" ht="16.5" hidden="1" customHeight="1">
      <c r="A17" s="129"/>
      <c r="B17" s="127"/>
      <c r="C17" s="127"/>
      <c r="D17" s="127"/>
      <c r="E17" s="127"/>
      <c r="F17" s="913"/>
      <c r="G17" s="913"/>
      <c r="H17" s="1039"/>
      <c r="I17" s="913"/>
      <c r="J17" s="913"/>
      <c r="K17" s="1040"/>
      <c r="L17" s="913"/>
      <c r="M17" s="913"/>
      <c r="N17" s="1039"/>
      <c r="O17" s="913"/>
      <c r="P17" s="913"/>
      <c r="Q17" s="1039"/>
      <c r="R17" s="913"/>
      <c r="S17" s="913"/>
      <c r="T17" s="1039"/>
      <c r="U17" s="913"/>
      <c r="V17" s="913"/>
      <c r="W17" s="1039"/>
      <c r="X17" s="913"/>
      <c r="Y17" s="913"/>
      <c r="Z17" s="1039"/>
      <c r="AA17" s="915"/>
      <c r="AB17" s="913"/>
      <c r="AC17" s="1039"/>
      <c r="AD17" s="915"/>
      <c r="AE17" s="913"/>
      <c r="AF17" s="1039"/>
      <c r="AG17" s="381"/>
      <c r="AH17" s="1252">
        <v>0</v>
      </c>
      <c r="AI17" s="1256" t="s">
        <v>628</v>
      </c>
      <c r="AJ17" s="1254">
        <v>368.8</v>
      </c>
      <c r="AK17" s="1254">
        <v>460.9</v>
      </c>
      <c r="AL17" s="1254">
        <v>646.20000000000005</v>
      </c>
      <c r="AM17" s="1254">
        <v>652.29999999999995</v>
      </c>
      <c r="AN17" s="1254">
        <v>558.29999999999995</v>
      </c>
      <c r="AO17" s="1254">
        <v>586.29999999999995</v>
      </c>
      <c r="AP17" s="1254">
        <v>1040.3</v>
      </c>
      <c r="AQ17" s="1254">
        <v>1705.3</v>
      </c>
      <c r="AR17" s="1254">
        <v>251.1</v>
      </c>
      <c r="AS17" s="129"/>
      <c r="AT17" s="129"/>
      <c r="AU17" s="129"/>
      <c r="AV17" s="22"/>
    </row>
    <row r="18" spans="1:48" ht="16.5" customHeight="1">
      <c r="A18" s="203" t="s">
        <v>436</v>
      </c>
      <c r="B18" s="127"/>
      <c r="C18" s="127"/>
      <c r="D18" s="127"/>
      <c r="E18" s="127"/>
      <c r="F18" s="913">
        <v>2185.1999999999998</v>
      </c>
      <c r="G18" s="913" t="s">
        <v>623</v>
      </c>
      <c r="H18" s="1039">
        <v>411.2</v>
      </c>
      <c r="I18" s="913">
        <v>2976.2</v>
      </c>
      <c r="J18" s="913" t="s">
        <v>623</v>
      </c>
      <c r="K18" s="1040">
        <v>548.29999999999995</v>
      </c>
      <c r="L18" s="913">
        <v>2395.9</v>
      </c>
      <c r="M18" s="913" t="s">
        <v>623</v>
      </c>
      <c r="N18" s="1039">
        <v>601.1</v>
      </c>
      <c r="O18" s="913">
        <v>3381.3</v>
      </c>
      <c r="P18" s="913" t="s">
        <v>623</v>
      </c>
      <c r="Q18" s="1039">
        <v>636.20000000000005</v>
      </c>
      <c r="R18" s="913">
        <v>2227.4</v>
      </c>
      <c r="S18" s="913" t="s">
        <v>623</v>
      </c>
      <c r="T18" s="1039">
        <v>554.4</v>
      </c>
      <c r="U18" s="913">
        <v>2951.8</v>
      </c>
      <c r="V18" s="913" t="s">
        <v>623</v>
      </c>
      <c r="W18" s="1039">
        <v>856.2</v>
      </c>
      <c r="X18" s="913">
        <v>1955.7</v>
      </c>
      <c r="Y18" s="913" t="s">
        <v>623</v>
      </c>
      <c r="Z18" s="1039">
        <v>1153.8</v>
      </c>
      <c r="AA18" s="915">
        <v>3036.7</v>
      </c>
      <c r="AB18" s="913" t="s">
        <v>623</v>
      </c>
      <c r="AC18" s="1039">
        <v>1261.8</v>
      </c>
      <c r="AD18" s="915">
        <v>2584</v>
      </c>
      <c r="AE18" s="913" t="s">
        <v>623</v>
      </c>
      <c r="AF18" s="1039">
        <v>207.7</v>
      </c>
      <c r="AG18" s="381"/>
      <c r="AH18" s="1252">
        <v>0</v>
      </c>
      <c r="AI18" s="1253" t="s">
        <v>69</v>
      </c>
      <c r="AJ18" s="1254">
        <v>2185.1999999999998</v>
      </c>
      <c r="AK18" s="1254">
        <v>2976.2</v>
      </c>
      <c r="AL18" s="1254">
        <v>2395.9</v>
      </c>
      <c r="AM18" s="1254">
        <v>3381.3</v>
      </c>
      <c r="AN18" s="1254">
        <v>2227.4</v>
      </c>
      <c r="AO18" s="1254">
        <v>2951.8</v>
      </c>
      <c r="AP18" s="1254">
        <v>1955.7</v>
      </c>
      <c r="AQ18" s="1254">
        <v>3036.7</v>
      </c>
      <c r="AR18" s="1254">
        <v>2584</v>
      </c>
      <c r="AS18" s="129"/>
      <c r="AT18" s="129"/>
      <c r="AU18" s="129"/>
      <c r="AV18" s="22"/>
    </row>
    <row r="19" spans="1:48" ht="16.5" hidden="1" customHeight="1">
      <c r="A19" s="203"/>
      <c r="B19" s="127"/>
      <c r="C19" s="127"/>
      <c r="D19" s="127"/>
      <c r="E19" s="127"/>
      <c r="F19" s="913"/>
      <c r="G19" s="913"/>
      <c r="H19" s="1039"/>
      <c r="I19" s="913"/>
      <c r="J19" s="913"/>
      <c r="K19" s="1040"/>
      <c r="L19" s="913"/>
      <c r="M19" s="913"/>
      <c r="N19" s="1039"/>
      <c r="O19" s="913"/>
      <c r="P19" s="913"/>
      <c r="Q19" s="1039"/>
      <c r="R19" s="913"/>
      <c r="S19" s="913"/>
      <c r="T19" s="1039"/>
      <c r="U19" s="913"/>
      <c r="V19" s="913"/>
      <c r="W19" s="1039"/>
      <c r="X19" s="913"/>
      <c r="Y19" s="913"/>
      <c r="Z19" s="1039"/>
      <c r="AA19" s="915"/>
      <c r="AB19" s="913"/>
      <c r="AC19" s="1039"/>
      <c r="AD19" s="915"/>
      <c r="AE19" s="913"/>
      <c r="AF19" s="1039"/>
      <c r="AG19" s="381"/>
      <c r="AH19" s="1252">
        <v>0</v>
      </c>
      <c r="AI19" s="1256" t="s">
        <v>629</v>
      </c>
      <c r="AJ19" s="1254">
        <v>411.2</v>
      </c>
      <c r="AK19" s="1254">
        <v>548.29999999999995</v>
      </c>
      <c r="AL19" s="1254">
        <v>601.1</v>
      </c>
      <c r="AM19" s="1254">
        <v>636.20000000000005</v>
      </c>
      <c r="AN19" s="1254">
        <v>554.4</v>
      </c>
      <c r="AO19" s="1254">
        <v>856.2</v>
      </c>
      <c r="AP19" s="1254">
        <v>1153.8</v>
      </c>
      <c r="AQ19" s="1254">
        <v>1261.8</v>
      </c>
      <c r="AR19" s="1254">
        <v>207.7</v>
      </c>
      <c r="AS19" s="129"/>
      <c r="AT19" s="129"/>
      <c r="AU19" s="129"/>
      <c r="AV19" s="22"/>
    </row>
    <row r="20" spans="1:48" ht="16.5" customHeight="1">
      <c r="A20" s="203" t="s">
        <v>366</v>
      </c>
      <c r="B20" s="127"/>
      <c r="C20" s="127"/>
      <c r="D20" s="127"/>
      <c r="E20" s="127"/>
      <c r="F20" s="913">
        <v>351.3</v>
      </c>
      <c r="G20" s="913" t="s">
        <v>623</v>
      </c>
      <c r="H20" s="1039">
        <v>193.5</v>
      </c>
      <c r="I20" s="913">
        <v>405.7</v>
      </c>
      <c r="J20" s="913" t="s">
        <v>623</v>
      </c>
      <c r="K20" s="1040">
        <v>189.2</v>
      </c>
      <c r="L20" s="913">
        <v>197.2</v>
      </c>
      <c r="M20" s="913" t="s">
        <v>623</v>
      </c>
      <c r="N20" s="1039">
        <v>150</v>
      </c>
      <c r="O20" s="913">
        <v>678.2</v>
      </c>
      <c r="P20" s="913" t="s">
        <v>623</v>
      </c>
      <c r="Q20" s="1039">
        <v>308.39999999999998</v>
      </c>
      <c r="R20" s="913">
        <v>436.7</v>
      </c>
      <c r="S20" s="913" t="s">
        <v>623</v>
      </c>
      <c r="T20" s="1039">
        <v>281.60000000000002</v>
      </c>
      <c r="U20" s="913">
        <v>312</v>
      </c>
      <c r="V20" s="913" t="s">
        <v>623</v>
      </c>
      <c r="W20" s="1039">
        <v>238.5</v>
      </c>
      <c r="X20" s="913">
        <v>195.6</v>
      </c>
      <c r="Y20" s="913" t="s">
        <v>623</v>
      </c>
      <c r="Z20" s="1039" t="s">
        <v>403</v>
      </c>
      <c r="AA20" s="915">
        <v>847.5</v>
      </c>
      <c r="AB20" s="913" t="s">
        <v>623</v>
      </c>
      <c r="AC20" s="1039">
        <v>578</v>
      </c>
      <c r="AD20" s="915">
        <v>376.6</v>
      </c>
      <c r="AE20" s="913" t="s">
        <v>623</v>
      </c>
      <c r="AF20" s="1039">
        <v>91.5</v>
      </c>
      <c r="AG20" s="381"/>
      <c r="AH20" s="1252">
        <v>0</v>
      </c>
      <c r="AI20" s="1253" t="s">
        <v>70</v>
      </c>
      <c r="AJ20" s="1254">
        <v>351.3</v>
      </c>
      <c r="AK20" s="1254">
        <v>405.7</v>
      </c>
      <c r="AL20" s="1254">
        <v>197.2</v>
      </c>
      <c r="AM20" s="1254">
        <v>678.2</v>
      </c>
      <c r="AN20" s="1254">
        <v>436.7</v>
      </c>
      <c r="AO20" s="1254">
        <v>312</v>
      </c>
      <c r="AP20" s="1254">
        <v>195.6</v>
      </c>
      <c r="AQ20" s="1254">
        <v>847.5</v>
      </c>
      <c r="AR20" s="1254">
        <v>376.6</v>
      </c>
      <c r="AS20" s="129"/>
      <c r="AT20" s="129"/>
      <c r="AU20" s="129"/>
      <c r="AV20" s="22"/>
    </row>
    <row r="21" spans="1:48" ht="16.5" hidden="1" customHeight="1">
      <c r="A21" s="203"/>
      <c r="B21" s="127"/>
      <c r="C21" s="127"/>
      <c r="D21" s="127"/>
      <c r="E21" s="127"/>
      <c r="F21" s="913"/>
      <c r="G21" s="913"/>
      <c r="H21" s="1039"/>
      <c r="I21" s="913"/>
      <c r="J21" s="913"/>
      <c r="K21" s="1040"/>
      <c r="L21" s="913"/>
      <c r="M21" s="913"/>
      <c r="N21" s="1039"/>
      <c r="O21" s="913"/>
      <c r="P21" s="913"/>
      <c r="Q21" s="1039"/>
      <c r="R21" s="913"/>
      <c r="S21" s="913"/>
      <c r="T21" s="1039"/>
      <c r="U21" s="913"/>
      <c r="V21" s="913"/>
      <c r="W21" s="1039"/>
      <c r="X21" s="913"/>
      <c r="Y21" s="913"/>
      <c r="Z21" s="1039"/>
      <c r="AA21" s="915"/>
      <c r="AB21" s="913"/>
      <c r="AC21" s="1039"/>
      <c r="AD21" s="915"/>
      <c r="AE21" s="913"/>
      <c r="AF21" s="1039"/>
      <c r="AG21" s="381"/>
      <c r="AH21" s="1252">
        <v>0</v>
      </c>
      <c r="AI21" s="1256" t="s">
        <v>630</v>
      </c>
      <c r="AJ21" s="1254">
        <v>193.5</v>
      </c>
      <c r="AK21" s="1254">
        <v>189.2</v>
      </c>
      <c r="AL21" s="1254">
        <v>150</v>
      </c>
      <c r="AM21" s="1254">
        <v>308.39999999999998</v>
      </c>
      <c r="AN21" s="1254">
        <v>281.60000000000002</v>
      </c>
      <c r="AO21" s="1254">
        <v>238.5</v>
      </c>
      <c r="AP21" s="1254" t="s">
        <v>403</v>
      </c>
      <c r="AQ21" s="1254">
        <v>578</v>
      </c>
      <c r="AR21" s="1254">
        <v>91.5</v>
      </c>
      <c r="AS21" s="129"/>
      <c r="AT21" s="129"/>
      <c r="AU21" s="129"/>
      <c r="AV21" s="22"/>
    </row>
    <row r="22" spans="1:48" ht="16.5" customHeight="1">
      <c r="A22" s="142" t="s">
        <v>363</v>
      </c>
      <c r="B22" s="741"/>
      <c r="C22" s="741"/>
      <c r="D22" s="741"/>
      <c r="E22" s="741"/>
      <c r="F22" s="913">
        <v>530.4</v>
      </c>
      <c r="G22" s="913" t="s">
        <v>623</v>
      </c>
      <c r="H22" s="1039">
        <v>198.6</v>
      </c>
      <c r="I22" s="913">
        <v>430.1</v>
      </c>
      <c r="J22" s="913" t="s">
        <v>623</v>
      </c>
      <c r="K22" s="1040">
        <v>267.2</v>
      </c>
      <c r="L22" s="913">
        <v>359.1</v>
      </c>
      <c r="M22" s="913" t="s">
        <v>623</v>
      </c>
      <c r="N22" s="1039">
        <v>205.5</v>
      </c>
      <c r="O22" s="913">
        <v>342.9</v>
      </c>
      <c r="P22" s="913" t="s">
        <v>623</v>
      </c>
      <c r="Q22" s="1039">
        <v>221.1</v>
      </c>
      <c r="R22" s="913">
        <v>365.6</v>
      </c>
      <c r="S22" s="913" t="s">
        <v>623</v>
      </c>
      <c r="T22" s="1039">
        <v>336.1</v>
      </c>
      <c r="U22" s="913">
        <v>303.3</v>
      </c>
      <c r="V22" s="913" t="s">
        <v>623</v>
      </c>
      <c r="W22" s="1039" t="s">
        <v>403</v>
      </c>
      <c r="X22" s="913">
        <v>549.79999999999995</v>
      </c>
      <c r="Y22" s="913" t="s">
        <v>623</v>
      </c>
      <c r="Z22" s="1039" t="s">
        <v>403</v>
      </c>
      <c r="AA22" s="915">
        <v>745.7</v>
      </c>
      <c r="AB22" s="913" t="s">
        <v>623</v>
      </c>
      <c r="AC22" s="1039" t="s">
        <v>403</v>
      </c>
      <c r="AD22" s="915">
        <v>437.9</v>
      </c>
      <c r="AE22" s="913" t="s">
        <v>623</v>
      </c>
      <c r="AF22" s="1039">
        <v>89.3</v>
      </c>
      <c r="AG22" s="381"/>
      <c r="AH22" s="1252">
        <v>0</v>
      </c>
      <c r="AI22" s="1253" t="s">
        <v>177</v>
      </c>
      <c r="AJ22" s="1254">
        <v>530.4</v>
      </c>
      <c r="AK22" s="1254">
        <v>430.1</v>
      </c>
      <c r="AL22" s="1254">
        <v>359.1</v>
      </c>
      <c r="AM22" s="1254">
        <v>342.9</v>
      </c>
      <c r="AN22" s="1254">
        <v>365.6</v>
      </c>
      <c r="AO22" s="1254">
        <v>303.3</v>
      </c>
      <c r="AP22" s="1254">
        <v>549.79999999999995</v>
      </c>
      <c r="AQ22" s="1254">
        <v>745.7</v>
      </c>
      <c r="AR22" s="1254">
        <v>437.9</v>
      </c>
      <c r="AS22" s="48"/>
      <c r="AT22" s="129"/>
      <c r="AU22" s="129"/>
      <c r="AV22" s="22"/>
    </row>
    <row r="23" spans="1:48" ht="16.5" hidden="1" customHeight="1">
      <c r="A23" s="142"/>
      <c r="B23" s="741"/>
      <c r="C23" s="741"/>
      <c r="D23" s="741"/>
      <c r="E23" s="741"/>
      <c r="F23" s="913"/>
      <c r="G23" s="913"/>
      <c r="H23" s="1039"/>
      <c r="I23" s="913"/>
      <c r="J23" s="913"/>
      <c r="K23" s="1040"/>
      <c r="L23" s="913"/>
      <c r="M23" s="913"/>
      <c r="N23" s="1039"/>
      <c r="O23" s="913"/>
      <c r="P23" s="913"/>
      <c r="Q23" s="1039"/>
      <c r="R23" s="913"/>
      <c r="S23" s="913"/>
      <c r="T23" s="1039"/>
      <c r="U23" s="913"/>
      <c r="V23" s="913"/>
      <c r="W23" s="1039"/>
      <c r="X23" s="913"/>
      <c r="Y23" s="913"/>
      <c r="Z23" s="1039"/>
      <c r="AA23" s="915"/>
      <c r="AB23" s="913"/>
      <c r="AC23" s="1039"/>
      <c r="AD23" s="915"/>
      <c r="AE23" s="913"/>
      <c r="AF23" s="1039"/>
      <c r="AG23" s="381"/>
      <c r="AH23" s="1252">
        <v>0</v>
      </c>
      <c r="AI23" s="1256" t="s">
        <v>631</v>
      </c>
      <c r="AJ23" s="1254">
        <v>198.6</v>
      </c>
      <c r="AK23" s="1254">
        <v>267.2</v>
      </c>
      <c r="AL23" s="1254">
        <v>205.5</v>
      </c>
      <c r="AM23" s="1254">
        <v>221.1</v>
      </c>
      <c r="AN23" s="1254">
        <v>336.1</v>
      </c>
      <c r="AO23" s="1254" t="s">
        <v>403</v>
      </c>
      <c r="AP23" s="1254" t="s">
        <v>403</v>
      </c>
      <c r="AQ23" s="1254" t="s">
        <v>403</v>
      </c>
      <c r="AR23" s="1254">
        <v>89.3</v>
      </c>
      <c r="AS23" s="48"/>
      <c r="AT23" s="129"/>
      <c r="AU23" s="129"/>
      <c r="AV23" s="22"/>
    </row>
    <row r="24" spans="1:48" ht="3" customHeight="1">
      <c r="A24" s="142"/>
      <c r="B24" s="741"/>
      <c r="C24" s="741"/>
      <c r="D24" s="741"/>
      <c r="E24" s="741"/>
      <c r="F24" s="913"/>
      <c r="G24" s="913"/>
      <c r="H24" s="1039"/>
      <c r="I24" s="913"/>
      <c r="J24" s="913"/>
      <c r="K24" s="1040"/>
      <c r="L24" s="913"/>
      <c r="M24" s="913"/>
      <c r="N24" s="1039"/>
      <c r="O24" s="913"/>
      <c r="P24" s="913"/>
      <c r="Q24" s="1039"/>
      <c r="R24" s="913"/>
      <c r="S24" s="913"/>
      <c r="T24" s="1039"/>
      <c r="U24" s="913"/>
      <c r="V24" s="913"/>
      <c r="W24" s="1039"/>
      <c r="X24" s="913"/>
      <c r="Y24" s="913"/>
      <c r="Z24" s="1039"/>
      <c r="AA24" s="915"/>
      <c r="AB24" s="913"/>
      <c r="AC24" s="1039"/>
      <c r="AD24" s="915"/>
      <c r="AE24" s="913"/>
      <c r="AF24" s="1039"/>
      <c r="AG24" s="381"/>
      <c r="AH24" s="154"/>
      <c r="AI24" s="229"/>
      <c r="AJ24" s="212"/>
      <c r="AK24" s="212"/>
      <c r="AL24" s="212"/>
      <c r="AM24" s="212"/>
      <c r="AN24" s="212"/>
      <c r="AO24" s="212"/>
      <c r="AP24" s="212"/>
      <c r="AQ24" s="212"/>
      <c r="AR24" s="212"/>
      <c r="AS24" s="48"/>
      <c r="AT24" s="129"/>
      <c r="AU24" s="129"/>
      <c r="AV24" s="22"/>
    </row>
    <row r="25" spans="1:48" ht="16.95" customHeight="1">
      <c r="A25" s="1236" t="s">
        <v>429</v>
      </c>
      <c r="B25" s="741"/>
      <c r="C25" s="741"/>
      <c r="D25" s="83"/>
      <c r="E25" s="187"/>
      <c r="F25" s="187"/>
      <c r="G25" s="187"/>
      <c r="H25" s="1038"/>
      <c r="I25" s="187"/>
      <c r="J25" s="187"/>
      <c r="K25" s="1038"/>
      <c r="L25" s="187"/>
      <c r="M25" s="187"/>
      <c r="N25" s="1038"/>
      <c r="O25" s="399"/>
      <c r="P25" s="187"/>
      <c r="Q25" s="1038"/>
      <c r="R25" s="187"/>
      <c r="S25" s="187"/>
      <c r="T25" s="1038"/>
      <c r="U25" s="187"/>
      <c r="V25" s="187"/>
      <c r="W25" s="1038"/>
      <c r="X25" s="187"/>
      <c r="Y25" s="187"/>
      <c r="Z25" s="1038"/>
      <c r="AA25" s="187"/>
      <c r="AB25" s="187"/>
      <c r="AC25" s="1038"/>
      <c r="AD25" s="187"/>
      <c r="AE25" s="187"/>
      <c r="AF25" s="1038"/>
      <c r="AG25" s="187"/>
      <c r="AH25" s="396"/>
      <c r="AI25" s="510"/>
      <c r="AJ25" s="397"/>
      <c r="AK25" s="397"/>
      <c r="AL25" s="397"/>
      <c r="AM25" s="397"/>
      <c r="AN25" s="397"/>
      <c r="AO25" s="397"/>
      <c r="AP25" s="397"/>
      <c r="AQ25" s="397"/>
      <c r="AR25" s="84"/>
      <c r="AS25" s="129"/>
      <c r="AT25" s="129"/>
      <c r="AU25" s="129"/>
      <c r="AV25" s="22"/>
    </row>
    <row r="26" spans="1:48" ht="16.5" customHeight="1">
      <c r="A26" s="91" t="s">
        <v>77</v>
      </c>
      <c r="B26" s="29"/>
      <c r="C26" s="29"/>
      <c r="D26" s="131"/>
      <c r="E26" s="186"/>
      <c r="F26" s="187"/>
      <c r="G26" s="187"/>
      <c r="H26" s="1038"/>
      <c r="I26" s="187"/>
      <c r="J26" s="187"/>
      <c r="K26" s="1038"/>
      <c r="L26" s="187"/>
      <c r="M26" s="187"/>
      <c r="N26" s="1038"/>
      <c r="O26" s="187"/>
      <c r="P26" s="187"/>
      <c r="Q26" s="1038"/>
      <c r="R26" s="187"/>
      <c r="S26" s="187"/>
      <c r="T26" s="1038"/>
      <c r="U26" s="187"/>
      <c r="V26" s="187"/>
      <c r="W26" s="1038"/>
      <c r="X26" s="187"/>
      <c r="Y26" s="187"/>
      <c r="Z26" s="1038"/>
      <c r="AA26" s="187"/>
      <c r="AB26" s="187"/>
      <c r="AC26" s="1038"/>
      <c r="AD26" s="187"/>
      <c r="AE26" s="187"/>
      <c r="AF26" s="1038"/>
      <c r="AG26" s="186"/>
      <c r="AH26" s="1235"/>
      <c r="AI26" s="229"/>
      <c r="AJ26" s="154"/>
      <c r="AK26" s="154"/>
      <c r="AL26" s="154"/>
      <c r="AM26" s="154"/>
      <c r="AN26" s="154"/>
      <c r="AO26" s="154"/>
      <c r="AP26" s="154"/>
      <c r="AQ26" s="154"/>
      <c r="AR26" s="154"/>
      <c r="AS26" s="129"/>
      <c r="AT26" s="129"/>
      <c r="AU26" s="129"/>
      <c r="AV26" s="22"/>
    </row>
    <row r="27" spans="1:48" ht="16.5" customHeight="1">
      <c r="A27" s="129" t="s">
        <v>208</v>
      </c>
      <c r="B27" s="15"/>
      <c r="C27" s="15"/>
      <c r="D27" s="15"/>
      <c r="E27" s="15"/>
      <c r="F27" s="913">
        <v>123.8</v>
      </c>
      <c r="G27" s="913" t="s">
        <v>623</v>
      </c>
      <c r="H27" s="1039">
        <v>22.8</v>
      </c>
      <c r="I27" s="913">
        <v>118.8</v>
      </c>
      <c r="J27" s="913" t="s">
        <v>623</v>
      </c>
      <c r="K27" s="1040">
        <v>27</v>
      </c>
      <c r="L27" s="913">
        <v>96.2</v>
      </c>
      <c r="M27" s="913" t="s">
        <v>623</v>
      </c>
      <c r="N27" s="1042">
        <v>15.1</v>
      </c>
      <c r="O27" s="913">
        <v>73.3</v>
      </c>
      <c r="P27" s="913" t="s">
        <v>623</v>
      </c>
      <c r="Q27" s="1042">
        <v>15.5</v>
      </c>
      <c r="R27" s="913">
        <v>27.9</v>
      </c>
      <c r="S27" s="913" t="s">
        <v>623</v>
      </c>
      <c r="T27" s="1042">
        <v>7.1</v>
      </c>
      <c r="U27" s="913">
        <v>8.6999999999999993</v>
      </c>
      <c r="V27" s="913" t="s">
        <v>623</v>
      </c>
      <c r="W27" s="1042">
        <v>2.1</v>
      </c>
      <c r="X27" s="913">
        <v>4.5999999999999996</v>
      </c>
      <c r="Y27" s="913" t="s">
        <v>623</v>
      </c>
      <c r="Z27" s="1042">
        <v>3.3</v>
      </c>
      <c r="AA27" s="915">
        <v>7.2</v>
      </c>
      <c r="AB27" s="913" t="s">
        <v>623</v>
      </c>
      <c r="AC27" s="1042">
        <v>1.9</v>
      </c>
      <c r="AD27" s="915">
        <v>462.2</v>
      </c>
      <c r="AE27" s="913" t="s">
        <v>623</v>
      </c>
      <c r="AF27" s="1042">
        <v>45.3</v>
      </c>
      <c r="AG27" s="381"/>
      <c r="AH27" s="1252">
        <v>-1</v>
      </c>
      <c r="AI27" s="1253" t="s">
        <v>64</v>
      </c>
      <c r="AJ27" s="1254">
        <v>123.8</v>
      </c>
      <c r="AK27" s="1254">
        <v>118.8</v>
      </c>
      <c r="AL27" s="1254">
        <v>96.2</v>
      </c>
      <c r="AM27" s="1254">
        <v>73.3</v>
      </c>
      <c r="AN27" s="1254">
        <v>27.9</v>
      </c>
      <c r="AO27" s="1254">
        <v>8.6999999999999993</v>
      </c>
      <c r="AP27" s="1254">
        <v>4.5999999999999996</v>
      </c>
      <c r="AQ27" s="1254">
        <v>7.2</v>
      </c>
      <c r="AR27" s="1254">
        <v>462.2</v>
      </c>
      <c r="AS27" s="129"/>
      <c r="AT27" s="129"/>
      <c r="AU27" s="129"/>
      <c r="AV27" s="22"/>
    </row>
    <row r="28" spans="1:48" ht="16.5" hidden="1" customHeight="1">
      <c r="A28" s="129"/>
      <c r="B28" s="15"/>
      <c r="C28" s="15"/>
      <c r="D28" s="15"/>
      <c r="E28" s="15"/>
      <c r="F28" s="913"/>
      <c r="G28" s="913"/>
      <c r="H28" s="1039"/>
      <c r="I28" s="913"/>
      <c r="J28" s="913"/>
      <c r="K28" s="1040"/>
      <c r="L28" s="913"/>
      <c r="M28" s="913"/>
      <c r="N28" s="1042"/>
      <c r="O28" s="913"/>
      <c r="P28" s="913"/>
      <c r="Q28" s="1042"/>
      <c r="R28" s="913"/>
      <c r="S28" s="913"/>
      <c r="T28" s="1042"/>
      <c r="U28" s="913"/>
      <c r="V28" s="913"/>
      <c r="W28" s="1042"/>
      <c r="X28" s="913"/>
      <c r="Y28" s="913"/>
      <c r="Z28" s="1042"/>
      <c r="AA28" s="915"/>
      <c r="AB28" s="913"/>
      <c r="AC28" s="1042"/>
      <c r="AD28" s="915"/>
      <c r="AE28" s="913"/>
      <c r="AF28" s="1042"/>
      <c r="AG28" s="381"/>
      <c r="AH28" s="1252">
        <v>-1</v>
      </c>
      <c r="AI28" s="1253" t="s">
        <v>624</v>
      </c>
      <c r="AJ28" s="1254">
        <v>22.8</v>
      </c>
      <c r="AK28" s="1254">
        <v>27</v>
      </c>
      <c r="AL28" s="1254">
        <v>15.1</v>
      </c>
      <c r="AM28" s="1254">
        <v>15.5</v>
      </c>
      <c r="AN28" s="1254">
        <v>7.1</v>
      </c>
      <c r="AO28" s="1254">
        <v>2.1</v>
      </c>
      <c r="AP28" s="1254">
        <v>3.3</v>
      </c>
      <c r="AQ28" s="1254">
        <v>1.9</v>
      </c>
      <c r="AR28" s="1254">
        <v>45.3</v>
      </c>
      <c r="AS28" s="129"/>
      <c r="AT28" s="129"/>
      <c r="AU28" s="129"/>
      <c r="AV28" s="22"/>
    </row>
    <row r="29" spans="1:48" ht="16.5" customHeight="1">
      <c r="A29" s="203" t="s">
        <v>436</v>
      </c>
      <c r="B29" s="15"/>
      <c r="C29" s="15"/>
      <c r="D29" s="15"/>
      <c r="E29" s="15"/>
      <c r="F29" s="913">
        <v>129.19999999999999</v>
      </c>
      <c r="G29" s="913" t="s">
        <v>623</v>
      </c>
      <c r="H29" s="1039">
        <v>23.8</v>
      </c>
      <c r="I29" s="913">
        <v>119</v>
      </c>
      <c r="J29" s="913" t="s">
        <v>623</v>
      </c>
      <c r="K29" s="1040">
        <v>22.6</v>
      </c>
      <c r="L29" s="913">
        <v>100</v>
      </c>
      <c r="M29" s="913" t="s">
        <v>623</v>
      </c>
      <c r="N29" s="1042">
        <v>24.7</v>
      </c>
      <c r="O29" s="913">
        <v>76.7</v>
      </c>
      <c r="P29" s="913" t="s">
        <v>623</v>
      </c>
      <c r="Q29" s="1042">
        <v>15.6</v>
      </c>
      <c r="R29" s="913">
        <v>35.5</v>
      </c>
      <c r="S29" s="913" t="s">
        <v>623</v>
      </c>
      <c r="T29" s="1042">
        <v>8.4</v>
      </c>
      <c r="U29" s="913">
        <v>10.7</v>
      </c>
      <c r="V29" s="913" t="s">
        <v>623</v>
      </c>
      <c r="W29" s="1042">
        <v>2.6</v>
      </c>
      <c r="X29" s="913">
        <v>6.9</v>
      </c>
      <c r="Y29" s="913" t="s">
        <v>623</v>
      </c>
      <c r="Z29" s="1042">
        <v>3.3</v>
      </c>
      <c r="AA29" s="915">
        <v>6.6</v>
      </c>
      <c r="AB29" s="913" t="s">
        <v>623</v>
      </c>
      <c r="AC29" s="1042">
        <v>1.4</v>
      </c>
      <c r="AD29" s="915">
        <v>492</v>
      </c>
      <c r="AE29" s="913" t="s">
        <v>623</v>
      </c>
      <c r="AF29" s="1042">
        <v>51.1</v>
      </c>
      <c r="AG29" s="381"/>
      <c r="AH29" s="1252">
        <v>-1</v>
      </c>
      <c r="AI29" s="1253" t="s">
        <v>65</v>
      </c>
      <c r="AJ29" s="1254">
        <v>129.19999999999999</v>
      </c>
      <c r="AK29" s="1254">
        <v>119</v>
      </c>
      <c r="AL29" s="1254">
        <v>100</v>
      </c>
      <c r="AM29" s="1254">
        <v>76.7</v>
      </c>
      <c r="AN29" s="1254">
        <v>35.5</v>
      </c>
      <c r="AO29" s="1254">
        <v>10.7</v>
      </c>
      <c r="AP29" s="1254">
        <v>6.9</v>
      </c>
      <c r="AQ29" s="1254">
        <v>6.6</v>
      </c>
      <c r="AR29" s="1254">
        <v>492</v>
      </c>
      <c r="AS29" s="129"/>
      <c r="AT29" s="129"/>
      <c r="AU29" s="129"/>
      <c r="AV29" s="22"/>
    </row>
    <row r="30" spans="1:48" ht="16.5" hidden="1" customHeight="1">
      <c r="A30" s="203"/>
      <c r="B30" s="15"/>
      <c r="C30" s="15"/>
      <c r="D30" s="15"/>
      <c r="E30" s="15"/>
      <c r="F30" s="913"/>
      <c r="G30" s="913"/>
      <c r="H30" s="1039"/>
      <c r="I30" s="913"/>
      <c r="J30" s="913"/>
      <c r="K30" s="1040"/>
      <c r="L30" s="913"/>
      <c r="M30" s="913"/>
      <c r="N30" s="1042"/>
      <c r="O30" s="913"/>
      <c r="P30" s="913"/>
      <c r="Q30" s="1042"/>
      <c r="R30" s="913"/>
      <c r="S30" s="913"/>
      <c r="T30" s="1042"/>
      <c r="U30" s="913"/>
      <c r="V30" s="913"/>
      <c r="W30" s="1042"/>
      <c r="X30" s="913"/>
      <c r="Y30" s="913"/>
      <c r="Z30" s="1042"/>
      <c r="AA30" s="915"/>
      <c r="AB30" s="913"/>
      <c r="AC30" s="1042"/>
      <c r="AD30" s="915"/>
      <c r="AE30" s="913"/>
      <c r="AF30" s="1042"/>
      <c r="AG30" s="381"/>
      <c r="AH30" s="1252">
        <v>-1</v>
      </c>
      <c r="AI30" s="1253" t="s">
        <v>625</v>
      </c>
      <c r="AJ30" s="1254">
        <v>23.8</v>
      </c>
      <c r="AK30" s="1254">
        <v>22.6</v>
      </c>
      <c r="AL30" s="1254">
        <v>24.7</v>
      </c>
      <c r="AM30" s="1254">
        <v>15.6</v>
      </c>
      <c r="AN30" s="1254">
        <v>8.4</v>
      </c>
      <c r="AO30" s="1254">
        <v>2.6</v>
      </c>
      <c r="AP30" s="1254">
        <v>3.3</v>
      </c>
      <c r="AQ30" s="1254">
        <v>1.4</v>
      </c>
      <c r="AR30" s="1254">
        <v>51.1</v>
      </c>
      <c r="AS30" s="129"/>
      <c r="AT30" s="129"/>
      <c r="AU30" s="129"/>
      <c r="AV30" s="22"/>
    </row>
    <row r="31" spans="1:48" ht="16.5" customHeight="1">
      <c r="A31" s="203" t="s">
        <v>366</v>
      </c>
      <c r="B31" s="132"/>
      <c r="C31" s="29"/>
      <c r="D31" s="29"/>
      <c r="E31" s="15"/>
      <c r="F31" s="913">
        <v>17.399999999999999</v>
      </c>
      <c r="G31" s="913" t="s">
        <v>623</v>
      </c>
      <c r="H31" s="1039">
        <v>9.5</v>
      </c>
      <c r="I31" s="913">
        <v>14.4</v>
      </c>
      <c r="J31" s="913" t="s">
        <v>623</v>
      </c>
      <c r="K31" s="1040">
        <v>9.9</v>
      </c>
      <c r="L31" s="913">
        <v>10.8</v>
      </c>
      <c r="M31" s="913" t="s">
        <v>623</v>
      </c>
      <c r="N31" s="1042">
        <v>6.4</v>
      </c>
      <c r="O31" s="913">
        <v>20.399999999999999</v>
      </c>
      <c r="P31" s="913" t="s">
        <v>623</v>
      </c>
      <c r="Q31" s="1042">
        <v>10.8</v>
      </c>
      <c r="R31" s="913">
        <v>1.9</v>
      </c>
      <c r="S31" s="913" t="s">
        <v>623</v>
      </c>
      <c r="T31" s="1042" t="s">
        <v>403</v>
      </c>
      <c r="U31" s="913">
        <v>0.7</v>
      </c>
      <c r="V31" s="913" t="s">
        <v>623</v>
      </c>
      <c r="W31" s="1042" t="s">
        <v>403</v>
      </c>
      <c r="X31" s="913">
        <v>1</v>
      </c>
      <c r="Y31" s="913" t="s">
        <v>623</v>
      </c>
      <c r="Z31" s="1042" t="s">
        <v>403</v>
      </c>
      <c r="AA31" s="915">
        <v>0.4</v>
      </c>
      <c r="AB31" s="913" t="s">
        <v>623</v>
      </c>
      <c r="AC31" s="1042" t="s">
        <v>403</v>
      </c>
      <c r="AD31" s="915">
        <v>70.599999999999994</v>
      </c>
      <c r="AE31" s="913" t="s">
        <v>623</v>
      </c>
      <c r="AF31" s="1042">
        <v>21.6</v>
      </c>
      <c r="AG31" s="381"/>
      <c r="AH31" s="1252">
        <v>-1</v>
      </c>
      <c r="AI31" s="1253" t="s">
        <v>66</v>
      </c>
      <c r="AJ31" s="1254">
        <v>17.399999999999999</v>
      </c>
      <c r="AK31" s="1254">
        <v>14.4</v>
      </c>
      <c r="AL31" s="1254">
        <v>10.8</v>
      </c>
      <c r="AM31" s="1254">
        <v>20.399999999999999</v>
      </c>
      <c r="AN31" s="1254">
        <v>1.9</v>
      </c>
      <c r="AO31" s="1254">
        <v>0.7</v>
      </c>
      <c r="AP31" s="1254">
        <v>1</v>
      </c>
      <c r="AQ31" s="1254">
        <v>0.4</v>
      </c>
      <c r="AR31" s="1254">
        <v>70.599999999999994</v>
      </c>
      <c r="AS31" s="129"/>
      <c r="AT31" s="129"/>
      <c r="AU31" s="129"/>
      <c r="AV31" s="22"/>
    </row>
    <row r="32" spans="1:48" ht="16.5" hidden="1" customHeight="1">
      <c r="A32" s="203"/>
      <c r="B32" s="132"/>
      <c r="C32" s="29"/>
      <c r="D32" s="29"/>
      <c r="E32" s="15"/>
      <c r="F32" s="913"/>
      <c r="G32" s="913"/>
      <c r="H32" s="1039"/>
      <c r="I32" s="913"/>
      <c r="J32" s="913"/>
      <c r="K32" s="1040"/>
      <c r="L32" s="913"/>
      <c r="M32" s="913"/>
      <c r="N32" s="1042"/>
      <c r="O32" s="913"/>
      <c r="P32" s="913"/>
      <c r="Q32" s="1042"/>
      <c r="R32" s="913"/>
      <c r="S32" s="913"/>
      <c r="T32" s="1042"/>
      <c r="U32" s="913"/>
      <c r="V32" s="913"/>
      <c r="W32" s="1042"/>
      <c r="X32" s="913"/>
      <c r="Y32" s="913"/>
      <c r="Z32" s="1042"/>
      <c r="AA32" s="915"/>
      <c r="AB32" s="913"/>
      <c r="AC32" s="1042"/>
      <c r="AD32" s="915"/>
      <c r="AE32" s="913"/>
      <c r="AF32" s="1042"/>
      <c r="AG32" s="381"/>
      <c r="AH32" s="1252">
        <v>-1</v>
      </c>
      <c r="AI32" s="1253" t="s">
        <v>626</v>
      </c>
      <c r="AJ32" s="1254">
        <v>9.5</v>
      </c>
      <c r="AK32" s="1254">
        <v>9.9</v>
      </c>
      <c r="AL32" s="1254">
        <v>6.4</v>
      </c>
      <c r="AM32" s="1254">
        <v>10.8</v>
      </c>
      <c r="AN32" s="1254" t="s">
        <v>403</v>
      </c>
      <c r="AO32" s="1254" t="s">
        <v>403</v>
      </c>
      <c r="AP32" s="1254" t="s">
        <v>403</v>
      </c>
      <c r="AQ32" s="1254" t="s">
        <v>403</v>
      </c>
      <c r="AR32" s="1254">
        <v>21.6</v>
      </c>
      <c r="AS32" s="129"/>
      <c r="AT32" s="129"/>
      <c r="AU32" s="129"/>
      <c r="AV32" s="22"/>
    </row>
    <row r="33" spans="1:48" ht="16.5" customHeight="1">
      <c r="A33" s="142" t="s">
        <v>401</v>
      </c>
      <c r="B33" s="132"/>
      <c r="C33" s="29"/>
      <c r="D33" s="133"/>
      <c r="E33" s="29"/>
      <c r="F33" s="913">
        <v>21.7</v>
      </c>
      <c r="G33" s="913" t="s">
        <v>623</v>
      </c>
      <c r="H33" s="1039">
        <v>8.5</v>
      </c>
      <c r="I33" s="913">
        <v>25.8</v>
      </c>
      <c r="J33" s="913" t="s">
        <v>623</v>
      </c>
      <c r="K33" s="1040">
        <v>12.1</v>
      </c>
      <c r="L33" s="913">
        <v>18.2</v>
      </c>
      <c r="M33" s="913" t="s">
        <v>623</v>
      </c>
      <c r="N33" s="1042">
        <v>9.5</v>
      </c>
      <c r="O33" s="913">
        <v>11.1</v>
      </c>
      <c r="P33" s="913" t="s">
        <v>623</v>
      </c>
      <c r="Q33" s="1042">
        <v>7</v>
      </c>
      <c r="R33" s="913">
        <v>3.7</v>
      </c>
      <c r="S33" s="913" t="s">
        <v>623</v>
      </c>
      <c r="T33" s="1042">
        <v>2.9</v>
      </c>
      <c r="U33" s="913">
        <v>1.1000000000000001</v>
      </c>
      <c r="V33" s="913" t="s">
        <v>623</v>
      </c>
      <c r="W33" s="1042">
        <v>2.9</v>
      </c>
      <c r="X33" s="913">
        <v>0.5</v>
      </c>
      <c r="Y33" s="913" t="s">
        <v>623</v>
      </c>
      <c r="Z33" s="1042" t="s">
        <v>403</v>
      </c>
      <c r="AA33" s="915">
        <v>0.2</v>
      </c>
      <c r="AB33" s="913" t="s">
        <v>623</v>
      </c>
      <c r="AC33" s="1042" t="s">
        <v>403</v>
      </c>
      <c r="AD33" s="915">
        <v>77.400000000000006</v>
      </c>
      <c r="AE33" s="913" t="s">
        <v>623</v>
      </c>
      <c r="AF33" s="1042">
        <v>18.5</v>
      </c>
      <c r="AG33" s="381"/>
      <c r="AH33" s="1252">
        <v>-1</v>
      </c>
      <c r="AI33" s="1253" t="s">
        <v>67</v>
      </c>
      <c r="AJ33" s="1254">
        <v>21.7</v>
      </c>
      <c r="AK33" s="1254">
        <v>25.8</v>
      </c>
      <c r="AL33" s="1254">
        <v>18.2</v>
      </c>
      <c r="AM33" s="1254">
        <v>11.1</v>
      </c>
      <c r="AN33" s="1254">
        <v>3.7</v>
      </c>
      <c r="AO33" s="1254">
        <v>1.1000000000000001</v>
      </c>
      <c r="AP33" s="1255">
        <v>0.5</v>
      </c>
      <c r="AQ33" s="1254">
        <v>0.2</v>
      </c>
      <c r="AR33" s="1254">
        <v>77.400000000000006</v>
      </c>
      <c r="AS33" s="129"/>
      <c r="AT33" s="129"/>
      <c r="AU33" s="129"/>
      <c r="AV33" s="22"/>
    </row>
    <row r="34" spans="1:48" ht="16.5" hidden="1" customHeight="1">
      <c r="A34" s="142"/>
      <c r="B34" s="132"/>
      <c r="C34" s="29"/>
      <c r="D34" s="133"/>
      <c r="E34" s="29"/>
      <c r="F34" s="913"/>
      <c r="G34" s="913"/>
      <c r="H34" s="1039"/>
      <c r="I34" s="913"/>
      <c r="J34" s="913"/>
      <c r="K34" s="1040"/>
      <c r="L34" s="913"/>
      <c r="M34" s="913"/>
      <c r="N34" s="1042"/>
      <c r="O34" s="913"/>
      <c r="P34" s="913"/>
      <c r="Q34" s="1042"/>
      <c r="R34" s="913"/>
      <c r="S34" s="913"/>
      <c r="T34" s="1042"/>
      <c r="U34" s="913"/>
      <c r="V34" s="913"/>
      <c r="W34" s="1042"/>
      <c r="X34" s="913"/>
      <c r="Y34" s="913"/>
      <c r="Z34" s="1042"/>
      <c r="AA34" s="915"/>
      <c r="AB34" s="913"/>
      <c r="AC34" s="1042"/>
      <c r="AD34" s="915"/>
      <c r="AE34" s="913"/>
      <c r="AF34" s="1042"/>
      <c r="AG34" s="381"/>
      <c r="AH34" s="1252">
        <v>-1</v>
      </c>
      <c r="AI34" s="1253" t="s">
        <v>627</v>
      </c>
      <c r="AJ34" s="1254">
        <v>8.5</v>
      </c>
      <c r="AK34" s="1254">
        <v>12.1</v>
      </c>
      <c r="AL34" s="1254">
        <v>9.5</v>
      </c>
      <c r="AM34" s="1254">
        <v>7</v>
      </c>
      <c r="AN34" s="1254">
        <v>2.9</v>
      </c>
      <c r="AO34" s="1254">
        <v>2.9</v>
      </c>
      <c r="AP34" s="1255" t="s">
        <v>403</v>
      </c>
      <c r="AQ34" s="1254" t="s">
        <v>403</v>
      </c>
      <c r="AR34" s="1254">
        <v>18.5</v>
      </c>
      <c r="AS34" s="129"/>
      <c r="AT34" s="129"/>
      <c r="AU34" s="129"/>
      <c r="AV34" s="22"/>
    </row>
    <row r="35" spans="1:48" ht="3" customHeight="1">
      <c r="A35" s="142"/>
      <c r="B35" s="132"/>
      <c r="C35" s="29"/>
      <c r="D35" s="133"/>
      <c r="E35" s="29"/>
      <c r="F35" s="913"/>
      <c r="G35" s="913"/>
      <c r="H35" s="1040"/>
      <c r="I35" s="913"/>
      <c r="J35" s="913"/>
      <c r="K35" s="1040"/>
      <c r="L35" s="913"/>
      <c r="M35" s="913"/>
      <c r="N35" s="1040"/>
      <c r="O35" s="913"/>
      <c r="P35" s="913"/>
      <c r="Q35" s="1040"/>
      <c r="R35" s="913"/>
      <c r="S35" s="913"/>
      <c r="T35" s="1040"/>
      <c r="U35" s="913"/>
      <c r="V35" s="913"/>
      <c r="W35" s="1040"/>
      <c r="X35" s="913"/>
      <c r="Y35" s="913"/>
      <c r="Z35" s="1042"/>
      <c r="AA35" s="915"/>
      <c r="AB35" s="913"/>
      <c r="AC35" s="1050"/>
      <c r="AD35" s="915"/>
      <c r="AE35" s="913"/>
      <c r="AF35" s="1050"/>
      <c r="AG35" s="381"/>
      <c r="AH35" s="154"/>
      <c r="AI35" s="229"/>
      <c r="AJ35" s="212"/>
      <c r="AK35" s="212"/>
      <c r="AL35" s="212"/>
      <c r="AM35" s="212"/>
      <c r="AN35" s="212"/>
      <c r="AO35" s="212"/>
      <c r="AP35" s="386"/>
      <c r="AQ35" s="212"/>
      <c r="AR35" s="212"/>
      <c r="AS35" s="130"/>
      <c r="AT35" s="129"/>
      <c r="AU35" s="129"/>
      <c r="AV35" s="22"/>
    </row>
    <row r="36" spans="1:48" ht="16.5" customHeight="1">
      <c r="A36" s="91" t="s">
        <v>541</v>
      </c>
      <c r="B36" s="127"/>
      <c r="C36" s="127"/>
      <c r="D36" s="127"/>
      <c r="E36" s="127"/>
      <c r="F36" s="913"/>
      <c r="G36" s="913"/>
      <c r="H36" s="1041"/>
      <c r="I36" s="913"/>
      <c r="J36" s="913"/>
      <c r="K36" s="1040"/>
      <c r="L36" s="913"/>
      <c r="M36" s="913"/>
      <c r="N36" s="1041"/>
      <c r="O36" s="913"/>
      <c r="P36" s="913"/>
      <c r="Q36" s="1041"/>
      <c r="R36" s="913"/>
      <c r="S36" s="913"/>
      <c r="T36" s="1041"/>
      <c r="U36" s="913"/>
      <c r="V36" s="913"/>
      <c r="W36" s="1041"/>
      <c r="X36" s="913"/>
      <c r="Y36" s="913"/>
      <c r="Z36" s="1041"/>
      <c r="AA36" s="915"/>
      <c r="AB36" s="913"/>
      <c r="AC36" s="1041"/>
      <c r="AD36" s="915"/>
      <c r="AE36" s="913"/>
      <c r="AF36" s="1050"/>
      <c r="AG36" s="381"/>
      <c r="AH36" s="154"/>
      <c r="AI36" s="229"/>
      <c r="AJ36" s="212"/>
      <c r="AK36" s="212"/>
      <c r="AL36" s="212"/>
      <c r="AM36" s="212"/>
      <c r="AN36" s="212"/>
      <c r="AO36" s="212"/>
      <c r="AP36" s="212"/>
      <c r="AQ36" s="212"/>
      <c r="AR36" s="212"/>
      <c r="AS36" s="130"/>
      <c r="AT36" s="129"/>
      <c r="AU36" s="129"/>
      <c r="AV36" s="22"/>
    </row>
    <row r="37" spans="1:48" ht="16.5" customHeight="1">
      <c r="A37" s="129" t="s">
        <v>208</v>
      </c>
      <c r="B37" s="127"/>
      <c r="C37" s="127"/>
      <c r="D37" s="127"/>
      <c r="E37" s="127"/>
      <c r="F37" s="913">
        <v>2035.8</v>
      </c>
      <c r="G37" s="913" t="s">
        <v>623</v>
      </c>
      <c r="H37" s="1039">
        <v>375.1</v>
      </c>
      <c r="I37" s="913">
        <v>2474.9</v>
      </c>
      <c r="J37" s="913" t="s">
        <v>623</v>
      </c>
      <c r="K37" s="1040">
        <v>562.70000000000005</v>
      </c>
      <c r="L37" s="913">
        <v>2566</v>
      </c>
      <c r="M37" s="913" t="s">
        <v>623</v>
      </c>
      <c r="N37" s="1039">
        <v>402.4</v>
      </c>
      <c r="O37" s="913">
        <v>3608.3</v>
      </c>
      <c r="P37" s="913" t="s">
        <v>623</v>
      </c>
      <c r="Q37" s="1039">
        <v>763.8</v>
      </c>
      <c r="R37" s="913">
        <v>2041.9</v>
      </c>
      <c r="S37" s="913" t="s">
        <v>623</v>
      </c>
      <c r="T37" s="1039">
        <v>516.29999999999995</v>
      </c>
      <c r="U37" s="913">
        <v>2099.9</v>
      </c>
      <c r="V37" s="913" t="s">
        <v>623</v>
      </c>
      <c r="W37" s="1039">
        <v>510.4</v>
      </c>
      <c r="X37" s="913">
        <v>1512.2</v>
      </c>
      <c r="Y37" s="913" t="s">
        <v>623</v>
      </c>
      <c r="Z37" s="1039">
        <v>1084.8</v>
      </c>
      <c r="AA37" s="915">
        <v>5031.3999999999996</v>
      </c>
      <c r="AB37" s="913" t="s">
        <v>623</v>
      </c>
      <c r="AC37" s="1039">
        <v>1321.5</v>
      </c>
      <c r="AD37" s="915">
        <v>2446.8000000000002</v>
      </c>
      <c r="AE37" s="913" t="s">
        <v>623</v>
      </c>
      <c r="AF37" s="1039">
        <v>239.8</v>
      </c>
      <c r="AG37" s="381"/>
      <c r="AH37" s="1252">
        <v>-1</v>
      </c>
      <c r="AI37" s="1256" t="s">
        <v>68</v>
      </c>
      <c r="AJ37" s="1257">
        <v>2035.8</v>
      </c>
      <c r="AK37" s="1257">
        <v>2474.9</v>
      </c>
      <c r="AL37" s="1257">
        <v>2566</v>
      </c>
      <c r="AM37" s="1257">
        <v>3608.3</v>
      </c>
      <c r="AN37" s="1257">
        <v>2041.9</v>
      </c>
      <c r="AO37" s="1257">
        <v>2099.9</v>
      </c>
      <c r="AP37" s="1257">
        <v>1512.2</v>
      </c>
      <c r="AQ37" s="1257">
        <v>5031.3999999999996</v>
      </c>
      <c r="AR37" s="1257">
        <v>2446.8000000000002</v>
      </c>
      <c r="AS37" s="129"/>
      <c r="AT37" s="129"/>
      <c r="AU37" s="129"/>
      <c r="AV37" s="22"/>
    </row>
    <row r="38" spans="1:48" ht="16.5" hidden="1" customHeight="1">
      <c r="A38" s="129"/>
      <c r="B38" s="127"/>
      <c r="C38" s="127"/>
      <c r="D38" s="127"/>
      <c r="E38" s="127"/>
      <c r="F38" s="913"/>
      <c r="G38" s="913"/>
      <c r="H38" s="1039"/>
      <c r="I38" s="913"/>
      <c r="J38" s="913"/>
      <c r="K38" s="1040"/>
      <c r="L38" s="913"/>
      <c r="M38" s="913"/>
      <c r="N38" s="1039"/>
      <c r="O38" s="913"/>
      <c r="P38" s="913"/>
      <c r="Q38" s="1039"/>
      <c r="R38" s="913"/>
      <c r="S38" s="913"/>
      <c r="T38" s="1039"/>
      <c r="U38" s="913"/>
      <c r="V38" s="913"/>
      <c r="W38" s="1039"/>
      <c r="X38" s="913"/>
      <c r="Y38" s="913"/>
      <c r="Z38" s="1039"/>
      <c r="AA38" s="915"/>
      <c r="AB38" s="913"/>
      <c r="AC38" s="1039"/>
      <c r="AD38" s="915"/>
      <c r="AE38" s="913"/>
      <c r="AF38" s="1039"/>
      <c r="AG38" s="381"/>
      <c r="AH38" s="1252">
        <v>-1</v>
      </c>
      <c r="AI38" s="1256" t="s">
        <v>628</v>
      </c>
      <c r="AJ38" s="1257">
        <v>375.1</v>
      </c>
      <c r="AK38" s="1257">
        <v>562.70000000000005</v>
      </c>
      <c r="AL38" s="1257">
        <v>402.4</v>
      </c>
      <c r="AM38" s="1257">
        <v>763.8</v>
      </c>
      <c r="AN38" s="1257">
        <v>516.29999999999995</v>
      </c>
      <c r="AO38" s="1257">
        <v>510.4</v>
      </c>
      <c r="AP38" s="1257">
        <v>1084.8</v>
      </c>
      <c r="AQ38" s="1257">
        <v>1321.5</v>
      </c>
      <c r="AR38" s="1257">
        <v>239.8</v>
      </c>
      <c r="AS38" s="129"/>
      <c r="AT38" s="129"/>
      <c r="AU38" s="129"/>
      <c r="AV38" s="22"/>
    </row>
    <row r="39" spans="1:48" ht="16.5" customHeight="1">
      <c r="A39" s="203" t="s">
        <v>436</v>
      </c>
      <c r="B39" s="127"/>
      <c r="C39" s="127"/>
      <c r="D39" s="127"/>
      <c r="E39" s="127"/>
      <c r="F39" s="913">
        <v>2124.6999999999998</v>
      </c>
      <c r="G39" s="913" t="s">
        <v>623</v>
      </c>
      <c r="H39" s="1039">
        <v>391.4</v>
      </c>
      <c r="I39" s="913">
        <v>2479.1</v>
      </c>
      <c r="J39" s="913" t="s">
        <v>623</v>
      </c>
      <c r="K39" s="1040">
        <v>471.3</v>
      </c>
      <c r="L39" s="913">
        <v>2667.4</v>
      </c>
      <c r="M39" s="913" t="s">
        <v>623</v>
      </c>
      <c r="N39" s="1039">
        <v>658.7</v>
      </c>
      <c r="O39" s="913">
        <v>3775.7</v>
      </c>
      <c r="P39" s="913" t="s">
        <v>623</v>
      </c>
      <c r="Q39" s="1039">
        <v>769.6</v>
      </c>
      <c r="R39" s="913">
        <v>2598.1</v>
      </c>
      <c r="S39" s="913" t="s">
        <v>623</v>
      </c>
      <c r="T39" s="1039">
        <v>616.20000000000005</v>
      </c>
      <c r="U39" s="913">
        <v>2582.6999999999998</v>
      </c>
      <c r="V39" s="913" t="s">
        <v>623</v>
      </c>
      <c r="W39" s="1039">
        <v>627.70000000000005</v>
      </c>
      <c r="X39" s="913">
        <v>2268.1999999999998</v>
      </c>
      <c r="Y39" s="913" t="s">
        <v>623</v>
      </c>
      <c r="Z39" s="1039">
        <v>1089.2</v>
      </c>
      <c r="AA39" s="915">
        <v>4612.2</v>
      </c>
      <c r="AB39" s="913" t="s">
        <v>623</v>
      </c>
      <c r="AC39" s="1039">
        <v>1012.5</v>
      </c>
      <c r="AD39" s="915">
        <v>2604.5</v>
      </c>
      <c r="AE39" s="913" t="s">
        <v>623</v>
      </c>
      <c r="AF39" s="1039">
        <v>270.60000000000002</v>
      </c>
      <c r="AG39" s="381"/>
      <c r="AH39" s="1252">
        <v>-1</v>
      </c>
      <c r="AI39" s="1256" t="s">
        <v>69</v>
      </c>
      <c r="AJ39" s="1257">
        <v>2124.6999999999998</v>
      </c>
      <c r="AK39" s="1257">
        <v>2479.1</v>
      </c>
      <c r="AL39" s="1257">
        <v>2667.4</v>
      </c>
      <c r="AM39" s="1257">
        <v>3775.7</v>
      </c>
      <c r="AN39" s="1257">
        <v>2598.1</v>
      </c>
      <c r="AO39" s="1257">
        <v>2582.6999999999998</v>
      </c>
      <c r="AP39" s="1257">
        <v>2268.1999999999998</v>
      </c>
      <c r="AQ39" s="1257">
        <v>4612.2</v>
      </c>
      <c r="AR39" s="1257">
        <v>2604.5</v>
      </c>
      <c r="AS39" s="129"/>
      <c r="AT39" s="129"/>
      <c r="AU39" s="129"/>
      <c r="AV39" s="22"/>
    </row>
    <row r="40" spans="1:48" ht="16.5" hidden="1" customHeight="1">
      <c r="A40" s="203"/>
      <c r="B40" s="127"/>
      <c r="C40" s="127"/>
      <c r="D40" s="127"/>
      <c r="E40" s="127"/>
      <c r="F40" s="913"/>
      <c r="G40" s="913"/>
      <c r="H40" s="1039"/>
      <c r="I40" s="913"/>
      <c r="J40" s="913"/>
      <c r="K40" s="1040"/>
      <c r="L40" s="913"/>
      <c r="M40" s="913"/>
      <c r="N40" s="1039"/>
      <c r="O40" s="913"/>
      <c r="P40" s="913"/>
      <c r="Q40" s="1039"/>
      <c r="R40" s="913"/>
      <c r="S40" s="913"/>
      <c r="T40" s="1039"/>
      <c r="U40" s="913"/>
      <c r="V40" s="913"/>
      <c r="W40" s="1039"/>
      <c r="X40" s="913"/>
      <c r="Y40" s="913"/>
      <c r="Z40" s="1039"/>
      <c r="AA40" s="915"/>
      <c r="AB40" s="913"/>
      <c r="AC40" s="1039"/>
      <c r="AD40" s="915"/>
      <c r="AE40" s="913"/>
      <c r="AF40" s="1039"/>
      <c r="AG40" s="381"/>
      <c r="AH40" s="1252">
        <v>-1</v>
      </c>
      <c r="AI40" s="1256" t="s">
        <v>629</v>
      </c>
      <c r="AJ40" s="1257">
        <v>391.4</v>
      </c>
      <c r="AK40" s="1257">
        <v>471.3</v>
      </c>
      <c r="AL40" s="1257">
        <v>658.7</v>
      </c>
      <c r="AM40" s="1257">
        <v>769.6</v>
      </c>
      <c r="AN40" s="1257">
        <v>616.20000000000005</v>
      </c>
      <c r="AO40" s="1257">
        <v>627.70000000000005</v>
      </c>
      <c r="AP40" s="1257">
        <v>1089.2</v>
      </c>
      <c r="AQ40" s="1257">
        <v>1012.5</v>
      </c>
      <c r="AR40" s="1257">
        <v>270.60000000000002</v>
      </c>
      <c r="AS40" s="129"/>
      <c r="AT40" s="129"/>
      <c r="AU40" s="129"/>
      <c r="AV40" s="22"/>
    </row>
    <row r="41" spans="1:48" ht="16.5" customHeight="1">
      <c r="A41" s="203" t="s">
        <v>366</v>
      </c>
      <c r="B41" s="127"/>
      <c r="C41" s="127"/>
      <c r="D41" s="127"/>
      <c r="E41" s="127"/>
      <c r="F41" s="913">
        <v>286.10000000000002</v>
      </c>
      <c r="G41" s="913" t="s">
        <v>623</v>
      </c>
      <c r="H41" s="1039">
        <v>155.9</v>
      </c>
      <c r="I41" s="913">
        <v>300</v>
      </c>
      <c r="J41" s="913" t="s">
        <v>623</v>
      </c>
      <c r="K41" s="1040">
        <v>207</v>
      </c>
      <c r="L41" s="913">
        <v>288.10000000000002</v>
      </c>
      <c r="M41" s="913" t="s">
        <v>623</v>
      </c>
      <c r="N41" s="1039">
        <v>171.1</v>
      </c>
      <c r="O41" s="913">
        <v>1004.2</v>
      </c>
      <c r="P41" s="913" t="s">
        <v>623</v>
      </c>
      <c r="Q41" s="1039">
        <v>529.5</v>
      </c>
      <c r="R41" s="913">
        <v>139.1</v>
      </c>
      <c r="S41" s="913" t="s">
        <v>623</v>
      </c>
      <c r="T41" s="1039" t="s">
        <v>403</v>
      </c>
      <c r="U41" s="913">
        <v>169</v>
      </c>
      <c r="V41" s="913" t="s">
        <v>623</v>
      </c>
      <c r="W41" s="1039" t="s">
        <v>403</v>
      </c>
      <c r="X41" s="913">
        <v>328.7</v>
      </c>
      <c r="Y41" s="913" t="s">
        <v>623</v>
      </c>
      <c r="Z41" s="1039" t="s">
        <v>403</v>
      </c>
      <c r="AA41" s="915">
        <v>279.5</v>
      </c>
      <c r="AB41" s="913" t="s">
        <v>623</v>
      </c>
      <c r="AC41" s="1039" t="s">
        <v>403</v>
      </c>
      <c r="AD41" s="915">
        <v>373.7</v>
      </c>
      <c r="AE41" s="913" t="s">
        <v>623</v>
      </c>
      <c r="AF41" s="1039">
        <v>114.3</v>
      </c>
      <c r="AG41" s="381"/>
      <c r="AH41" s="1252">
        <v>-1</v>
      </c>
      <c r="AI41" s="1256" t="s">
        <v>70</v>
      </c>
      <c r="AJ41" s="1257">
        <v>286.10000000000002</v>
      </c>
      <c r="AK41" s="1257">
        <v>300</v>
      </c>
      <c r="AL41" s="1257">
        <v>288.10000000000002</v>
      </c>
      <c r="AM41" s="1257">
        <v>1004.2</v>
      </c>
      <c r="AN41" s="1257">
        <v>139.1</v>
      </c>
      <c r="AO41" s="1257">
        <v>169</v>
      </c>
      <c r="AP41" s="1257">
        <v>328.7</v>
      </c>
      <c r="AQ41" s="1257">
        <v>279.5</v>
      </c>
      <c r="AR41" s="1257">
        <v>373.7</v>
      </c>
      <c r="AS41" s="129"/>
      <c r="AT41" s="129"/>
      <c r="AU41" s="129"/>
      <c r="AV41" s="22"/>
    </row>
    <row r="42" spans="1:48" ht="16.5" hidden="1" customHeight="1">
      <c r="A42" s="203"/>
      <c r="B42" s="127"/>
      <c r="C42" s="127"/>
      <c r="D42" s="127"/>
      <c r="E42" s="127"/>
      <c r="F42" s="913"/>
      <c r="G42" s="913"/>
      <c r="H42" s="1039"/>
      <c r="I42" s="913"/>
      <c r="J42" s="913"/>
      <c r="K42" s="1040"/>
      <c r="L42" s="913"/>
      <c r="M42" s="913"/>
      <c r="N42" s="1039"/>
      <c r="O42" s="913"/>
      <c r="P42" s="913"/>
      <c r="Q42" s="1039"/>
      <c r="R42" s="913"/>
      <c r="S42" s="913"/>
      <c r="T42" s="1039"/>
      <c r="U42" s="913"/>
      <c r="V42" s="913"/>
      <c r="W42" s="1039"/>
      <c r="X42" s="913"/>
      <c r="Y42" s="913"/>
      <c r="Z42" s="1039"/>
      <c r="AA42" s="915"/>
      <c r="AB42" s="913"/>
      <c r="AC42" s="1039"/>
      <c r="AD42" s="915"/>
      <c r="AE42" s="913"/>
      <c r="AF42" s="1039"/>
      <c r="AG42" s="381"/>
      <c r="AH42" s="1252">
        <v>-1</v>
      </c>
      <c r="AI42" s="1256" t="s">
        <v>630</v>
      </c>
      <c r="AJ42" s="1257">
        <v>155.9</v>
      </c>
      <c r="AK42" s="1257">
        <v>207</v>
      </c>
      <c r="AL42" s="1257">
        <v>171.1</v>
      </c>
      <c r="AM42" s="1257">
        <v>529.5</v>
      </c>
      <c r="AN42" s="1257" t="s">
        <v>403</v>
      </c>
      <c r="AO42" s="1257" t="s">
        <v>403</v>
      </c>
      <c r="AP42" s="1257" t="s">
        <v>403</v>
      </c>
      <c r="AQ42" s="1257" t="s">
        <v>403</v>
      </c>
      <c r="AR42" s="1257">
        <v>114.3</v>
      </c>
      <c r="AS42" s="129"/>
      <c r="AT42" s="129"/>
      <c r="AU42" s="129"/>
      <c r="AV42" s="22"/>
    </row>
    <row r="43" spans="1:48" ht="16.5" customHeight="1">
      <c r="A43" s="142" t="s">
        <v>363</v>
      </c>
      <c r="B43" s="741"/>
      <c r="C43" s="741"/>
      <c r="D43" s="741"/>
      <c r="E43" s="741"/>
      <c r="F43" s="913">
        <v>373.6</v>
      </c>
      <c r="G43" s="913" t="s">
        <v>623</v>
      </c>
      <c r="H43" s="1039">
        <v>147.19999999999999</v>
      </c>
      <c r="I43" s="913">
        <v>562.20000000000005</v>
      </c>
      <c r="J43" s="913" t="s">
        <v>623</v>
      </c>
      <c r="K43" s="1040">
        <v>263.39999999999998</v>
      </c>
      <c r="L43" s="913">
        <v>509.9</v>
      </c>
      <c r="M43" s="913" t="s">
        <v>623</v>
      </c>
      <c r="N43" s="1039">
        <v>265.89999999999998</v>
      </c>
      <c r="O43" s="913">
        <v>573.4</v>
      </c>
      <c r="P43" s="913" t="s">
        <v>623</v>
      </c>
      <c r="Q43" s="1039">
        <v>360.8</v>
      </c>
      <c r="R43" s="913">
        <v>283.89999999999998</v>
      </c>
      <c r="S43" s="913" t="s">
        <v>623</v>
      </c>
      <c r="T43" s="1039">
        <v>223.1</v>
      </c>
      <c r="U43" s="913">
        <v>278.2</v>
      </c>
      <c r="V43" s="913" t="s">
        <v>623</v>
      </c>
      <c r="W43" s="1039" t="s">
        <v>403</v>
      </c>
      <c r="X43" s="913">
        <v>172.2</v>
      </c>
      <c r="Y43" s="913" t="s">
        <v>623</v>
      </c>
      <c r="Z43" s="1039" t="s">
        <v>403</v>
      </c>
      <c r="AA43" s="915">
        <v>146.69999999999999</v>
      </c>
      <c r="AB43" s="913" t="s">
        <v>623</v>
      </c>
      <c r="AC43" s="1039" t="s">
        <v>403</v>
      </c>
      <c r="AD43" s="915">
        <v>429.3</v>
      </c>
      <c r="AE43" s="913" t="s">
        <v>623</v>
      </c>
      <c r="AF43" s="1039">
        <v>102.6</v>
      </c>
      <c r="AG43" s="381"/>
      <c r="AH43" s="1252">
        <v>-1</v>
      </c>
      <c r="AI43" s="1256" t="s">
        <v>177</v>
      </c>
      <c r="AJ43" s="1257">
        <v>373.6</v>
      </c>
      <c r="AK43" s="1257">
        <v>562.20000000000005</v>
      </c>
      <c r="AL43" s="1257">
        <v>509.9</v>
      </c>
      <c r="AM43" s="1257">
        <v>573.4</v>
      </c>
      <c r="AN43" s="1257">
        <v>283.89999999999998</v>
      </c>
      <c r="AO43" s="1257">
        <v>278.2</v>
      </c>
      <c r="AP43" s="1257">
        <v>172.2</v>
      </c>
      <c r="AQ43" s="1257">
        <v>146.69999999999999</v>
      </c>
      <c r="AR43" s="1257">
        <v>429.3</v>
      </c>
      <c r="AS43" s="48"/>
      <c r="AT43" s="129"/>
      <c r="AU43" s="129"/>
      <c r="AV43" s="22"/>
    </row>
    <row r="44" spans="1:48" ht="16.5" hidden="1" customHeight="1">
      <c r="A44" s="142"/>
      <c r="B44" s="741"/>
      <c r="C44" s="741"/>
      <c r="D44" s="741"/>
      <c r="E44" s="741"/>
      <c r="F44" s="913"/>
      <c r="G44" s="913"/>
      <c r="H44" s="1039"/>
      <c r="I44" s="913"/>
      <c r="J44" s="913"/>
      <c r="K44" s="1040"/>
      <c r="L44" s="913"/>
      <c r="M44" s="913"/>
      <c r="N44" s="1039"/>
      <c r="O44" s="913"/>
      <c r="P44" s="913"/>
      <c r="Q44" s="1039"/>
      <c r="R44" s="913"/>
      <c r="S44" s="913"/>
      <c r="T44" s="1039"/>
      <c r="U44" s="913"/>
      <c r="V44" s="913"/>
      <c r="W44" s="1039"/>
      <c r="X44" s="913"/>
      <c r="Y44" s="913"/>
      <c r="Z44" s="1039"/>
      <c r="AA44" s="915"/>
      <c r="AB44" s="913"/>
      <c r="AC44" s="1039"/>
      <c r="AD44" s="915"/>
      <c r="AE44" s="913"/>
      <c r="AF44" s="1039"/>
      <c r="AG44" s="381"/>
      <c r="AH44" s="1252">
        <v>-1</v>
      </c>
      <c r="AI44" s="1256" t="s">
        <v>631</v>
      </c>
      <c r="AJ44" s="1257">
        <v>147.19999999999999</v>
      </c>
      <c r="AK44" s="1257">
        <v>263.39999999999998</v>
      </c>
      <c r="AL44" s="1257">
        <v>265.89999999999998</v>
      </c>
      <c r="AM44" s="1257">
        <v>360.8</v>
      </c>
      <c r="AN44" s="1257">
        <v>223.1</v>
      </c>
      <c r="AO44" s="1257" t="s">
        <v>403</v>
      </c>
      <c r="AP44" s="1257" t="s">
        <v>403</v>
      </c>
      <c r="AQ44" s="1257" t="s">
        <v>403</v>
      </c>
      <c r="AR44" s="1257">
        <v>102.6</v>
      </c>
      <c r="AS44" s="48"/>
      <c r="AT44" s="129"/>
      <c r="AU44" s="129"/>
      <c r="AV44" s="22"/>
    </row>
    <row r="45" spans="1:48" ht="2.4" customHeight="1">
      <c r="A45" s="142"/>
      <c r="B45" s="741"/>
      <c r="C45" s="741"/>
      <c r="D45" s="741"/>
      <c r="E45" s="741"/>
      <c r="F45" s="913"/>
      <c r="G45" s="913"/>
      <c r="H45" s="1039"/>
      <c r="I45" s="913"/>
      <c r="J45" s="913"/>
      <c r="K45" s="1040"/>
      <c r="L45" s="913"/>
      <c r="M45" s="913"/>
      <c r="N45" s="1039"/>
      <c r="O45" s="913"/>
      <c r="P45" s="913"/>
      <c r="Q45" s="1039"/>
      <c r="R45" s="913"/>
      <c r="S45" s="913"/>
      <c r="T45" s="1039"/>
      <c r="U45" s="913"/>
      <c r="V45" s="913"/>
      <c r="W45" s="1039"/>
      <c r="X45" s="913"/>
      <c r="Y45" s="913"/>
      <c r="Z45" s="1039"/>
      <c r="AA45" s="915"/>
      <c r="AB45" s="913"/>
      <c r="AC45" s="1039"/>
      <c r="AD45" s="915"/>
      <c r="AE45" s="913"/>
      <c r="AF45" s="1039"/>
      <c r="AG45" s="381"/>
      <c r="AH45" s="154"/>
      <c r="AI45" s="229"/>
      <c r="AJ45" s="212"/>
      <c r="AK45" s="212"/>
      <c r="AL45" s="212"/>
      <c r="AM45" s="212"/>
      <c r="AN45" s="212"/>
      <c r="AO45" s="212"/>
      <c r="AP45" s="212"/>
      <c r="AQ45" s="212"/>
      <c r="AR45" s="212"/>
      <c r="AS45" s="48"/>
      <c r="AT45" s="129"/>
      <c r="AU45" s="129"/>
      <c r="AV45" s="22"/>
    </row>
    <row r="46" spans="1:48" ht="16.95" customHeight="1">
      <c r="A46" s="1236" t="s">
        <v>404</v>
      </c>
      <c r="B46" s="741"/>
      <c r="C46" s="741"/>
      <c r="D46" s="83"/>
      <c r="E46" s="187"/>
      <c r="F46" s="187"/>
      <c r="G46" s="187"/>
      <c r="H46" s="1038"/>
      <c r="I46" s="187"/>
      <c r="J46" s="187"/>
      <c r="K46" s="1038"/>
      <c r="L46" s="187"/>
      <c r="M46" s="187"/>
      <c r="N46" s="1038"/>
      <c r="O46" s="399"/>
      <c r="P46" s="187"/>
      <c r="Q46" s="1038"/>
      <c r="R46" s="187"/>
      <c r="S46" s="187"/>
      <c r="T46" s="1038"/>
      <c r="U46" s="187"/>
      <c r="V46" s="187"/>
      <c r="W46" s="1038"/>
      <c r="X46" s="187"/>
      <c r="Y46" s="187"/>
      <c r="Z46" s="1038"/>
      <c r="AA46" s="187"/>
      <c r="AB46" s="187"/>
      <c r="AC46" s="1038"/>
      <c r="AD46" s="187"/>
      <c r="AE46" s="187"/>
      <c r="AF46" s="1038"/>
      <c r="AG46" s="187"/>
      <c r="AH46" s="396"/>
      <c r="AI46" s="510"/>
      <c r="AJ46" s="397"/>
      <c r="AK46" s="397"/>
      <c r="AL46" s="397"/>
      <c r="AM46" s="397"/>
      <c r="AN46" s="397"/>
      <c r="AO46" s="397"/>
      <c r="AP46" s="397"/>
      <c r="AQ46" s="397"/>
      <c r="AR46" s="84"/>
      <c r="AS46" s="129"/>
      <c r="AT46" s="129"/>
      <c r="AU46" s="129"/>
      <c r="AV46" s="22"/>
    </row>
    <row r="47" spans="1:48" ht="16.5" customHeight="1">
      <c r="A47" s="91" t="s">
        <v>77</v>
      </c>
      <c r="B47" s="29"/>
      <c r="C47" s="29"/>
      <c r="D47" s="131"/>
      <c r="E47" s="186"/>
      <c r="F47" s="187"/>
      <c r="G47" s="187"/>
      <c r="H47" s="1038"/>
      <c r="I47" s="187"/>
      <c r="J47" s="187"/>
      <c r="K47" s="1038"/>
      <c r="L47" s="187"/>
      <c r="M47" s="187"/>
      <c r="N47" s="1038"/>
      <c r="O47" s="187"/>
      <c r="P47" s="187"/>
      <c r="Q47" s="1038"/>
      <c r="R47" s="187"/>
      <c r="S47" s="187"/>
      <c r="T47" s="1038"/>
      <c r="U47" s="187"/>
      <c r="V47" s="187"/>
      <c r="W47" s="1038"/>
      <c r="X47" s="187"/>
      <c r="Y47" s="187"/>
      <c r="Z47" s="1038"/>
      <c r="AA47" s="187"/>
      <c r="AB47" s="187"/>
      <c r="AC47" s="1038"/>
      <c r="AD47" s="187"/>
      <c r="AE47" s="187"/>
      <c r="AF47" s="1038"/>
      <c r="AG47" s="186"/>
      <c r="AH47" s="1235"/>
      <c r="AI47" s="229"/>
      <c r="AJ47" s="154"/>
      <c r="AK47" s="154"/>
      <c r="AL47" s="154"/>
      <c r="AM47" s="154"/>
      <c r="AN47" s="154"/>
      <c r="AO47" s="154"/>
      <c r="AP47" s="154"/>
      <c r="AQ47" s="154"/>
      <c r="AR47" s="154"/>
      <c r="AS47" s="129"/>
      <c r="AT47" s="129"/>
      <c r="AU47" s="129"/>
      <c r="AV47" s="22"/>
    </row>
    <row r="48" spans="1:48" ht="16.5" customHeight="1">
      <c r="A48" s="129" t="s">
        <v>208</v>
      </c>
      <c r="B48" s="15"/>
      <c r="C48" s="15"/>
      <c r="D48" s="15"/>
      <c r="E48" s="15"/>
      <c r="F48" s="913">
        <v>99</v>
      </c>
      <c r="G48" s="913" t="s">
        <v>623</v>
      </c>
      <c r="H48" s="1039">
        <v>22.3</v>
      </c>
      <c r="I48" s="913">
        <v>97.8</v>
      </c>
      <c r="J48" s="913" t="s">
        <v>623</v>
      </c>
      <c r="K48" s="1040">
        <v>21.1</v>
      </c>
      <c r="L48" s="913">
        <v>91.1</v>
      </c>
      <c r="M48" s="913" t="s">
        <v>623</v>
      </c>
      <c r="N48" s="1042">
        <v>19.3</v>
      </c>
      <c r="O48" s="913">
        <v>53.5</v>
      </c>
      <c r="P48" s="913" t="s">
        <v>623</v>
      </c>
      <c r="Q48" s="1042">
        <v>11.4</v>
      </c>
      <c r="R48" s="913">
        <v>36.799999999999997</v>
      </c>
      <c r="S48" s="913" t="s">
        <v>623</v>
      </c>
      <c r="T48" s="1042">
        <v>8.4</v>
      </c>
      <c r="U48" s="913">
        <v>10.4</v>
      </c>
      <c r="V48" s="913" t="s">
        <v>623</v>
      </c>
      <c r="W48" s="1042">
        <v>3</v>
      </c>
      <c r="X48" s="913">
        <v>7</v>
      </c>
      <c r="Y48" s="913" t="s">
        <v>623</v>
      </c>
      <c r="Z48" s="1042">
        <v>2.6</v>
      </c>
      <c r="AA48" s="915">
        <v>5.9</v>
      </c>
      <c r="AB48" s="913" t="s">
        <v>623</v>
      </c>
      <c r="AC48" s="1042">
        <v>2.6</v>
      </c>
      <c r="AD48" s="915">
        <v>400.4</v>
      </c>
      <c r="AE48" s="913" t="s">
        <v>623</v>
      </c>
      <c r="AF48" s="1042">
        <v>38.5</v>
      </c>
      <c r="AG48" s="381"/>
      <c r="AH48" s="1252">
        <v>-2</v>
      </c>
      <c r="AI48" s="1253" t="s">
        <v>64</v>
      </c>
      <c r="AJ48" s="1254">
        <v>99</v>
      </c>
      <c r="AK48" s="1254">
        <v>97.8</v>
      </c>
      <c r="AL48" s="1254">
        <v>91.1</v>
      </c>
      <c r="AM48" s="1254">
        <v>53.5</v>
      </c>
      <c r="AN48" s="1254">
        <v>36.799999999999997</v>
      </c>
      <c r="AO48" s="1254">
        <v>10.4</v>
      </c>
      <c r="AP48" s="1254">
        <v>7</v>
      </c>
      <c r="AQ48" s="1254">
        <v>5.9</v>
      </c>
      <c r="AR48" s="1254">
        <v>400.4</v>
      </c>
      <c r="AS48" s="129"/>
      <c r="AT48" s="129"/>
      <c r="AU48" s="129"/>
      <c r="AV48" s="22"/>
    </row>
    <row r="49" spans="1:48" ht="16.5" hidden="1" customHeight="1">
      <c r="A49" s="129"/>
      <c r="B49" s="15"/>
      <c r="C49" s="15"/>
      <c r="D49" s="15"/>
      <c r="E49" s="15"/>
      <c r="F49" s="913"/>
      <c r="G49" s="913"/>
      <c r="H49" s="1039"/>
      <c r="I49" s="913"/>
      <c r="J49" s="913"/>
      <c r="K49" s="1040"/>
      <c r="L49" s="913"/>
      <c r="M49" s="913"/>
      <c r="N49" s="1042"/>
      <c r="O49" s="913"/>
      <c r="P49" s="913"/>
      <c r="Q49" s="1042"/>
      <c r="R49" s="913"/>
      <c r="S49" s="913"/>
      <c r="T49" s="1042"/>
      <c r="U49" s="913"/>
      <c r="V49" s="913"/>
      <c r="W49" s="1042"/>
      <c r="X49" s="913"/>
      <c r="Y49" s="913"/>
      <c r="Z49" s="1042"/>
      <c r="AA49" s="915"/>
      <c r="AB49" s="913"/>
      <c r="AC49" s="1042"/>
      <c r="AD49" s="915"/>
      <c r="AE49" s="913"/>
      <c r="AF49" s="1042"/>
      <c r="AG49" s="381"/>
      <c r="AH49" s="1252">
        <v>-2</v>
      </c>
      <c r="AI49" s="1253" t="s">
        <v>624</v>
      </c>
      <c r="AJ49" s="1254">
        <v>22.3</v>
      </c>
      <c r="AK49" s="1254">
        <v>21.1</v>
      </c>
      <c r="AL49" s="1254">
        <v>19.3</v>
      </c>
      <c r="AM49" s="1254">
        <v>11.4</v>
      </c>
      <c r="AN49" s="1254">
        <v>8.4</v>
      </c>
      <c r="AO49" s="1254">
        <v>3</v>
      </c>
      <c r="AP49" s="1254">
        <v>2.6</v>
      </c>
      <c r="AQ49" s="1254">
        <v>2.6</v>
      </c>
      <c r="AR49" s="1254">
        <v>38.5</v>
      </c>
      <c r="AS49" s="129"/>
      <c r="AT49" s="129"/>
      <c r="AU49" s="129"/>
      <c r="AV49" s="22"/>
    </row>
    <row r="50" spans="1:48" ht="16.5" customHeight="1">
      <c r="A50" s="203" t="s">
        <v>436</v>
      </c>
      <c r="B50" s="15"/>
      <c r="C50" s="15"/>
      <c r="D50" s="15"/>
      <c r="E50" s="15"/>
      <c r="F50" s="913">
        <v>126.3</v>
      </c>
      <c r="G50" s="913" t="s">
        <v>623</v>
      </c>
      <c r="H50" s="1039">
        <v>22</v>
      </c>
      <c r="I50" s="913">
        <v>130.80000000000001</v>
      </c>
      <c r="J50" s="913" t="s">
        <v>623</v>
      </c>
      <c r="K50" s="1040">
        <v>25.9</v>
      </c>
      <c r="L50" s="913">
        <v>110.4</v>
      </c>
      <c r="M50" s="913" t="s">
        <v>623</v>
      </c>
      <c r="N50" s="1042">
        <v>19.899999999999999</v>
      </c>
      <c r="O50" s="913">
        <v>60.6</v>
      </c>
      <c r="P50" s="913" t="s">
        <v>623</v>
      </c>
      <c r="Q50" s="1042">
        <v>16.399999999999999</v>
      </c>
      <c r="R50" s="913">
        <v>40.700000000000003</v>
      </c>
      <c r="S50" s="913" t="s">
        <v>623</v>
      </c>
      <c r="T50" s="1042">
        <v>9.1</v>
      </c>
      <c r="U50" s="913">
        <v>12.6</v>
      </c>
      <c r="V50" s="913" t="s">
        <v>623</v>
      </c>
      <c r="W50" s="1042">
        <v>4</v>
      </c>
      <c r="X50" s="913">
        <v>10.3</v>
      </c>
      <c r="Y50" s="913" t="s">
        <v>623</v>
      </c>
      <c r="Z50" s="1042">
        <v>3.3</v>
      </c>
      <c r="AA50" s="915">
        <v>4.2</v>
      </c>
      <c r="AB50" s="913" t="s">
        <v>623</v>
      </c>
      <c r="AC50" s="1042">
        <v>1.4</v>
      </c>
      <c r="AD50" s="915">
        <v>491.9</v>
      </c>
      <c r="AE50" s="913" t="s">
        <v>623</v>
      </c>
      <c r="AF50" s="1042">
        <v>45.3</v>
      </c>
      <c r="AG50" s="381"/>
      <c r="AH50" s="1252">
        <v>-2</v>
      </c>
      <c r="AI50" s="1253" t="s">
        <v>65</v>
      </c>
      <c r="AJ50" s="1254">
        <v>126.3</v>
      </c>
      <c r="AK50" s="1254">
        <v>130.80000000000001</v>
      </c>
      <c r="AL50" s="1254">
        <v>110.4</v>
      </c>
      <c r="AM50" s="1254">
        <v>60.6</v>
      </c>
      <c r="AN50" s="1254">
        <v>40.700000000000003</v>
      </c>
      <c r="AO50" s="1254">
        <v>12.6</v>
      </c>
      <c r="AP50" s="1254">
        <v>10.3</v>
      </c>
      <c r="AQ50" s="1254">
        <v>4.2</v>
      </c>
      <c r="AR50" s="1254">
        <v>491.9</v>
      </c>
      <c r="AS50" s="129"/>
      <c r="AT50" s="129"/>
      <c r="AU50" s="129"/>
      <c r="AV50" s="22"/>
    </row>
    <row r="51" spans="1:48" ht="16.5" hidden="1" customHeight="1">
      <c r="A51" s="203"/>
      <c r="B51" s="15"/>
      <c r="C51" s="15"/>
      <c r="D51" s="15"/>
      <c r="E51" s="15"/>
      <c r="F51" s="913"/>
      <c r="G51" s="913"/>
      <c r="H51" s="1039"/>
      <c r="I51" s="913"/>
      <c r="J51" s="913"/>
      <c r="K51" s="1040"/>
      <c r="L51" s="913"/>
      <c r="M51" s="913"/>
      <c r="N51" s="1042"/>
      <c r="O51" s="913"/>
      <c r="P51" s="913"/>
      <c r="Q51" s="1042"/>
      <c r="R51" s="913"/>
      <c r="S51" s="913"/>
      <c r="T51" s="1042"/>
      <c r="U51" s="913"/>
      <c r="V51" s="913"/>
      <c r="W51" s="1042"/>
      <c r="X51" s="913"/>
      <c r="Y51" s="913"/>
      <c r="Z51" s="1042"/>
      <c r="AA51" s="915"/>
      <c r="AB51" s="913"/>
      <c r="AC51" s="1042"/>
      <c r="AD51" s="915"/>
      <c r="AE51" s="913"/>
      <c r="AF51" s="1042"/>
      <c r="AG51" s="381"/>
      <c r="AH51" s="1252">
        <v>-2</v>
      </c>
      <c r="AI51" s="1253" t="s">
        <v>625</v>
      </c>
      <c r="AJ51" s="1254">
        <v>22</v>
      </c>
      <c r="AK51" s="1254">
        <v>25.9</v>
      </c>
      <c r="AL51" s="1254">
        <v>19.899999999999999</v>
      </c>
      <c r="AM51" s="1254">
        <v>16.399999999999999</v>
      </c>
      <c r="AN51" s="1254">
        <v>9.1</v>
      </c>
      <c r="AO51" s="1254">
        <v>4</v>
      </c>
      <c r="AP51" s="1254">
        <v>3.3</v>
      </c>
      <c r="AQ51" s="1254">
        <v>1.4</v>
      </c>
      <c r="AR51" s="1254">
        <v>45.3</v>
      </c>
      <c r="AS51" s="129"/>
      <c r="AT51" s="129"/>
      <c r="AU51" s="129"/>
      <c r="AV51" s="22"/>
    </row>
    <row r="52" spans="1:48" ht="16.5" customHeight="1">
      <c r="A52" s="203" t="s">
        <v>366</v>
      </c>
      <c r="B52" s="132"/>
      <c r="C52" s="29"/>
      <c r="D52" s="29"/>
      <c r="E52" s="15"/>
      <c r="F52" s="913">
        <v>12.7</v>
      </c>
      <c r="G52" s="913" t="s">
        <v>623</v>
      </c>
      <c r="H52" s="1039">
        <v>6.8</v>
      </c>
      <c r="I52" s="913">
        <v>14.8</v>
      </c>
      <c r="J52" s="913" t="s">
        <v>623</v>
      </c>
      <c r="K52" s="1040">
        <v>9.5</v>
      </c>
      <c r="L52" s="913">
        <v>10.8</v>
      </c>
      <c r="M52" s="913" t="s">
        <v>623</v>
      </c>
      <c r="N52" s="1042">
        <v>6.3</v>
      </c>
      <c r="O52" s="913">
        <v>9.4</v>
      </c>
      <c r="P52" s="913" t="s">
        <v>623</v>
      </c>
      <c r="Q52" s="1042">
        <v>4.8</v>
      </c>
      <c r="R52" s="913">
        <v>6.6</v>
      </c>
      <c r="S52" s="913" t="s">
        <v>623</v>
      </c>
      <c r="T52" s="1042">
        <v>3.9</v>
      </c>
      <c r="U52" s="913">
        <v>2.1</v>
      </c>
      <c r="V52" s="913" t="s">
        <v>623</v>
      </c>
      <c r="W52" s="1042">
        <v>1.5</v>
      </c>
      <c r="X52" s="913">
        <v>1.1000000000000001</v>
      </c>
      <c r="Y52" s="913" t="s">
        <v>623</v>
      </c>
      <c r="Z52" s="1042" t="s">
        <v>403</v>
      </c>
      <c r="AA52" s="915" t="s">
        <v>403</v>
      </c>
      <c r="AB52" s="913" t="s">
        <v>623</v>
      </c>
      <c r="AC52" s="1042" t="s">
        <v>403</v>
      </c>
      <c r="AD52" s="915">
        <v>55.9</v>
      </c>
      <c r="AE52" s="913" t="s">
        <v>623</v>
      </c>
      <c r="AF52" s="1042">
        <v>11.9</v>
      </c>
      <c r="AG52" s="381"/>
      <c r="AH52" s="1252">
        <v>-2</v>
      </c>
      <c r="AI52" s="1253" t="s">
        <v>66</v>
      </c>
      <c r="AJ52" s="1254">
        <v>12.7</v>
      </c>
      <c r="AK52" s="1254">
        <v>14.8</v>
      </c>
      <c r="AL52" s="1254">
        <v>10.8</v>
      </c>
      <c r="AM52" s="1254">
        <v>9.4</v>
      </c>
      <c r="AN52" s="1254">
        <v>6.6</v>
      </c>
      <c r="AO52" s="1254">
        <v>2.1</v>
      </c>
      <c r="AP52" s="1254">
        <v>1.1000000000000001</v>
      </c>
      <c r="AQ52" s="1254" t="s">
        <v>403</v>
      </c>
      <c r="AR52" s="1254">
        <v>55.9</v>
      </c>
      <c r="AS52" s="129"/>
      <c r="AT52" s="129"/>
      <c r="AU52" s="129"/>
      <c r="AV52" s="22"/>
    </row>
    <row r="53" spans="1:48" ht="16.5" hidden="1" customHeight="1">
      <c r="A53" s="203"/>
      <c r="B53" s="132"/>
      <c r="C53" s="29"/>
      <c r="D53" s="29"/>
      <c r="E53" s="15"/>
      <c r="F53" s="913"/>
      <c r="G53" s="913"/>
      <c r="H53" s="1039"/>
      <c r="I53" s="913"/>
      <c r="J53" s="913"/>
      <c r="K53" s="1040"/>
      <c r="L53" s="913"/>
      <c r="M53" s="913"/>
      <c r="N53" s="1042"/>
      <c r="O53" s="913"/>
      <c r="P53" s="913"/>
      <c r="Q53" s="1042"/>
      <c r="R53" s="913"/>
      <c r="S53" s="913"/>
      <c r="T53" s="1042"/>
      <c r="U53" s="913"/>
      <c r="V53" s="913"/>
      <c r="W53" s="1042"/>
      <c r="X53" s="913"/>
      <c r="Y53" s="913"/>
      <c r="Z53" s="1042"/>
      <c r="AA53" s="915"/>
      <c r="AB53" s="913"/>
      <c r="AC53" s="1042"/>
      <c r="AD53" s="915"/>
      <c r="AE53" s="913"/>
      <c r="AF53" s="1042"/>
      <c r="AG53" s="381"/>
      <c r="AH53" s="1252">
        <v>-2</v>
      </c>
      <c r="AI53" s="1253" t="s">
        <v>626</v>
      </c>
      <c r="AJ53" s="1254">
        <v>6.8</v>
      </c>
      <c r="AK53" s="1254">
        <v>9.5</v>
      </c>
      <c r="AL53" s="1254">
        <v>6.3</v>
      </c>
      <c r="AM53" s="1254">
        <v>4.8</v>
      </c>
      <c r="AN53" s="1254">
        <v>3.9</v>
      </c>
      <c r="AO53" s="1254">
        <v>1.5</v>
      </c>
      <c r="AP53" s="1254" t="s">
        <v>403</v>
      </c>
      <c r="AQ53" s="1254" t="s">
        <v>403</v>
      </c>
      <c r="AR53" s="1254">
        <v>11.9</v>
      </c>
      <c r="AS53" s="129"/>
      <c r="AT53" s="129"/>
      <c r="AU53" s="129"/>
      <c r="AV53" s="22"/>
    </row>
    <row r="54" spans="1:48" ht="16.5" customHeight="1">
      <c r="A54" s="142" t="s">
        <v>401</v>
      </c>
      <c r="B54" s="132"/>
      <c r="C54" s="29"/>
      <c r="D54" s="133"/>
      <c r="E54" s="29"/>
      <c r="F54" s="913">
        <v>18.7</v>
      </c>
      <c r="G54" s="913" t="s">
        <v>623</v>
      </c>
      <c r="H54" s="1039">
        <v>9.4</v>
      </c>
      <c r="I54" s="913">
        <v>16.5</v>
      </c>
      <c r="J54" s="913" t="s">
        <v>623</v>
      </c>
      <c r="K54" s="1040">
        <v>9.1999999999999993</v>
      </c>
      <c r="L54" s="913">
        <v>12.6</v>
      </c>
      <c r="M54" s="913" t="s">
        <v>623</v>
      </c>
      <c r="N54" s="1042">
        <v>6.5</v>
      </c>
      <c r="O54" s="913" t="s">
        <v>403</v>
      </c>
      <c r="P54" s="913" t="s">
        <v>623</v>
      </c>
      <c r="Q54" s="1042" t="s">
        <v>403</v>
      </c>
      <c r="R54" s="913">
        <v>1.1000000000000001</v>
      </c>
      <c r="S54" s="913" t="s">
        <v>623</v>
      </c>
      <c r="T54" s="1042" t="s">
        <v>403</v>
      </c>
      <c r="U54" s="913" t="s">
        <v>403</v>
      </c>
      <c r="V54" s="913" t="s">
        <v>623</v>
      </c>
      <c r="W54" s="1042" t="s">
        <v>403</v>
      </c>
      <c r="X54" s="913" t="s">
        <v>403</v>
      </c>
      <c r="Y54" s="913" t="s">
        <v>623</v>
      </c>
      <c r="Z54" s="1042" t="s">
        <v>403</v>
      </c>
      <c r="AA54" s="915" t="s">
        <v>403</v>
      </c>
      <c r="AB54" s="913" t="s">
        <v>623</v>
      </c>
      <c r="AC54" s="1042" t="s">
        <v>403</v>
      </c>
      <c r="AD54" s="915">
        <v>58.6</v>
      </c>
      <c r="AE54" s="913" t="s">
        <v>623</v>
      </c>
      <c r="AF54" s="1042">
        <v>15.6</v>
      </c>
      <c r="AG54" s="381"/>
      <c r="AH54" s="1252">
        <v>-2</v>
      </c>
      <c r="AI54" s="1253" t="s">
        <v>67</v>
      </c>
      <c r="AJ54" s="1254">
        <v>18.7</v>
      </c>
      <c r="AK54" s="1254">
        <v>16.5</v>
      </c>
      <c r="AL54" s="1254">
        <v>12.6</v>
      </c>
      <c r="AM54" s="1254" t="s">
        <v>403</v>
      </c>
      <c r="AN54" s="1254">
        <v>1.1000000000000001</v>
      </c>
      <c r="AO54" s="1254" t="s">
        <v>403</v>
      </c>
      <c r="AP54" s="1255" t="s">
        <v>403</v>
      </c>
      <c r="AQ54" s="1254" t="s">
        <v>403</v>
      </c>
      <c r="AR54" s="1254">
        <v>58.6</v>
      </c>
      <c r="AS54" s="129"/>
      <c r="AT54" s="129"/>
      <c r="AU54" s="129"/>
      <c r="AV54" s="22"/>
    </row>
    <row r="55" spans="1:48" ht="16.5" hidden="1" customHeight="1">
      <c r="A55" s="142"/>
      <c r="B55" s="132"/>
      <c r="C55" s="29"/>
      <c r="D55" s="133"/>
      <c r="E55" s="29"/>
      <c r="F55" s="913"/>
      <c r="G55" s="913"/>
      <c r="H55" s="1039"/>
      <c r="I55" s="913"/>
      <c r="J55" s="913"/>
      <c r="K55" s="1040"/>
      <c r="L55" s="913"/>
      <c r="M55" s="913"/>
      <c r="N55" s="1042"/>
      <c r="O55" s="913"/>
      <c r="P55" s="913"/>
      <c r="Q55" s="1042"/>
      <c r="R55" s="913"/>
      <c r="S55" s="913"/>
      <c r="T55" s="1042"/>
      <c r="U55" s="913"/>
      <c r="V55" s="913"/>
      <c r="W55" s="1042"/>
      <c r="X55" s="913"/>
      <c r="Y55" s="913"/>
      <c r="Z55" s="1042"/>
      <c r="AA55" s="915"/>
      <c r="AB55" s="913"/>
      <c r="AC55" s="1042"/>
      <c r="AD55" s="915"/>
      <c r="AE55" s="913"/>
      <c r="AF55" s="1042"/>
      <c r="AG55" s="381"/>
      <c r="AH55" s="1252">
        <v>-2</v>
      </c>
      <c r="AI55" s="1253" t="s">
        <v>627</v>
      </c>
      <c r="AJ55" s="1254">
        <v>9.4</v>
      </c>
      <c r="AK55" s="1254">
        <v>9.1999999999999993</v>
      </c>
      <c r="AL55" s="1254">
        <v>6.5</v>
      </c>
      <c r="AM55" s="1254" t="s">
        <v>403</v>
      </c>
      <c r="AN55" s="1254" t="s">
        <v>403</v>
      </c>
      <c r="AO55" s="1254" t="s">
        <v>403</v>
      </c>
      <c r="AP55" s="1255" t="s">
        <v>403</v>
      </c>
      <c r="AQ55" s="1254" t="s">
        <v>403</v>
      </c>
      <c r="AR55" s="1254">
        <v>15.6</v>
      </c>
      <c r="AS55" s="129"/>
      <c r="AT55" s="129"/>
      <c r="AU55" s="129"/>
      <c r="AV55" s="22"/>
    </row>
    <row r="56" spans="1:48" ht="3.6" customHeight="1">
      <c r="A56" s="142"/>
      <c r="B56" s="132"/>
      <c r="C56" s="29"/>
      <c r="D56" s="133"/>
      <c r="E56" s="29"/>
      <c r="F56" s="913"/>
      <c r="G56" s="913"/>
      <c r="H56" s="1040"/>
      <c r="I56" s="913"/>
      <c r="J56" s="913"/>
      <c r="K56" s="1040"/>
      <c r="L56" s="913"/>
      <c r="M56" s="913"/>
      <c r="N56" s="1040"/>
      <c r="O56" s="913"/>
      <c r="P56" s="913"/>
      <c r="Q56" s="1040"/>
      <c r="R56" s="913"/>
      <c r="S56" s="913"/>
      <c r="T56" s="1040"/>
      <c r="U56" s="913"/>
      <c r="V56" s="913"/>
      <c r="W56" s="1040"/>
      <c r="X56" s="913"/>
      <c r="Y56" s="913"/>
      <c r="Z56" s="1042"/>
      <c r="AA56" s="915"/>
      <c r="AB56" s="913"/>
      <c r="AC56" s="1050"/>
      <c r="AD56" s="915"/>
      <c r="AE56" s="913"/>
      <c r="AF56" s="1050"/>
      <c r="AG56" s="381"/>
      <c r="AH56" s="154"/>
      <c r="AI56" s="229"/>
      <c r="AJ56" s="212"/>
      <c r="AK56" s="212"/>
      <c r="AL56" s="212"/>
      <c r="AM56" s="212"/>
      <c r="AN56" s="212"/>
      <c r="AO56" s="212"/>
      <c r="AP56" s="386"/>
      <c r="AQ56" s="212"/>
      <c r="AR56" s="212"/>
      <c r="AS56" s="130"/>
      <c r="AT56" s="129"/>
      <c r="AU56" s="129"/>
      <c r="AV56" s="22"/>
    </row>
    <row r="57" spans="1:48" ht="16.5" customHeight="1">
      <c r="A57" s="91" t="s">
        <v>541</v>
      </c>
      <c r="B57" s="127"/>
      <c r="C57" s="127"/>
      <c r="D57" s="127"/>
      <c r="E57" s="127"/>
      <c r="F57" s="913"/>
      <c r="G57" s="913"/>
      <c r="H57" s="1041"/>
      <c r="I57" s="913"/>
      <c r="J57" s="913"/>
      <c r="K57" s="1040"/>
      <c r="L57" s="913"/>
      <c r="M57" s="913"/>
      <c r="N57" s="1041"/>
      <c r="O57" s="913"/>
      <c r="P57" s="913"/>
      <c r="Q57" s="1041"/>
      <c r="R57" s="913"/>
      <c r="S57" s="913"/>
      <c r="T57" s="1041"/>
      <c r="U57" s="913"/>
      <c r="V57" s="913"/>
      <c r="W57" s="1041"/>
      <c r="X57" s="913"/>
      <c r="Y57" s="913"/>
      <c r="Z57" s="1041"/>
      <c r="AA57" s="915"/>
      <c r="AB57" s="913"/>
      <c r="AC57" s="1041"/>
      <c r="AD57" s="915"/>
      <c r="AE57" s="913"/>
      <c r="AF57" s="1050"/>
      <c r="AG57" s="381"/>
      <c r="AH57" s="154"/>
      <c r="AI57" s="229"/>
      <c r="AJ57" s="212"/>
      <c r="AK57" s="212"/>
      <c r="AL57" s="212"/>
      <c r="AM57" s="212"/>
      <c r="AN57" s="212"/>
      <c r="AO57" s="212"/>
      <c r="AP57" s="212"/>
      <c r="AQ57" s="212"/>
      <c r="AR57" s="212"/>
      <c r="AS57" s="130"/>
      <c r="AT57" s="129"/>
      <c r="AU57" s="129"/>
      <c r="AV57" s="22"/>
    </row>
    <row r="58" spans="1:48" ht="16.5" customHeight="1">
      <c r="A58" s="129" t="s">
        <v>208</v>
      </c>
      <c r="B58" s="127"/>
      <c r="C58" s="127"/>
      <c r="D58" s="127"/>
      <c r="E58" s="127"/>
      <c r="F58" s="913">
        <v>1640.6</v>
      </c>
      <c r="G58" s="913" t="s">
        <v>623</v>
      </c>
      <c r="H58" s="1039">
        <v>369.8</v>
      </c>
      <c r="I58" s="913">
        <v>2064.9</v>
      </c>
      <c r="J58" s="913" t="s">
        <v>623</v>
      </c>
      <c r="K58" s="1040">
        <v>445.2</v>
      </c>
      <c r="L58" s="913">
        <v>2451</v>
      </c>
      <c r="M58" s="913" t="s">
        <v>623</v>
      </c>
      <c r="N58" s="1039">
        <v>518.79999999999995</v>
      </c>
      <c r="O58" s="913">
        <v>2639.8</v>
      </c>
      <c r="P58" s="913" t="s">
        <v>623</v>
      </c>
      <c r="Q58" s="1039">
        <v>564</v>
      </c>
      <c r="R58" s="913">
        <v>2701.3</v>
      </c>
      <c r="S58" s="913" t="s">
        <v>623</v>
      </c>
      <c r="T58" s="1039">
        <v>619.5</v>
      </c>
      <c r="U58" s="913">
        <v>2520</v>
      </c>
      <c r="V58" s="913" t="s">
        <v>623</v>
      </c>
      <c r="W58" s="1039">
        <v>726.1</v>
      </c>
      <c r="X58" s="913">
        <v>2331.8000000000002</v>
      </c>
      <c r="Y58" s="913" t="s">
        <v>623</v>
      </c>
      <c r="Z58" s="1039">
        <v>872.9</v>
      </c>
      <c r="AA58" s="915">
        <v>4105.8</v>
      </c>
      <c r="AB58" s="913" t="s">
        <v>623</v>
      </c>
      <c r="AC58" s="1039">
        <v>1826.7</v>
      </c>
      <c r="AD58" s="915">
        <v>2137.1999999999998</v>
      </c>
      <c r="AE58" s="913" t="s">
        <v>623</v>
      </c>
      <c r="AF58" s="1039">
        <v>205.3</v>
      </c>
      <c r="AG58" s="381"/>
      <c r="AH58" s="1252">
        <v>-2</v>
      </c>
      <c r="AI58" s="1256" t="s">
        <v>68</v>
      </c>
      <c r="AJ58" s="1257">
        <v>1640.6</v>
      </c>
      <c r="AK58" s="1257">
        <v>2064.9</v>
      </c>
      <c r="AL58" s="1257">
        <v>2451</v>
      </c>
      <c r="AM58" s="1257">
        <v>2639.8</v>
      </c>
      <c r="AN58" s="1257">
        <v>2701.3</v>
      </c>
      <c r="AO58" s="1257">
        <v>2520</v>
      </c>
      <c r="AP58" s="1257">
        <v>2331.8000000000002</v>
      </c>
      <c r="AQ58" s="1257">
        <v>4105.8</v>
      </c>
      <c r="AR58" s="1257">
        <v>2137.1999999999998</v>
      </c>
      <c r="AS58" s="129"/>
      <c r="AT58" s="129"/>
      <c r="AU58" s="129"/>
      <c r="AV58" s="22"/>
    </row>
    <row r="59" spans="1:48" ht="16.5" hidden="1" customHeight="1">
      <c r="A59" s="129"/>
      <c r="B59" s="127"/>
      <c r="C59" s="127"/>
      <c r="D59" s="127"/>
      <c r="E59" s="127"/>
      <c r="F59" s="913"/>
      <c r="G59" s="913"/>
      <c r="H59" s="1039"/>
      <c r="I59" s="913"/>
      <c r="J59" s="913"/>
      <c r="K59" s="1040"/>
      <c r="L59" s="913"/>
      <c r="M59" s="913"/>
      <c r="N59" s="1039"/>
      <c r="O59" s="913"/>
      <c r="P59" s="913"/>
      <c r="Q59" s="1039"/>
      <c r="R59" s="913"/>
      <c r="S59" s="913"/>
      <c r="T59" s="1039"/>
      <c r="U59" s="913"/>
      <c r="V59" s="913"/>
      <c r="W59" s="1039"/>
      <c r="X59" s="913"/>
      <c r="Y59" s="913"/>
      <c r="Z59" s="1039"/>
      <c r="AA59" s="915"/>
      <c r="AB59" s="913"/>
      <c r="AC59" s="1039"/>
      <c r="AD59" s="915"/>
      <c r="AE59" s="913"/>
      <c r="AF59" s="1039"/>
      <c r="AG59" s="381"/>
      <c r="AH59" s="1252">
        <v>-2</v>
      </c>
      <c r="AI59" s="1256" t="s">
        <v>628</v>
      </c>
      <c r="AJ59" s="1257">
        <v>369.8</v>
      </c>
      <c r="AK59" s="1257">
        <v>445.2</v>
      </c>
      <c r="AL59" s="1257">
        <v>518.79999999999995</v>
      </c>
      <c r="AM59" s="1257">
        <v>564</v>
      </c>
      <c r="AN59" s="1257">
        <v>619.5</v>
      </c>
      <c r="AO59" s="1257">
        <v>726.1</v>
      </c>
      <c r="AP59" s="1257">
        <v>872.9</v>
      </c>
      <c r="AQ59" s="1257">
        <v>1826.7</v>
      </c>
      <c r="AR59" s="1257">
        <v>205.3</v>
      </c>
      <c r="AS59" s="129"/>
      <c r="AT59" s="129"/>
      <c r="AU59" s="129"/>
      <c r="AV59" s="22"/>
    </row>
    <row r="60" spans="1:48" ht="16.5" customHeight="1">
      <c r="A60" s="203" t="s">
        <v>436</v>
      </c>
      <c r="B60" s="127"/>
      <c r="C60" s="127"/>
      <c r="D60" s="127"/>
      <c r="E60" s="127"/>
      <c r="F60" s="913">
        <v>2093.1</v>
      </c>
      <c r="G60" s="913" t="s">
        <v>623</v>
      </c>
      <c r="H60" s="1039">
        <v>365.1</v>
      </c>
      <c r="I60" s="913">
        <v>2761.6</v>
      </c>
      <c r="J60" s="913" t="s">
        <v>623</v>
      </c>
      <c r="K60" s="1040">
        <v>546.70000000000005</v>
      </c>
      <c r="L60" s="913">
        <v>2970.2</v>
      </c>
      <c r="M60" s="913" t="s">
        <v>623</v>
      </c>
      <c r="N60" s="1039">
        <v>535.6</v>
      </c>
      <c r="O60" s="913">
        <v>2990.1</v>
      </c>
      <c r="P60" s="913" t="s">
        <v>623</v>
      </c>
      <c r="Q60" s="1039">
        <v>808.8</v>
      </c>
      <c r="R60" s="913">
        <v>2987.6</v>
      </c>
      <c r="S60" s="913" t="s">
        <v>623</v>
      </c>
      <c r="T60" s="1039">
        <v>667.5</v>
      </c>
      <c r="U60" s="913">
        <v>3053.1</v>
      </c>
      <c r="V60" s="913" t="s">
        <v>623</v>
      </c>
      <c r="W60" s="1039">
        <v>963.4</v>
      </c>
      <c r="X60" s="913">
        <v>3431</v>
      </c>
      <c r="Y60" s="913" t="s">
        <v>623</v>
      </c>
      <c r="Z60" s="1039">
        <v>1109.5999999999999</v>
      </c>
      <c r="AA60" s="915">
        <v>2922.8</v>
      </c>
      <c r="AB60" s="913" t="s">
        <v>623</v>
      </c>
      <c r="AC60" s="1039">
        <v>991</v>
      </c>
      <c r="AD60" s="915">
        <v>2625.6</v>
      </c>
      <c r="AE60" s="913" t="s">
        <v>623</v>
      </c>
      <c r="AF60" s="1039">
        <v>241.9</v>
      </c>
      <c r="AG60" s="381"/>
      <c r="AH60" s="1252">
        <v>-2</v>
      </c>
      <c r="AI60" s="1256" t="s">
        <v>69</v>
      </c>
      <c r="AJ60" s="1257">
        <v>2093.1</v>
      </c>
      <c r="AK60" s="1257">
        <v>2761.6</v>
      </c>
      <c r="AL60" s="1257">
        <v>2970.2</v>
      </c>
      <c r="AM60" s="1257">
        <v>2990.1</v>
      </c>
      <c r="AN60" s="1257">
        <v>2987.6</v>
      </c>
      <c r="AO60" s="1257">
        <v>3053.1</v>
      </c>
      <c r="AP60" s="1257">
        <v>3431</v>
      </c>
      <c r="AQ60" s="1257">
        <v>2922.8</v>
      </c>
      <c r="AR60" s="1257">
        <v>2625.6</v>
      </c>
      <c r="AS60" s="129"/>
      <c r="AT60" s="129"/>
      <c r="AU60" s="129"/>
      <c r="AV60" s="22"/>
    </row>
    <row r="61" spans="1:48" ht="16.5" hidden="1" customHeight="1">
      <c r="A61" s="203"/>
      <c r="B61" s="127"/>
      <c r="C61" s="127"/>
      <c r="D61" s="127"/>
      <c r="E61" s="127"/>
      <c r="F61" s="913"/>
      <c r="G61" s="913"/>
      <c r="H61" s="1039"/>
      <c r="I61" s="913"/>
      <c r="J61" s="913"/>
      <c r="K61" s="1040"/>
      <c r="L61" s="913"/>
      <c r="M61" s="913"/>
      <c r="N61" s="1039"/>
      <c r="O61" s="913"/>
      <c r="P61" s="913"/>
      <c r="Q61" s="1039"/>
      <c r="R61" s="913"/>
      <c r="S61" s="913"/>
      <c r="T61" s="1039"/>
      <c r="U61" s="913"/>
      <c r="V61" s="913"/>
      <c r="W61" s="1039"/>
      <c r="X61" s="913"/>
      <c r="Y61" s="913"/>
      <c r="Z61" s="1039"/>
      <c r="AA61" s="915"/>
      <c r="AB61" s="913"/>
      <c r="AC61" s="1039"/>
      <c r="AD61" s="915"/>
      <c r="AE61" s="913"/>
      <c r="AF61" s="1039"/>
      <c r="AG61" s="381"/>
      <c r="AH61" s="1252">
        <v>-2</v>
      </c>
      <c r="AI61" s="1256" t="s">
        <v>629</v>
      </c>
      <c r="AJ61" s="1257">
        <v>365.1</v>
      </c>
      <c r="AK61" s="1257">
        <v>546.70000000000005</v>
      </c>
      <c r="AL61" s="1257">
        <v>535.6</v>
      </c>
      <c r="AM61" s="1257">
        <v>808.8</v>
      </c>
      <c r="AN61" s="1257">
        <v>667.5</v>
      </c>
      <c r="AO61" s="1257">
        <v>963.4</v>
      </c>
      <c r="AP61" s="1257">
        <v>1109.5999999999999</v>
      </c>
      <c r="AQ61" s="1257">
        <v>991</v>
      </c>
      <c r="AR61" s="1257">
        <v>241.9</v>
      </c>
      <c r="AS61" s="129"/>
      <c r="AT61" s="129"/>
      <c r="AU61" s="129"/>
      <c r="AV61" s="22"/>
    </row>
    <row r="62" spans="1:48" ht="16.5" customHeight="1">
      <c r="A62" s="203" t="s">
        <v>366</v>
      </c>
      <c r="B62" s="127"/>
      <c r="C62" s="127"/>
      <c r="D62" s="127"/>
      <c r="E62" s="127"/>
      <c r="F62" s="913">
        <v>210.5</v>
      </c>
      <c r="G62" s="913" t="s">
        <v>623</v>
      </c>
      <c r="H62" s="1039">
        <v>112.6</v>
      </c>
      <c r="I62" s="913">
        <v>312.5</v>
      </c>
      <c r="J62" s="913" t="s">
        <v>623</v>
      </c>
      <c r="K62" s="1040">
        <v>199.7</v>
      </c>
      <c r="L62" s="913">
        <v>290.60000000000002</v>
      </c>
      <c r="M62" s="913" t="s">
        <v>623</v>
      </c>
      <c r="N62" s="1039">
        <v>169.2</v>
      </c>
      <c r="O62" s="913">
        <v>463.8</v>
      </c>
      <c r="P62" s="913" t="s">
        <v>623</v>
      </c>
      <c r="Q62" s="1039">
        <v>239.1</v>
      </c>
      <c r="R62" s="913">
        <v>484.5</v>
      </c>
      <c r="S62" s="913" t="s">
        <v>623</v>
      </c>
      <c r="T62" s="1039">
        <v>287.7</v>
      </c>
      <c r="U62" s="913">
        <v>508.8</v>
      </c>
      <c r="V62" s="913" t="s">
        <v>623</v>
      </c>
      <c r="W62" s="1039">
        <v>363</v>
      </c>
      <c r="X62" s="913" t="s">
        <v>403</v>
      </c>
      <c r="Y62" s="913" t="s">
        <v>623</v>
      </c>
      <c r="Z62" s="1039" t="s">
        <v>403</v>
      </c>
      <c r="AA62" s="915" t="s">
        <v>403</v>
      </c>
      <c r="AB62" s="913" t="s">
        <v>623</v>
      </c>
      <c r="AC62" s="1039" t="s">
        <v>403</v>
      </c>
      <c r="AD62" s="915">
        <v>298.39999999999998</v>
      </c>
      <c r="AE62" s="913" t="s">
        <v>623</v>
      </c>
      <c r="AF62" s="1039">
        <v>63.7</v>
      </c>
      <c r="AG62" s="381"/>
      <c r="AH62" s="1252">
        <v>-2</v>
      </c>
      <c r="AI62" s="1256" t="s">
        <v>70</v>
      </c>
      <c r="AJ62" s="1257">
        <v>210.5</v>
      </c>
      <c r="AK62" s="1257">
        <v>312.5</v>
      </c>
      <c r="AL62" s="1257">
        <v>290.60000000000002</v>
      </c>
      <c r="AM62" s="1257">
        <v>463.8</v>
      </c>
      <c r="AN62" s="1257">
        <v>484.5</v>
      </c>
      <c r="AO62" s="1257">
        <v>508.8</v>
      </c>
      <c r="AP62" s="1257" t="s">
        <v>403</v>
      </c>
      <c r="AQ62" s="1257" t="s">
        <v>403</v>
      </c>
      <c r="AR62" s="1257">
        <v>298.39999999999998</v>
      </c>
      <c r="AS62" s="129"/>
      <c r="AT62" s="129"/>
      <c r="AU62" s="129"/>
      <c r="AV62" s="22"/>
    </row>
    <row r="63" spans="1:48" ht="16.5" hidden="1" customHeight="1">
      <c r="A63" s="203"/>
      <c r="B63" s="127"/>
      <c r="C63" s="127"/>
      <c r="D63" s="127"/>
      <c r="E63" s="127"/>
      <c r="F63" s="913"/>
      <c r="G63" s="913"/>
      <c r="H63" s="1039"/>
      <c r="I63" s="913"/>
      <c r="J63" s="913"/>
      <c r="K63" s="1040"/>
      <c r="L63" s="913"/>
      <c r="M63" s="913"/>
      <c r="N63" s="1039"/>
      <c r="O63" s="913"/>
      <c r="P63" s="913"/>
      <c r="Q63" s="1039"/>
      <c r="R63" s="913"/>
      <c r="S63" s="913"/>
      <c r="T63" s="1039"/>
      <c r="U63" s="913"/>
      <c r="V63" s="913"/>
      <c r="W63" s="1039"/>
      <c r="X63" s="913"/>
      <c r="Y63" s="913"/>
      <c r="Z63" s="1039"/>
      <c r="AA63" s="915"/>
      <c r="AB63" s="913"/>
      <c r="AC63" s="1039"/>
      <c r="AD63" s="915"/>
      <c r="AE63" s="913"/>
      <c r="AF63" s="1039"/>
      <c r="AG63" s="381"/>
      <c r="AH63" s="1252">
        <v>-2</v>
      </c>
      <c r="AI63" s="1256" t="s">
        <v>630</v>
      </c>
      <c r="AJ63" s="1257">
        <v>112.6</v>
      </c>
      <c r="AK63" s="1257">
        <v>199.7</v>
      </c>
      <c r="AL63" s="1257">
        <v>169.2</v>
      </c>
      <c r="AM63" s="1257">
        <v>239.1</v>
      </c>
      <c r="AN63" s="1257">
        <v>287.7</v>
      </c>
      <c r="AO63" s="1257">
        <v>363</v>
      </c>
      <c r="AP63" s="1257" t="s">
        <v>403</v>
      </c>
      <c r="AQ63" s="1257" t="s">
        <v>403</v>
      </c>
      <c r="AR63" s="1257">
        <v>63.7</v>
      </c>
      <c r="AS63" s="129"/>
      <c r="AT63" s="129"/>
      <c r="AU63" s="129"/>
      <c r="AV63" s="22"/>
    </row>
    <row r="64" spans="1:48" ht="16.5" customHeight="1">
      <c r="A64" s="142" t="s">
        <v>363</v>
      </c>
      <c r="B64" s="741"/>
      <c r="C64" s="741"/>
      <c r="D64" s="741"/>
      <c r="E64" s="741"/>
      <c r="F64" s="913">
        <v>325.2</v>
      </c>
      <c r="G64" s="914" t="s">
        <v>623</v>
      </c>
      <c r="H64" s="1039">
        <v>163.80000000000001</v>
      </c>
      <c r="I64" s="913">
        <v>365.3</v>
      </c>
      <c r="J64" s="913" t="s">
        <v>623</v>
      </c>
      <c r="K64" s="1040">
        <v>204.1</v>
      </c>
      <c r="L64" s="913">
        <v>356.9</v>
      </c>
      <c r="M64" s="913" t="s">
        <v>623</v>
      </c>
      <c r="N64" s="1039">
        <v>185.4</v>
      </c>
      <c r="O64" s="913" t="s">
        <v>403</v>
      </c>
      <c r="P64" s="913" t="s">
        <v>623</v>
      </c>
      <c r="Q64" s="1039" t="s">
        <v>403</v>
      </c>
      <c r="R64" s="913">
        <v>84.5</v>
      </c>
      <c r="S64" s="913" t="s">
        <v>623</v>
      </c>
      <c r="T64" s="1039" t="s">
        <v>403</v>
      </c>
      <c r="U64" s="913" t="s">
        <v>403</v>
      </c>
      <c r="V64" s="913" t="s">
        <v>623</v>
      </c>
      <c r="W64" s="1039" t="s">
        <v>403</v>
      </c>
      <c r="X64" s="913" t="s">
        <v>403</v>
      </c>
      <c r="Y64" s="913" t="s">
        <v>623</v>
      </c>
      <c r="Z64" s="1039" t="s">
        <v>403</v>
      </c>
      <c r="AA64" s="915" t="s">
        <v>403</v>
      </c>
      <c r="AB64" s="913" t="s">
        <v>623</v>
      </c>
      <c r="AC64" s="1039" t="s">
        <v>403</v>
      </c>
      <c r="AD64" s="915">
        <v>328.5</v>
      </c>
      <c r="AE64" s="913" t="s">
        <v>623</v>
      </c>
      <c r="AF64" s="1039">
        <v>87.6</v>
      </c>
      <c r="AG64" s="381"/>
      <c r="AH64" s="1252">
        <v>-2</v>
      </c>
      <c r="AI64" s="1256" t="s">
        <v>177</v>
      </c>
      <c r="AJ64" s="1257">
        <v>325.2</v>
      </c>
      <c r="AK64" s="1257">
        <v>365.3</v>
      </c>
      <c r="AL64" s="1257">
        <v>356.9</v>
      </c>
      <c r="AM64" s="1257" t="s">
        <v>403</v>
      </c>
      <c r="AN64" s="1257">
        <v>84.5</v>
      </c>
      <c r="AO64" s="1257" t="s">
        <v>403</v>
      </c>
      <c r="AP64" s="1257" t="s">
        <v>403</v>
      </c>
      <c r="AQ64" s="1257" t="s">
        <v>403</v>
      </c>
      <c r="AR64" s="1257">
        <v>328.5</v>
      </c>
      <c r="AS64" s="48"/>
      <c r="AT64" s="129"/>
      <c r="AU64" s="129"/>
      <c r="AV64" s="22"/>
    </row>
    <row r="65" spans="1:48" ht="16.5" hidden="1" customHeight="1">
      <c r="A65" s="142"/>
      <c r="B65" s="741"/>
      <c r="C65" s="741"/>
      <c r="D65" s="741"/>
      <c r="E65" s="741"/>
      <c r="F65" s="913"/>
      <c r="G65" s="913"/>
      <c r="H65" s="1039"/>
      <c r="I65" s="913"/>
      <c r="J65" s="913"/>
      <c r="K65" s="1040"/>
      <c r="L65" s="913"/>
      <c r="M65" s="913"/>
      <c r="N65" s="1039"/>
      <c r="O65" s="913"/>
      <c r="P65" s="913"/>
      <c r="Q65" s="1039"/>
      <c r="R65" s="913"/>
      <c r="S65" s="913"/>
      <c r="T65" s="1039"/>
      <c r="U65" s="913"/>
      <c r="V65" s="913"/>
      <c r="W65" s="1039"/>
      <c r="X65" s="913"/>
      <c r="Y65" s="913"/>
      <c r="Z65" s="1039"/>
      <c r="AA65" s="915"/>
      <c r="AB65" s="913"/>
      <c r="AC65" s="1039"/>
      <c r="AD65" s="915"/>
      <c r="AE65" s="913"/>
      <c r="AF65" s="1039"/>
      <c r="AG65" s="381"/>
      <c r="AH65" s="1252">
        <v>-2</v>
      </c>
      <c r="AI65" s="1256" t="s">
        <v>631</v>
      </c>
      <c r="AJ65" s="1257">
        <v>163.80000000000001</v>
      </c>
      <c r="AK65" s="1257">
        <v>204.1</v>
      </c>
      <c r="AL65" s="1257">
        <v>185.4</v>
      </c>
      <c r="AM65" s="1257" t="s">
        <v>403</v>
      </c>
      <c r="AN65" s="1257" t="s">
        <v>403</v>
      </c>
      <c r="AO65" s="1257" t="s">
        <v>403</v>
      </c>
      <c r="AP65" s="1257" t="s">
        <v>403</v>
      </c>
      <c r="AQ65" s="1257" t="s">
        <v>403</v>
      </c>
      <c r="AR65" s="1257">
        <v>87.6</v>
      </c>
      <c r="AS65" s="48"/>
      <c r="AT65" s="129"/>
      <c r="AU65" s="129"/>
      <c r="AV65" s="22"/>
    </row>
    <row r="66" spans="1:48" ht="1.95" customHeight="1">
      <c r="A66" s="142"/>
      <c r="B66" s="741"/>
      <c r="C66" s="741"/>
      <c r="D66" s="741"/>
      <c r="E66" s="741"/>
      <c r="F66" s="913"/>
      <c r="G66" s="913"/>
      <c r="H66" s="1040"/>
      <c r="I66" s="913"/>
      <c r="J66" s="913"/>
      <c r="K66" s="1040"/>
      <c r="L66" s="913"/>
      <c r="M66" s="913"/>
      <c r="N66" s="1040"/>
      <c r="O66" s="913"/>
      <c r="P66" s="913"/>
      <c r="Q66" s="1040"/>
      <c r="R66" s="913"/>
      <c r="S66" s="913"/>
      <c r="T66" s="1040"/>
      <c r="U66" s="913"/>
      <c r="V66" s="913"/>
      <c r="W66" s="1040"/>
      <c r="X66" s="914"/>
      <c r="Y66" s="913"/>
      <c r="Z66" s="1040"/>
      <c r="AA66" s="915"/>
      <c r="AB66" s="913"/>
      <c r="AC66" s="1050"/>
      <c r="AD66" s="915"/>
      <c r="AE66" s="913"/>
      <c r="AF66" s="1050"/>
      <c r="AG66" s="381"/>
      <c r="AH66" s="396"/>
      <c r="AI66" s="317"/>
      <c r="AJ66" s="396"/>
      <c r="AK66" s="396"/>
      <c r="AL66" s="396"/>
      <c r="AM66" s="396"/>
      <c r="AN66" s="396"/>
      <c r="AO66" s="396"/>
      <c r="AP66" s="396"/>
      <c r="AQ66" s="396"/>
      <c r="AR66" s="396"/>
      <c r="AS66" s="129"/>
      <c r="AT66" s="129"/>
      <c r="AU66" s="129"/>
      <c r="AV66" s="22"/>
    </row>
    <row r="67" spans="1:48" ht="16.5" customHeight="1">
      <c r="A67" s="1236" t="s">
        <v>394</v>
      </c>
      <c r="B67" s="741"/>
      <c r="C67" s="741"/>
      <c r="D67" s="83"/>
      <c r="E67" s="187"/>
      <c r="F67" s="913"/>
      <c r="G67" s="913"/>
      <c r="H67" s="1040"/>
      <c r="I67" s="913"/>
      <c r="J67" s="913"/>
      <c r="K67" s="1040"/>
      <c r="L67" s="913"/>
      <c r="M67" s="913"/>
      <c r="N67" s="1040"/>
      <c r="O67" s="913"/>
      <c r="P67" s="913"/>
      <c r="Q67" s="1040"/>
      <c r="R67" s="913"/>
      <c r="S67" s="913"/>
      <c r="T67" s="1040"/>
      <c r="U67" s="913"/>
      <c r="V67" s="913"/>
      <c r="W67" s="1040"/>
      <c r="X67" s="913"/>
      <c r="Y67" s="913"/>
      <c r="Z67" s="1040"/>
      <c r="AA67" s="915"/>
      <c r="AB67" s="913"/>
      <c r="AC67" s="1050"/>
      <c r="AD67" s="915"/>
      <c r="AE67" s="913"/>
      <c r="AF67" s="1050"/>
      <c r="AG67" s="381"/>
      <c r="AH67" s="396"/>
      <c r="AI67" s="353"/>
      <c r="AJ67" s="396"/>
      <c r="AK67" s="396"/>
      <c r="AL67" s="396"/>
      <c r="AM67" s="396"/>
      <c r="AN67" s="396"/>
      <c r="AO67" s="396"/>
      <c r="AP67" s="396"/>
      <c r="AQ67" s="396"/>
      <c r="AR67" s="79"/>
      <c r="AS67" s="129"/>
      <c r="AT67" s="129"/>
      <c r="AU67" s="129"/>
      <c r="AV67" s="22"/>
    </row>
    <row r="68" spans="1:48" ht="16.5" customHeight="1">
      <c r="A68" s="91" t="s">
        <v>77</v>
      </c>
      <c r="B68" s="29"/>
      <c r="C68" s="29"/>
      <c r="D68" s="131"/>
      <c r="E68" s="186"/>
      <c r="F68" s="913"/>
      <c r="G68" s="913"/>
      <c r="H68" s="1040"/>
      <c r="I68" s="913"/>
      <c r="J68" s="913"/>
      <c r="K68" s="1040"/>
      <c r="L68" s="913"/>
      <c r="M68" s="913"/>
      <c r="N68" s="1040"/>
      <c r="O68" s="913"/>
      <c r="P68" s="913"/>
      <c r="Q68" s="1040"/>
      <c r="R68" s="913"/>
      <c r="S68" s="913"/>
      <c r="T68" s="1040"/>
      <c r="U68" s="913"/>
      <c r="V68" s="913"/>
      <c r="W68" s="1040"/>
      <c r="X68" s="913"/>
      <c r="Y68" s="913"/>
      <c r="Z68" s="1040"/>
      <c r="AA68" s="915"/>
      <c r="AB68" s="913"/>
      <c r="AC68" s="1050"/>
      <c r="AD68" s="915"/>
      <c r="AE68" s="913"/>
      <c r="AF68" s="1050"/>
      <c r="AG68" s="381"/>
      <c r="AH68" s="1235"/>
      <c r="AI68" s="229"/>
      <c r="AJ68" s="154"/>
      <c r="AK68" s="154"/>
      <c r="AL68" s="154"/>
      <c r="AM68" s="154"/>
      <c r="AN68" s="154"/>
      <c r="AO68" s="154"/>
      <c r="AP68" s="154"/>
      <c r="AQ68" s="154"/>
      <c r="AR68" s="154"/>
      <c r="AS68" s="129"/>
      <c r="AT68" s="129"/>
      <c r="AU68" s="129"/>
      <c r="AV68" s="22"/>
    </row>
    <row r="69" spans="1:48" ht="16.5" customHeight="1">
      <c r="A69" s="129" t="s">
        <v>208</v>
      </c>
      <c r="B69" s="15"/>
      <c r="C69" s="15"/>
      <c r="D69" s="15"/>
      <c r="E69" s="15"/>
      <c r="F69" s="913">
        <v>119.5</v>
      </c>
      <c r="G69" s="913" t="s">
        <v>623</v>
      </c>
      <c r="H69" s="1042">
        <v>26</v>
      </c>
      <c r="I69" s="913">
        <v>93.6</v>
      </c>
      <c r="J69" s="913" t="s">
        <v>623</v>
      </c>
      <c r="K69" s="1040">
        <v>25</v>
      </c>
      <c r="L69" s="913">
        <v>85.1</v>
      </c>
      <c r="M69" s="913" t="s">
        <v>623</v>
      </c>
      <c r="N69" s="1040">
        <v>16.5</v>
      </c>
      <c r="O69" s="913">
        <v>58.2</v>
      </c>
      <c r="P69" s="913" t="s">
        <v>623</v>
      </c>
      <c r="Q69" s="1040">
        <v>13.1</v>
      </c>
      <c r="R69" s="913">
        <v>36.5</v>
      </c>
      <c r="S69" s="913" t="s">
        <v>623</v>
      </c>
      <c r="T69" s="1042">
        <v>9</v>
      </c>
      <c r="U69" s="913">
        <v>13.5</v>
      </c>
      <c r="V69" s="913" t="s">
        <v>623</v>
      </c>
      <c r="W69" s="1042">
        <v>4.2</v>
      </c>
      <c r="X69" s="913">
        <v>7.8</v>
      </c>
      <c r="Y69" s="913" t="s">
        <v>623</v>
      </c>
      <c r="Z69" s="1040">
        <v>3.3</v>
      </c>
      <c r="AA69" s="915">
        <v>7.1</v>
      </c>
      <c r="AB69" s="913" t="s">
        <v>623</v>
      </c>
      <c r="AC69" s="1040">
        <v>2.5</v>
      </c>
      <c r="AD69" s="915">
        <v>418.2</v>
      </c>
      <c r="AE69" s="913" t="s">
        <v>623</v>
      </c>
      <c r="AF69" s="1040">
        <v>46.7</v>
      </c>
      <c r="AG69" s="381"/>
      <c r="AH69" s="1252">
        <v>-3</v>
      </c>
      <c r="AI69" s="1253" t="s">
        <v>64</v>
      </c>
      <c r="AJ69" s="1257">
        <v>119.5</v>
      </c>
      <c r="AK69" s="1257">
        <v>93.6</v>
      </c>
      <c r="AL69" s="1257">
        <v>85.1</v>
      </c>
      <c r="AM69" s="1257">
        <v>58.2</v>
      </c>
      <c r="AN69" s="1257">
        <v>36.5</v>
      </c>
      <c r="AO69" s="1257">
        <v>13.5</v>
      </c>
      <c r="AP69" s="1257">
        <v>7.8</v>
      </c>
      <c r="AQ69" s="1257">
        <v>7.1</v>
      </c>
      <c r="AR69" s="1257">
        <v>418.2</v>
      </c>
      <c r="AS69" s="129"/>
      <c r="AT69" s="129"/>
      <c r="AU69" s="129"/>
      <c r="AV69" s="22"/>
    </row>
    <row r="70" spans="1:48" ht="16.5" hidden="1" customHeight="1">
      <c r="A70" s="129"/>
      <c r="B70" s="15"/>
      <c r="C70" s="15"/>
      <c r="D70" s="15"/>
      <c r="E70" s="15"/>
      <c r="F70" s="913"/>
      <c r="G70" s="913"/>
      <c r="H70" s="1042"/>
      <c r="I70" s="913"/>
      <c r="J70" s="913"/>
      <c r="K70" s="1040"/>
      <c r="L70" s="913"/>
      <c r="M70" s="913"/>
      <c r="N70" s="1040"/>
      <c r="O70" s="913"/>
      <c r="P70" s="913"/>
      <c r="Q70" s="1040"/>
      <c r="R70" s="913"/>
      <c r="S70" s="913"/>
      <c r="T70" s="1042"/>
      <c r="U70" s="913"/>
      <c r="V70" s="913"/>
      <c r="W70" s="1042"/>
      <c r="X70" s="913"/>
      <c r="Y70" s="913"/>
      <c r="Z70" s="1040"/>
      <c r="AA70" s="915"/>
      <c r="AB70" s="913"/>
      <c r="AC70" s="1040"/>
      <c r="AD70" s="915"/>
      <c r="AE70" s="913"/>
      <c r="AF70" s="1040"/>
      <c r="AG70" s="381"/>
      <c r="AH70" s="1252">
        <v>-3</v>
      </c>
      <c r="AI70" s="1253" t="s">
        <v>624</v>
      </c>
      <c r="AJ70" s="1257">
        <v>26</v>
      </c>
      <c r="AK70" s="1257">
        <v>25</v>
      </c>
      <c r="AL70" s="1257">
        <v>16.5</v>
      </c>
      <c r="AM70" s="1257">
        <v>13.1</v>
      </c>
      <c r="AN70" s="1257">
        <v>9</v>
      </c>
      <c r="AO70" s="1257">
        <v>4.2</v>
      </c>
      <c r="AP70" s="1257">
        <v>3.3</v>
      </c>
      <c r="AQ70" s="1257">
        <v>2.5</v>
      </c>
      <c r="AR70" s="1257">
        <v>46.7</v>
      </c>
      <c r="AS70" s="129"/>
      <c r="AT70" s="129"/>
      <c r="AU70" s="129"/>
      <c r="AV70" s="22"/>
    </row>
    <row r="71" spans="1:48" ht="16.5" customHeight="1">
      <c r="A71" s="203" t="s">
        <v>436</v>
      </c>
      <c r="B71" s="15"/>
      <c r="C71" s="15"/>
      <c r="D71" s="15"/>
      <c r="E71" s="15"/>
      <c r="F71" s="913">
        <v>145.5</v>
      </c>
      <c r="G71" s="913" t="s">
        <v>623</v>
      </c>
      <c r="H71" s="1040">
        <v>28.5</v>
      </c>
      <c r="I71" s="913">
        <v>109.8</v>
      </c>
      <c r="J71" s="913" t="s">
        <v>623</v>
      </c>
      <c r="K71" s="1040">
        <v>20.9</v>
      </c>
      <c r="L71" s="913">
        <v>102.7</v>
      </c>
      <c r="M71" s="913" t="s">
        <v>623</v>
      </c>
      <c r="N71" s="1040">
        <v>25.4</v>
      </c>
      <c r="O71" s="913">
        <v>81</v>
      </c>
      <c r="P71" s="913" t="s">
        <v>623</v>
      </c>
      <c r="Q71" s="1040">
        <v>22.7</v>
      </c>
      <c r="R71" s="913">
        <v>30.6</v>
      </c>
      <c r="S71" s="913" t="s">
        <v>623</v>
      </c>
      <c r="T71" s="1040">
        <v>11.2</v>
      </c>
      <c r="U71" s="913">
        <v>13.7</v>
      </c>
      <c r="V71" s="913" t="s">
        <v>623</v>
      </c>
      <c r="W71" s="1042">
        <v>3.7</v>
      </c>
      <c r="X71" s="913">
        <v>6.3</v>
      </c>
      <c r="Y71" s="913" t="s">
        <v>623</v>
      </c>
      <c r="Z71" s="1040">
        <v>3.2</v>
      </c>
      <c r="AA71" s="915">
        <v>4.5999999999999996</v>
      </c>
      <c r="AB71" s="913" t="s">
        <v>623</v>
      </c>
      <c r="AC71" s="1040">
        <v>1.5</v>
      </c>
      <c r="AD71" s="915">
        <v>494.2</v>
      </c>
      <c r="AE71" s="913" t="s">
        <v>623</v>
      </c>
      <c r="AF71" s="1040">
        <v>53.3</v>
      </c>
      <c r="AG71" s="381"/>
      <c r="AH71" s="1252">
        <v>-3</v>
      </c>
      <c r="AI71" s="1253" t="s">
        <v>65</v>
      </c>
      <c r="AJ71" s="1257">
        <v>145.5</v>
      </c>
      <c r="AK71" s="1257">
        <v>109.8</v>
      </c>
      <c r="AL71" s="1257">
        <v>102.7</v>
      </c>
      <c r="AM71" s="1257">
        <v>81</v>
      </c>
      <c r="AN71" s="1257">
        <v>30.6</v>
      </c>
      <c r="AO71" s="1257">
        <v>13.7</v>
      </c>
      <c r="AP71" s="1257">
        <v>6.3</v>
      </c>
      <c r="AQ71" s="1257">
        <v>4.5999999999999996</v>
      </c>
      <c r="AR71" s="1257">
        <v>494.2</v>
      </c>
      <c r="AS71" s="129"/>
      <c r="AT71" s="129"/>
      <c r="AU71" s="129"/>
      <c r="AV71" s="22"/>
    </row>
    <row r="72" spans="1:48" ht="16.5" hidden="1" customHeight="1">
      <c r="A72" s="203"/>
      <c r="B72" s="15"/>
      <c r="C72" s="15"/>
      <c r="D72" s="15"/>
      <c r="E72" s="15"/>
      <c r="F72" s="913"/>
      <c r="G72" s="913"/>
      <c r="H72" s="1040"/>
      <c r="I72" s="913"/>
      <c r="J72" s="913"/>
      <c r="K72" s="1040"/>
      <c r="L72" s="913"/>
      <c r="M72" s="913"/>
      <c r="N72" s="1040"/>
      <c r="O72" s="913"/>
      <c r="P72" s="913"/>
      <c r="Q72" s="1040"/>
      <c r="R72" s="913"/>
      <c r="S72" s="913"/>
      <c r="T72" s="1040"/>
      <c r="U72" s="913"/>
      <c r="V72" s="913"/>
      <c r="W72" s="1042"/>
      <c r="X72" s="913"/>
      <c r="Y72" s="913"/>
      <c r="Z72" s="1040"/>
      <c r="AA72" s="915"/>
      <c r="AB72" s="913"/>
      <c r="AC72" s="1040"/>
      <c r="AD72" s="915"/>
      <c r="AE72" s="913"/>
      <c r="AF72" s="1040"/>
      <c r="AG72" s="381"/>
      <c r="AH72" s="1252">
        <v>-3</v>
      </c>
      <c r="AI72" s="1253" t="s">
        <v>625</v>
      </c>
      <c r="AJ72" s="1257">
        <v>28.5</v>
      </c>
      <c r="AK72" s="1257">
        <v>20.9</v>
      </c>
      <c r="AL72" s="1257">
        <v>25.4</v>
      </c>
      <c r="AM72" s="1257">
        <v>22.7</v>
      </c>
      <c r="AN72" s="1257">
        <v>11.2</v>
      </c>
      <c r="AO72" s="1257">
        <v>3.7</v>
      </c>
      <c r="AP72" s="1257">
        <v>3.2</v>
      </c>
      <c r="AQ72" s="1257">
        <v>1.5</v>
      </c>
      <c r="AR72" s="1257">
        <v>53.3</v>
      </c>
      <c r="AS72" s="129"/>
      <c r="AT72" s="129"/>
      <c r="AU72" s="129"/>
      <c r="AV72" s="22"/>
    </row>
    <row r="73" spans="1:48" ht="16.5" customHeight="1">
      <c r="A73" s="203" t="s">
        <v>366</v>
      </c>
      <c r="B73" s="132"/>
      <c r="C73" s="29"/>
      <c r="D73" s="29"/>
      <c r="E73" s="15"/>
      <c r="F73" s="913">
        <v>20.9</v>
      </c>
      <c r="G73" s="913" t="s">
        <v>623</v>
      </c>
      <c r="H73" s="1040">
        <v>10.4</v>
      </c>
      <c r="I73" s="913">
        <v>15.5</v>
      </c>
      <c r="J73" s="913" t="s">
        <v>623</v>
      </c>
      <c r="K73" s="1040">
        <v>8.9</v>
      </c>
      <c r="L73" s="913">
        <v>11.3</v>
      </c>
      <c r="M73" s="913" t="s">
        <v>623</v>
      </c>
      <c r="N73" s="1040">
        <v>8.6999999999999993</v>
      </c>
      <c r="O73" s="913">
        <v>10.7</v>
      </c>
      <c r="P73" s="913" t="s">
        <v>623</v>
      </c>
      <c r="Q73" s="1040">
        <v>9.9</v>
      </c>
      <c r="R73" s="913">
        <v>2.5</v>
      </c>
      <c r="S73" s="913" t="s">
        <v>623</v>
      </c>
      <c r="T73" s="1040">
        <v>2.2000000000000002</v>
      </c>
      <c r="U73" s="913">
        <v>3.8</v>
      </c>
      <c r="V73" s="913" t="s">
        <v>623</v>
      </c>
      <c r="W73" s="1042">
        <v>2.2000000000000002</v>
      </c>
      <c r="X73" s="913" t="s">
        <v>403</v>
      </c>
      <c r="Y73" s="913" t="s">
        <v>623</v>
      </c>
      <c r="Z73" s="1040" t="s">
        <v>403</v>
      </c>
      <c r="AA73" s="915" t="s">
        <v>403</v>
      </c>
      <c r="AB73" s="913" t="s">
        <v>623</v>
      </c>
      <c r="AC73" s="1040" t="s">
        <v>403</v>
      </c>
      <c r="AD73" s="915">
        <v>65.599999999999994</v>
      </c>
      <c r="AE73" s="913" t="s">
        <v>623</v>
      </c>
      <c r="AF73" s="1040">
        <v>19.2</v>
      </c>
      <c r="AG73" s="381"/>
      <c r="AH73" s="1252">
        <v>-3</v>
      </c>
      <c r="AI73" s="1253" t="s">
        <v>66</v>
      </c>
      <c r="AJ73" s="1257">
        <v>20.9</v>
      </c>
      <c r="AK73" s="1257">
        <v>15.5</v>
      </c>
      <c r="AL73" s="1257">
        <v>11.3</v>
      </c>
      <c r="AM73" s="1257">
        <v>10.7</v>
      </c>
      <c r="AN73" s="1257">
        <v>2.5</v>
      </c>
      <c r="AO73" s="1257">
        <v>3.8</v>
      </c>
      <c r="AP73" s="1257" t="s">
        <v>403</v>
      </c>
      <c r="AQ73" s="1257" t="s">
        <v>403</v>
      </c>
      <c r="AR73" s="1257">
        <v>65.599999999999994</v>
      </c>
      <c r="AS73" s="129"/>
      <c r="AT73" s="129"/>
      <c r="AU73" s="129"/>
      <c r="AV73" s="22"/>
    </row>
    <row r="74" spans="1:48" ht="16.5" hidden="1" customHeight="1">
      <c r="A74" s="203"/>
      <c r="B74" s="132"/>
      <c r="C74" s="29"/>
      <c r="D74" s="29"/>
      <c r="E74" s="15"/>
      <c r="F74" s="913"/>
      <c r="G74" s="913"/>
      <c r="H74" s="1040"/>
      <c r="I74" s="913"/>
      <c r="J74" s="913"/>
      <c r="K74" s="1040"/>
      <c r="L74" s="913"/>
      <c r="M74" s="913"/>
      <c r="N74" s="1040"/>
      <c r="O74" s="913"/>
      <c r="P74" s="913"/>
      <c r="Q74" s="1040"/>
      <c r="R74" s="913"/>
      <c r="S74" s="913"/>
      <c r="T74" s="1040"/>
      <c r="U74" s="913"/>
      <c r="V74" s="913"/>
      <c r="W74" s="1042"/>
      <c r="X74" s="913"/>
      <c r="Y74" s="913"/>
      <c r="Z74" s="1040"/>
      <c r="AA74" s="915"/>
      <c r="AB74" s="913"/>
      <c r="AC74" s="1040"/>
      <c r="AD74" s="915"/>
      <c r="AE74" s="913"/>
      <c r="AF74" s="1040"/>
      <c r="AG74" s="381"/>
      <c r="AH74" s="1252">
        <v>-3</v>
      </c>
      <c r="AI74" s="1253" t="s">
        <v>626</v>
      </c>
      <c r="AJ74" s="1257">
        <v>10.4</v>
      </c>
      <c r="AK74" s="1257">
        <v>8.9</v>
      </c>
      <c r="AL74" s="1257">
        <v>8.6999999999999993</v>
      </c>
      <c r="AM74" s="1257">
        <v>9.9</v>
      </c>
      <c r="AN74" s="1257">
        <v>2.2000000000000002</v>
      </c>
      <c r="AO74" s="1257">
        <v>2.2000000000000002</v>
      </c>
      <c r="AP74" s="1257" t="s">
        <v>403</v>
      </c>
      <c r="AQ74" s="1257" t="s">
        <v>403</v>
      </c>
      <c r="AR74" s="1257">
        <v>19.2</v>
      </c>
      <c r="AS74" s="129"/>
      <c r="AT74" s="129"/>
      <c r="AU74" s="129"/>
      <c r="AV74" s="22"/>
    </row>
    <row r="75" spans="1:48" ht="16.5" customHeight="1">
      <c r="A75" s="142" t="s">
        <v>401</v>
      </c>
      <c r="B75" s="132"/>
      <c r="C75" s="29"/>
      <c r="D75" s="133"/>
      <c r="E75" s="29"/>
      <c r="F75" s="913">
        <v>12.9</v>
      </c>
      <c r="G75" s="913" t="s">
        <v>623</v>
      </c>
      <c r="H75" s="1040">
        <v>7.8</v>
      </c>
      <c r="I75" s="913">
        <v>14.4</v>
      </c>
      <c r="J75" s="913" t="s">
        <v>623</v>
      </c>
      <c r="K75" s="1040">
        <v>9</v>
      </c>
      <c r="L75" s="913">
        <v>7.5</v>
      </c>
      <c r="M75" s="913" t="s">
        <v>623</v>
      </c>
      <c r="N75" s="1040">
        <v>4.9000000000000004</v>
      </c>
      <c r="O75" s="913">
        <v>10.3</v>
      </c>
      <c r="P75" s="913" t="s">
        <v>623</v>
      </c>
      <c r="Q75" s="1040">
        <v>5.2</v>
      </c>
      <c r="R75" s="913">
        <v>4.8</v>
      </c>
      <c r="S75" s="913" t="s">
        <v>623</v>
      </c>
      <c r="T75" s="1040">
        <v>3.2</v>
      </c>
      <c r="U75" s="913" t="s">
        <v>403</v>
      </c>
      <c r="V75" s="913" t="s">
        <v>623</v>
      </c>
      <c r="W75" s="1040" t="s">
        <v>403</v>
      </c>
      <c r="X75" s="913" t="s">
        <v>403</v>
      </c>
      <c r="Y75" s="913" t="s">
        <v>623</v>
      </c>
      <c r="Z75" s="1040" t="s">
        <v>403</v>
      </c>
      <c r="AA75" s="915" t="s">
        <v>403</v>
      </c>
      <c r="AB75" s="913" t="s">
        <v>623</v>
      </c>
      <c r="AC75" s="1040" t="s">
        <v>403</v>
      </c>
      <c r="AD75" s="915">
        <v>48.3</v>
      </c>
      <c r="AE75" s="913" t="s">
        <v>623</v>
      </c>
      <c r="AF75" s="1040">
        <v>13.3</v>
      </c>
      <c r="AG75" s="381"/>
      <c r="AH75" s="1252">
        <v>-3</v>
      </c>
      <c r="AI75" s="1253" t="s">
        <v>67</v>
      </c>
      <c r="AJ75" s="1257">
        <v>12.9</v>
      </c>
      <c r="AK75" s="1257">
        <v>14.4</v>
      </c>
      <c r="AL75" s="1257">
        <v>7.5</v>
      </c>
      <c r="AM75" s="1257">
        <v>10.3</v>
      </c>
      <c r="AN75" s="1257">
        <v>4.8</v>
      </c>
      <c r="AO75" s="1257" t="s">
        <v>403</v>
      </c>
      <c r="AP75" s="1257" t="s">
        <v>403</v>
      </c>
      <c r="AQ75" s="1257" t="s">
        <v>403</v>
      </c>
      <c r="AR75" s="1257">
        <v>48.3</v>
      </c>
      <c r="AS75" s="129"/>
      <c r="AT75" s="129"/>
      <c r="AU75" s="129"/>
      <c r="AV75" s="22"/>
    </row>
    <row r="76" spans="1:48" ht="16.5" hidden="1" customHeight="1">
      <c r="A76" s="142"/>
      <c r="B76" s="132"/>
      <c r="C76" s="29"/>
      <c r="D76" s="133"/>
      <c r="E76" s="29"/>
      <c r="F76" s="913"/>
      <c r="G76" s="913"/>
      <c r="H76" s="1040"/>
      <c r="I76" s="913"/>
      <c r="J76" s="913"/>
      <c r="K76" s="1040"/>
      <c r="L76" s="913"/>
      <c r="M76" s="913"/>
      <c r="N76" s="1040"/>
      <c r="O76" s="913"/>
      <c r="P76" s="913"/>
      <c r="Q76" s="1040"/>
      <c r="R76" s="913"/>
      <c r="S76" s="913"/>
      <c r="T76" s="1040"/>
      <c r="U76" s="913"/>
      <c r="V76" s="913"/>
      <c r="W76" s="1040"/>
      <c r="X76" s="913"/>
      <c r="Y76" s="913"/>
      <c r="Z76" s="1040"/>
      <c r="AA76" s="915"/>
      <c r="AB76" s="913"/>
      <c r="AC76" s="1040"/>
      <c r="AD76" s="915"/>
      <c r="AE76" s="913"/>
      <c r="AF76" s="1040"/>
      <c r="AG76" s="381"/>
      <c r="AH76" s="1252">
        <v>-3</v>
      </c>
      <c r="AI76" s="1253" t="s">
        <v>627</v>
      </c>
      <c r="AJ76" s="1257">
        <v>7.8</v>
      </c>
      <c r="AK76" s="1257">
        <v>9</v>
      </c>
      <c r="AL76" s="1257">
        <v>4.9000000000000004</v>
      </c>
      <c r="AM76" s="1257">
        <v>5.2</v>
      </c>
      <c r="AN76" s="1257">
        <v>3.2</v>
      </c>
      <c r="AO76" s="1257" t="s">
        <v>403</v>
      </c>
      <c r="AP76" s="1257" t="s">
        <v>403</v>
      </c>
      <c r="AQ76" s="1257" t="s">
        <v>403</v>
      </c>
      <c r="AR76" s="1257">
        <v>13.3</v>
      </c>
      <c r="AS76" s="129"/>
      <c r="AT76" s="129"/>
      <c r="AU76" s="129"/>
      <c r="AV76" s="22"/>
    </row>
    <row r="77" spans="1:48" ht="2.4" customHeight="1">
      <c r="A77" s="142"/>
      <c r="B77" s="132"/>
      <c r="C77" s="29"/>
      <c r="D77" s="133"/>
      <c r="E77" s="29"/>
      <c r="F77" s="913"/>
      <c r="G77" s="913"/>
      <c r="H77" s="1040"/>
      <c r="I77" s="913"/>
      <c r="J77" s="913"/>
      <c r="K77" s="1040"/>
      <c r="L77" s="913"/>
      <c r="M77" s="913"/>
      <c r="N77" s="1040"/>
      <c r="O77" s="913"/>
      <c r="P77" s="913"/>
      <c r="Q77" s="1040"/>
      <c r="R77" s="913"/>
      <c r="S77" s="913"/>
      <c r="T77" s="1040"/>
      <c r="U77" s="913"/>
      <c r="V77" s="913"/>
      <c r="W77" s="1040"/>
      <c r="X77" s="913"/>
      <c r="Y77" s="913"/>
      <c r="Z77" s="1040"/>
      <c r="AA77" s="915"/>
      <c r="AB77" s="913"/>
      <c r="AC77" s="1050"/>
      <c r="AD77" s="915"/>
      <c r="AE77" s="913"/>
      <c r="AF77" s="1050"/>
      <c r="AG77" s="381"/>
      <c r="AH77" s="154"/>
      <c r="AI77" s="229"/>
      <c r="AJ77" s="212"/>
      <c r="AK77" s="212"/>
      <c r="AL77" s="212"/>
      <c r="AM77" s="212"/>
      <c r="AN77" s="212"/>
      <c r="AO77" s="212"/>
      <c r="AP77" s="212"/>
      <c r="AQ77" s="212"/>
      <c r="AR77" s="212"/>
      <c r="AS77" s="129"/>
      <c r="AT77" s="129"/>
      <c r="AU77" s="129"/>
      <c r="AV77" s="22"/>
    </row>
    <row r="78" spans="1:48" ht="15.6" customHeight="1">
      <c r="A78" s="91" t="s">
        <v>541</v>
      </c>
      <c r="B78" s="127"/>
      <c r="C78" s="127"/>
      <c r="D78" s="127"/>
      <c r="E78" s="127"/>
      <c r="F78" s="913"/>
      <c r="G78" s="913"/>
      <c r="H78" s="1040"/>
      <c r="I78" s="913"/>
      <c r="J78" s="913"/>
      <c r="K78" s="1040"/>
      <c r="L78" s="913"/>
      <c r="M78" s="913"/>
      <c r="N78" s="1040"/>
      <c r="O78" s="913"/>
      <c r="P78" s="913"/>
      <c r="Q78" s="1040"/>
      <c r="R78" s="913"/>
      <c r="S78" s="913"/>
      <c r="T78" s="1040"/>
      <c r="U78" s="913"/>
      <c r="V78" s="913"/>
      <c r="W78" s="1040"/>
      <c r="X78" s="913"/>
      <c r="Y78" s="913"/>
      <c r="Z78" s="1040"/>
      <c r="AA78" s="915"/>
      <c r="AB78" s="913"/>
      <c r="AC78" s="1050"/>
      <c r="AD78" s="915"/>
      <c r="AE78" s="913"/>
      <c r="AF78" s="1050"/>
      <c r="AG78" s="381"/>
      <c r="AH78" s="154"/>
      <c r="AI78" s="229"/>
      <c r="AJ78" s="212"/>
      <c r="AK78" s="212"/>
      <c r="AL78" s="212"/>
      <c r="AM78" s="212"/>
      <c r="AN78" s="212"/>
      <c r="AO78" s="212"/>
      <c r="AP78" s="212"/>
      <c r="AQ78" s="212"/>
      <c r="AR78" s="212"/>
      <c r="AS78" s="129"/>
      <c r="AT78" s="129"/>
      <c r="AU78" s="129"/>
      <c r="AV78" s="22"/>
    </row>
    <row r="79" spans="1:48" ht="16.5" customHeight="1">
      <c r="A79" s="129" t="s">
        <v>208</v>
      </c>
      <c r="B79" s="127"/>
      <c r="C79" s="127"/>
      <c r="D79" s="127"/>
      <c r="E79" s="127"/>
      <c r="F79" s="913">
        <v>2013.4</v>
      </c>
      <c r="G79" s="913" t="s">
        <v>623</v>
      </c>
      <c r="H79" s="1042">
        <v>438</v>
      </c>
      <c r="I79" s="913">
        <v>2007.2</v>
      </c>
      <c r="J79" s="913" t="s">
        <v>623</v>
      </c>
      <c r="K79" s="1040">
        <v>535</v>
      </c>
      <c r="L79" s="913">
        <v>2316.3000000000002</v>
      </c>
      <c r="M79" s="913" t="s">
        <v>623</v>
      </c>
      <c r="N79" s="1040">
        <v>449.4</v>
      </c>
      <c r="O79" s="913">
        <v>2894.2</v>
      </c>
      <c r="P79" s="913" t="s">
        <v>623</v>
      </c>
      <c r="Q79" s="1040">
        <v>652.4</v>
      </c>
      <c r="R79" s="913">
        <v>2706.9</v>
      </c>
      <c r="S79" s="913" t="s">
        <v>623</v>
      </c>
      <c r="T79" s="1042">
        <v>668.5</v>
      </c>
      <c r="U79" s="913">
        <v>3282.3</v>
      </c>
      <c r="V79" s="913" t="s">
        <v>623</v>
      </c>
      <c r="W79" s="1042">
        <v>1016.5</v>
      </c>
      <c r="X79" s="913">
        <v>2606.1</v>
      </c>
      <c r="Y79" s="913" t="s">
        <v>623</v>
      </c>
      <c r="Z79" s="1042">
        <v>1113.5</v>
      </c>
      <c r="AA79" s="915">
        <v>4982.5</v>
      </c>
      <c r="AB79" s="913" t="s">
        <v>623</v>
      </c>
      <c r="AC79" s="1042">
        <v>1748</v>
      </c>
      <c r="AD79" s="915">
        <v>2262.5</v>
      </c>
      <c r="AE79" s="913" t="s">
        <v>623</v>
      </c>
      <c r="AF79" s="1042">
        <v>252.8</v>
      </c>
      <c r="AG79" s="381"/>
      <c r="AH79" s="1252">
        <v>-3</v>
      </c>
      <c r="AI79" s="1256" t="s">
        <v>68</v>
      </c>
      <c r="AJ79" s="1257">
        <v>2013.4</v>
      </c>
      <c r="AK79" s="1257">
        <v>2007.2</v>
      </c>
      <c r="AL79" s="1257">
        <v>2316.3000000000002</v>
      </c>
      <c r="AM79" s="1257">
        <v>2894.2</v>
      </c>
      <c r="AN79" s="1257">
        <v>2706.9</v>
      </c>
      <c r="AO79" s="1257">
        <v>3282.3</v>
      </c>
      <c r="AP79" s="1257">
        <v>2606.1</v>
      </c>
      <c r="AQ79" s="1257">
        <v>4982.5</v>
      </c>
      <c r="AR79" s="1257">
        <v>2262.5</v>
      </c>
      <c r="AS79" s="129"/>
      <c r="AT79" s="129"/>
      <c r="AU79" s="129"/>
      <c r="AV79" s="22"/>
    </row>
    <row r="80" spans="1:48" ht="16.5" hidden="1" customHeight="1">
      <c r="A80" s="129"/>
      <c r="B80" s="127"/>
      <c r="C80" s="127"/>
      <c r="D80" s="127"/>
      <c r="E80" s="127"/>
      <c r="F80" s="913"/>
      <c r="G80" s="913"/>
      <c r="H80" s="1042"/>
      <c r="I80" s="913"/>
      <c r="J80" s="913"/>
      <c r="K80" s="1040"/>
      <c r="L80" s="913"/>
      <c r="M80" s="913"/>
      <c r="N80" s="1040"/>
      <c r="O80" s="913"/>
      <c r="P80" s="913"/>
      <c r="Q80" s="1040"/>
      <c r="R80" s="913"/>
      <c r="S80" s="913"/>
      <c r="T80" s="1042"/>
      <c r="U80" s="913"/>
      <c r="V80" s="913"/>
      <c r="W80" s="1042"/>
      <c r="X80" s="913"/>
      <c r="Y80" s="913"/>
      <c r="Z80" s="1042"/>
      <c r="AA80" s="915"/>
      <c r="AB80" s="913"/>
      <c r="AC80" s="1042"/>
      <c r="AD80" s="915"/>
      <c r="AE80" s="913"/>
      <c r="AF80" s="1042"/>
      <c r="AG80" s="381"/>
      <c r="AH80" s="1252">
        <v>-3</v>
      </c>
      <c r="AI80" s="1256" t="s">
        <v>628</v>
      </c>
      <c r="AJ80" s="1257">
        <v>438</v>
      </c>
      <c r="AK80" s="1257">
        <v>535</v>
      </c>
      <c r="AL80" s="1257">
        <v>449.4</v>
      </c>
      <c r="AM80" s="1257">
        <v>652.4</v>
      </c>
      <c r="AN80" s="1257">
        <v>668.5</v>
      </c>
      <c r="AO80" s="1257">
        <v>1016.5</v>
      </c>
      <c r="AP80" s="1257">
        <v>1113.5</v>
      </c>
      <c r="AQ80" s="1257">
        <v>1748</v>
      </c>
      <c r="AR80" s="1257">
        <v>252.8</v>
      </c>
      <c r="AS80" s="129"/>
      <c r="AT80" s="129"/>
      <c r="AU80" s="129"/>
      <c r="AV80" s="22"/>
    </row>
    <row r="81" spans="1:48" ht="16.5" customHeight="1">
      <c r="A81" s="203" t="s">
        <v>436</v>
      </c>
      <c r="B81" s="127"/>
      <c r="C81" s="127"/>
      <c r="D81" s="127"/>
      <c r="E81" s="127"/>
      <c r="F81" s="913">
        <v>2451.5</v>
      </c>
      <c r="G81" s="913" t="s">
        <v>623</v>
      </c>
      <c r="H81" s="1042">
        <v>480.5</v>
      </c>
      <c r="I81" s="913">
        <v>2354.6</v>
      </c>
      <c r="J81" s="913" t="s">
        <v>623</v>
      </c>
      <c r="K81" s="1040">
        <v>447.6</v>
      </c>
      <c r="L81" s="913">
        <v>2795.4</v>
      </c>
      <c r="M81" s="913" t="s">
        <v>623</v>
      </c>
      <c r="N81" s="1042">
        <v>690.4</v>
      </c>
      <c r="O81" s="913">
        <v>4028</v>
      </c>
      <c r="P81" s="913" t="s">
        <v>623</v>
      </c>
      <c r="Q81" s="1042">
        <v>1129</v>
      </c>
      <c r="R81" s="913">
        <v>2269.4</v>
      </c>
      <c r="S81" s="913" t="s">
        <v>623</v>
      </c>
      <c r="T81" s="1042">
        <v>831.8</v>
      </c>
      <c r="U81" s="913">
        <v>3330.9</v>
      </c>
      <c r="V81" s="913" t="s">
        <v>623</v>
      </c>
      <c r="W81" s="1042">
        <v>900.9</v>
      </c>
      <c r="X81" s="913">
        <v>2104.9</v>
      </c>
      <c r="Y81" s="913" t="s">
        <v>623</v>
      </c>
      <c r="Z81" s="1042">
        <v>1060.3</v>
      </c>
      <c r="AA81" s="915">
        <v>3228.1</v>
      </c>
      <c r="AB81" s="913" t="s">
        <v>623</v>
      </c>
      <c r="AC81" s="1042">
        <v>1025</v>
      </c>
      <c r="AD81" s="915">
        <v>2673.6</v>
      </c>
      <c r="AE81" s="913" t="s">
        <v>623</v>
      </c>
      <c r="AF81" s="1042">
        <v>288.2</v>
      </c>
      <c r="AG81" s="381"/>
      <c r="AH81" s="1252">
        <v>-3</v>
      </c>
      <c r="AI81" s="1256" t="s">
        <v>69</v>
      </c>
      <c r="AJ81" s="1257">
        <v>2451.5</v>
      </c>
      <c r="AK81" s="1257">
        <v>2354.6</v>
      </c>
      <c r="AL81" s="1257">
        <v>2795.4</v>
      </c>
      <c r="AM81" s="1257">
        <v>4028</v>
      </c>
      <c r="AN81" s="1257">
        <v>2269.4</v>
      </c>
      <c r="AO81" s="1257">
        <v>3330.9</v>
      </c>
      <c r="AP81" s="1257">
        <v>2104.9</v>
      </c>
      <c r="AQ81" s="1257">
        <v>3228.1</v>
      </c>
      <c r="AR81" s="1257">
        <v>2673.6</v>
      </c>
      <c r="AS81" s="129"/>
      <c r="AT81" s="129"/>
      <c r="AU81" s="129"/>
      <c r="AV81" s="22"/>
    </row>
    <row r="82" spans="1:48" ht="16.5" hidden="1" customHeight="1">
      <c r="A82" s="203"/>
      <c r="B82" s="127"/>
      <c r="C82" s="127"/>
      <c r="D82" s="127"/>
      <c r="E82" s="127"/>
      <c r="F82" s="913"/>
      <c r="G82" s="913"/>
      <c r="H82" s="1042"/>
      <c r="I82" s="913"/>
      <c r="J82" s="913"/>
      <c r="K82" s="1040"/>
      <c r="L82" s="913"/>
      <c r="M82" s="913"/>
      <c r="N82" s="1042"/>
      <c r="O82" s="913"/>
      <c r="P82" s="913"/>
      <c r="Q82" s="1042"/>
      <c r="R82" s="913"/>
      <c r="S82" s="913"/>
      <c r="T82" s="1042"/>
      <c r="U82" s="913"/>
      <c r="V82" s="913"/>
      <c r="W82" s="1042"/>
      <c r="X82" s="913"/>
      <c r="Y82" s="913"/>
      <c r="Z82" s="1042"/>
      <c r="AA82" s="915"/>
      <c r="AB82" s="913"/>
      <c r="AC82" s="1042"/>
      <c r="AD82" s="915"/>
      <c r="AE82" s="913"/>
      <c r="AF82" s="1042"/>
      <c r="AG82" s="381"/>
      <c r="AH82" s="1252">
        <v>-3</v>
      </c>
      <c r="AI82" s="1256" t="s">
        <v>629</v>
      </c>
      <c r="AJ82" s="1257">
        <v>480.5</v>
      </c>
      <c r="AK82" s="1257">
        <v>447.6</v>
      </c>
      <c r="AL82" s="1257">
        <v>690.4</v>
      </c>
      <c r="AM82" s="1257">
        <v>1129</v>
      </c>
      <c r="AN82" s="1257">
        <v>831.8</v>
      </c>
      <c r="AO82" s="1257">
        <v>900.9</v>
      </c>
      <c r="AP82" s="1257">
        <v>1060.3</v>
      </c>
      <c r="AQ82" s="1257">
        <v>1025</v>
      </c>
      <c r="AR82" s="1257">
        <v>288.2</v>
      </c>
      <c r="AS82" s="129"/>
      <c r="AT82" s="129"/>
      <c r="AU82" s="129"/>
      <c r="AV82" s="22"/>
    </row>
    <row r="83" spans="1:48" ht="16.5" customHeight="1">
      <c r="A83" s="203" t="s">
        <v>366</v>
      </c>
      <c r="B83" s="127"/>
      <c r="C83" s="127"/>
      <c r="D83" s="127"/>
      <c r="E83" s="127"/>
      <c r="F83" s="913">
        <v>352.1</v>
      </c>
      <c r="G83" s="913" t="s">
        <v>623</v>
      </c>
      <c r="H83" s="1042">
        <v>176</v>
      </c>
      <c r="I83" s="913">
        <v>332.4</v>
      </c>
      <c r="J83" s="913" t="s">
        <v>623</v>
      </c>
      <c r="K83" s="1040">
        <v>190.2</v>
      </c>
      <c r="L83" s="913">
        <v>307.60000000000002</v>
      </c>
      <c r="M83" s="913" t="s">
        <v>623</v>
      </c>
      <c r="N83" s="1042">
        <v>237.5</v>
      </c>
      <c r="O83" s="913">
        <v>532.1</v>
      </c>
      <c r="P83" s="913" t="s">
        <v>623</v>
      </c>
      <c r="Q83" s="1042">
        <v>490.2</v>
      </c>
      <c r="R83" s="913">
        <v>185.4</v>
      </c>
      <c r="S83" s="913" t="s">
        <v>623</v>
      </c>
      <c r="T83" s="1042">
        <v>166.4</v>
      </c>
      <c r="U83" s="913">
        <v>923.9</v>
      </c>
      <c r="V83" s="913" t="s">
        <v>623</v>
      </c>
      <c r="W83" s="1042">
        <v>534.20000000000005</v>
      </c>
      <c r="X83" s="913" t="s">
        <v>403</v>
      </c>
      <c r="Y83" s="913" t="s">
        <v>623</v>
      </c>
      <c r="Z83" s="1040" t="s">
        <v>403</v>
      </c>
      <c r="AA83" s="915" t="s">
        <v>403</v>
      </c>
      <c r="AB83" s="913" t="s">
        <v>623</v>
      </c>
      <c r="AC83" s="1040" t="s">
        <v>403</v>
      </c>
      <c r="AD83" s="915">
        <v>354.9</v>
      </c>
      <c r="AE83" s="913" t="s">
        <v>623</v>
      </c>
      <c r="AF83" s="1042">
        <v>103.6</v>
      </c>
      <c r="AG83" s="381"/>
      <c r="AH83" s="1252">
        <v>-3</v>
      </c>
      <c r="AI83" s="1256" t="s">
        <v>70</v>
      </c>
      <c r="AJ83" s="1257">
        <v>352.1</v>
      </c>
      <c r="AK83" s="1257">
        <v>332.4</v>
      </c>
      <c r="AL83" s="1257">
        <v>307.60000000000002</v>
      </c>
      <c r="AM83" s="1257">
        <v>532.1</v>
      </c>
      <c r="AN83" s="1257">
        <v>185.4</v>
      </c>
      <c r="AO83" s="1257">
        <v>923.9</v>
      </c>
      <c r="AP83" s="1257" t="s">
        <v>403</v>
      </c>
      <c r="AQ83" s="1257" t="s">
        <v>403</v>
      </c>
      <c r="AR83" s="1257">
        <v>354.9</v>
      </c>
      <c r="AS83" s="129"/>
      <c r="AT83" s="129"/>
      <c r="AU83" s="129"/>
      <c r="AV83" s="22"/>
    </row>
    <row r="84" spans="1:48" ht="16.5" hidden="1" customHeight="1">
      <c r="A84" s="203"/>
      <c r="B84" s="127"/>
      <c r="C84" s="127"/>
      <c r="D84" s="127"/>
      <c r="E84" s="127"/>
      <c r="F84" s="913"/>
      <c r="G84" s="913"/>
      <c r="H84" s="1042"/>
      <c r="I84" s="913"/>
      <c r="J84" s="913"/>
      <c r="K84" s="1040"/>
      <c r="L84" s="913"/>
      <c r="M84" s="913"/>
      <c r="N84" s="1042"/>
      <c r="O84" s="913"/>
      <c r="P84" s="913"/>
      <c r="Q84" s="1042"/>
      <c r="R84" s="913"/>
      <c r="S84" s="913"/>
      <c r="T84" s="1042"/>
      <c r="U84" s="913"/>
      <c r="V84" s="913"/>
      <c r="W84" s="1042"/>
      <c r="X84" s="913"/>
      <c r="Y84" s="913"/>
      <c r="Z84" s="1040"/>
      <c r="AA84" s="915"/>
      <c r="AB84" s="913"/>
      <c r="AC84" s="1040"/>
      <c r="AD84" s="915"/>
      <c r="AE84" s="913"/>
      <c r="AF84" s="1042"/>
      <c r="AG84" s="381"/>
      <c r="AH84" s="1252">
        <v>-3</v>
      </c>
      <c r="AI84" s="1256" t="s">
        <v>630</v>
      </c>
      <c r="AJ84" s="1257">
        <v>176</v>
      </c>
      <c r="AK84" s="1257">
        <v>190.2</v>
      </c>
      <c r="AL84" s="1257">
        <v>237.5</v>
      </c>
      <c r="AM84" s="1257">
        <v>490.2</v>
      </c>
      <c r="AN84" s="1257">
        <v>166.4</v>
      </c>
      <c r="AO84" s="1257">
        <v>534.20000000000005</v>
      </c>
      <c r="AP84" s="1257" t="s">
        <v>403</v>
      </c>
      <c r="AQ84" s="1257" t="s">
        <v>403</v>
      </c>
      <c r="AR84" s="1257">
        <v>103.6</v>
      </c>
      <c r="AS84" s="129"/>
      <c r="AT84" s="129"/>
      <c r="AU84" s="129"/>
      <c r="AV84" s="22"/>
    </row>
    <row r="85" spans="1:48" ht="16.5" customHeight="1">
      <c r="A85" s="142" t="s">
        <v>363</v>
      </c>
      <c r="B85" s="741"/>
      <c r="C85" s="741"/>
      <c r="D85" s="741"/>
      <c r="E85" s="741"/>
      <c r="F85" s="913">
        <v>227.9</v>
      </c>
      <c r="G85" s="913" t="s">
        <v>623</v>
      </c>
      <c r="H85" s="1042">
        <v>137.1</v>
      </c>
      <c r="I85" s="913">
        <v>323.39999999999998</v>
      </c>
      <c r="J85" s="913" t="s">
        <v>623</v>
      </c>
      <c r="K85" s="1040">
        <v>202.2</v>
      </c>
      <c r="L85" s="913">
        <v>215.4</v>
      </c>
      <c r="M85" s="913" t="s">
        <v>623</v>
      </c>
      <c r="N85" s="1042">
        <v>139.30000000000001</v>
      </c>
      <c r="O85" s="913">
        <v>539.9</v>
      </c>
      <c r="P85" s="913" t="s">
        <v>623</v>
      </c>
      <c r="Q85" s="1042">
        <v>273</v>
      </c>
      <c r="R85" s="913">
        <v>374.3</v>
      </c>
      <c r="S85" s="913" t="s">
        <v>623</v>
      </c>
      <c r="T85" s="1042">
        <v>246.5</v>
      </c>
      <c r="U85" s="913" t="s">
        <v>403</v>
      </c>
      <c r="V85" s="913" t="s">
        <v>623</v>
      </c>
      <c r="W85" s="1040" t="s">
        <v>403</v>
      </c>
      <c r="X85" s="913" t="s">
        <v>403</v>
      </c>
      <c r="Y85" s="913" t="s">
        <v>623</v>
      </c>
      <c r="Z85" s="1040" t="s">
        <v>403</v>
      </c>
      <c r="AA85" s="915" t="s">
        <v>403</v>
      </c>
      <c r="AB85" s="913" t="s">
        <v>623</v>
      </c>
      <c r="AC85" s="1040" t="s">
        <v>403</v>
      </c>
      <c r="AD85" s="915">
        <v>274.5</v>
      </c>
      <c r="AE85" s="913" t="s">
        <v>623</v>
      </c>
      <c r="AF85" s="1042">
        <v>75.900000000000006</v>
      </c>
      <c r="AG85" s="381"/>
      <c r="AH85" s="1252">
        <v>-3</v>
      </c>
      <c r="AI85" s="1256" t="s">
        <v>177</v>
      </c>
      <c r="AJ85" s="1257">
        <v>227.9</v>
      </c>
      <c r="AK85" s="1257">
        <v>323.39999999999998</v>
      </c>
      <c r="AL85" s="1257">
        <v>215.4</v>
      </c>
      <c r="AM85" s="1257">
        <v>539.9</v>
      </c>
      <c r="AN85" s="1257">
        <v>374.3</v>
      </c>
      <c r="AO85" s="1257" t="s">
        <v>403</v>
      </c>
      <c r="AP85" s="1257" t="s">
        <v>403</v>
      </c>
      <c r="AQ85" s="1257" t="s">
        <v>403</v>
      </c>
      <c r="AR85" s="1257">
        <v>274.5</v>
      </c>
      <c r="AS85" s="129"/>
      <c r="AT85" s="129"/>
      <c r="AU85" s="129"/>
      <c r="AV85" s="22"/>
    </row>
    <row r="86" spans="1:48" ht="16.2" hidden="1" customHeight="1">
      <c r="A86" s="142"/>
      <c r="B86" s="741"/>
      <c r="C86" s="741"/>
      <c r="D86" s="741"/>
      <c r="E86" s="741"/>
      <c r="F86" s="913"/>
      <c r="G86" s="913"/>
      <c r="H86" s="1042"/>
      <c r="I86" s="913"/>
      <c r="J86" s="913"/>
      <c r="K86" s="1040"/>
      <c r="L86" s="913"/>
      <c r="M86" s="913"/>
      <c r="N86" s="1042"/>
      <c r="O86" s="913"/>
      <c r="P86" s="913"/>
      <c r="Q86" s="1042"/>
      <c r="R86" s="913"/>
      <c r="S86" s="913"/>
      <c r="T86" s="1042"/>
      <c r="U86" s="913"/>
      <c r="V86" s="913"/>
      <c r="W86" s="1040"/>
      <c r="X86" s="913"/>
      <c r="Y86" s="913"/>
      <c r="Z86" s="1040"/>
      <c r="AA86" s="915"/>
      <c r="AB86" s="913"/>
      <c r="AC86" s="1040"/>
      <c r="AD86" s="915"/>
      <c r="AE86" s="913"/>
      <c r="AF86" s="1042"/>
      <c r="AG86" s="381"/>
      <c r="AH86" s="1252">
        <v>-3</v>
      </c>
      <c r="AI86" s="1256" t="s">
        <v>631</v>
      </c>
      <c r="AJ86" s="1257">
        <v>137.1</v>
      </c>
      <c r="AK86" s="1257">
        <v>202.2</v>
      </c>
      <c r="AL86" s="1257">
        <v>139.30000000000001</v>
      </c>
      <c r="AM86" s="1257">
        <v>273</v>
      </c>
      <c r="AN86" s="1257">
        <v>246.5</v>
      </c>
      <c r="AO86" s="1257" t="s">
        <v>403</v>
      </c>
      <c r="AP86" s="1257" t="s">
        <v>403</v>
      </c>
      <c r="AQ86" s="1257" t="s">
        <v>403</v>
      </c>
      <c r="AR86" s="1257">
        <v>75.900000000000006</v>
      </c>
      <c r="AS86" s="129"/>
      <c r="AT86" s="129"/>
      <c r="AU86" s="129"/>
      <c r="AV86" s="22"/>
    </row>
    <row r="87" spans="1:48" ht="1.2" customHeight="1">
      <c r="A87" s="142"/>
      <c r="B87" s="741"/>
      <c r="C87" s="741"/>
      <c r="D87" s="741"/>
      <c r="E87" s="741"/>
      <c r="F87" s="913"/>
      <c r="G87" s="913"/>
      <c r="H87" s="1040"/>
      <c r="I87" s="913"/>
      <c r="J87" s="913"/>
      <c r="K87" s="1040"/>
      <c r="L87" s="913"/>
      <c r="M87" s="913"/>
      <c r="N87" s="1040"/>
      <c r="O87" s="913"/>
      <c r="P87" s="913"/>
      <c r="Q87" s="1040"/>
      <c r="R87" s="913"/>
      <c r="S87" s="913"/>
      <c r="T87" s="1040"/>
      <c r="U87" s="913"/>
      <c r="V87" s="913"/>
      <c r="W87" s="1040"/>
      <c r="X87" s="913"/>
      <c r="Y87" s="913"/>
      <c r="Z87" s="1040"/>
      <c r="AA87" s="915"/>
      <c r="AB87" s="913"/>
      <c r="AC87" s="1050"/>
      <c r="AD87" s="915"/>
      <c r="AE87" s="913"/>
      <c r="AF87" s="1050"/>
      <c r="AG87" s="381"/>
      <c r="AH87" s="396"/>
      <c r="AI87" s="317"/>
      <c r="AJ87" s="396"/>
      <c r="AK87" s="396"/>
      <c r="AL87" s="396"/>
      <c r="AM87" s="396"/>
      <c r="AN87" s="396"/>
      <c r="AO87" s="396"/>
      <c r="AP87" s="396"/>
      <c r="AQ87" s="396"/>
      <c r="AR87" s="396"/>
      <c r="AS87" s="129"/>
      <c r="AT87" s="129"/>
      <c r="AU87" s="129"/>
      <c r="AV87" s="22"/>
    </row>
    <row r="88" spans="1:48" ht="16.5" customHeight="1">
      <c r="A88" s="1236" t="s">
        <v>386</v>
      </c>
      <c r="B88" s="741"/>
      <c r="C88" s="741"/>
      <c r="D88" s="83"/>
      <c r="E88" s="187"/>
      <c r="F88" s="913"/>
      <c r="G88" s="913"/>
      <c r="H88" s="1040"/>
      <c r="I88" s="913"/>
      <c r="J88" s="913"/>
      <c r="K88" s="1040"/>
      <c r="L88" s="913"/>
      <c r="M88" s="913"/>
      <c r="N88" s="1040"/>
      <c r="O88" s="913"/>
      <c r="P88" s="913"/>
      <c r="Q88" s="1040"/>
      <c r="R88" s="913"/>
      <c r="S88" s="913"/>
      <c r="T88" s="1040"/>
      <c r="U88" s="913"/>
      <c r="V88" s="913"/>
      <c r="W88" s="1040"/>
      <c r="X88" s="913"/>
      <c r="Y88" s="913"/>
      <c r="Z88" s="1040"/>
      <c r="AA88" s="915"/>
      <c r="AB88" s="913"/>
      <c r="AC88" s="1050"/>
      <c r="AD88" s="915"/>
      <c r="AE88" s="913"/>
      <c r="AF88" s="1050"/>
      <c r="AG88" s="381"/>
      <c r="AH88" s="396"/>
      <c r="AI88" s="353"/>
      <c r="AJ88" s="79"/>
      <c r="AK88" s="79"/>
      <c r="AL88" s="79"/>
      <c r="AM88" s="79"/>
      <c r="AN88" s="79"/>
      <c r="AO88" s="79"/>
      <c r="AP88" s="79"/>
      <c r="AQ88" s="79"/>
      <c r="AR88" s="79"/>
      <c r="AS88" s="129"/>
      <c r="AT88" s="129"/>
      <c r="AU88" s="129"/>
      <c r="AV88" s="22"/>
    </row>
    <row r="89" spans="1:48" ht="16.5" customHeight="1">
      <c r="A89" s="91" t="s">
        <v>77</v>
      </c>
      <c r="B89" s="29"/>
      <c r="C89" s="29"/>
      <c r="D89" s="131"/>
      <c r="E89" s="186"/>
      <c r="F89" s="913"/>
      <c r="G89" s="913"/>
      <c r="H89" s="1040"/>
      <c r="I89" s="913"/>
      <c r="J89" s="913"/>
      <c r="K89" s="1040"/>
      <c r="L89" s="913"/>
      <c r="M89" s="913"/>
      <c r="N89" s="1040"/>
      <c r="O89" s="913"/>
      <c r="P89" s="913"/>
      <c r="Q89" s="1040"/>
      <c r="R89" s="913"/>
      <c r="S89" s="913"/>
      <c r="T89" s="1040"/>
      <c r="U89" s="913"/>
      <c r="V89" s="913"/>
      <c r="W89" s="1040"/>
      <c r="X89" s="913"/>
      <c r="Y89" s="913"/>
      <c r="Z89" s="1040"/>
      <c r="AA89" s="915"/>
      <c r="AB89" s="913"/>
      <c r="AC89" s="1050"/>
      <c r="AD89" s="915"/>
      <c r="AE89" s="913"/>
      <c r="AF89" s="1050"/>
      <c r="AG89" s="381"/>
      <c r="AH89" s="1235"/>
      <c r="AI89" s="229"/>
      <c r="AJ89" s="154"/>
      <c r="AK89" s="154"/>
      <c r="AL89" s="154"/>
      <c r="AM89" s="154"/>
      <c r="AN89" s="154"/>
      <c r="AO89" s="154"/>
      <c r="AP89" s="154"/>
      <c r="AQ89" s="154"/>
      <c r="AR89" s="154"/>
      <c r="AS89" s="129"/>
      <c r="AT89" s="129"/>
      <c r="AU89" s="129"/>
      <c r="AV89" s="22"/>
    </row>
    <row r="90" spans="1:48" ht="16.5" customHeight="1">
      <c r="A90" s="129" t="s">
        <v>208</v>
      </c>
      <c r="B90" s="15"/>
      <c r="C90" s="15"/>
      <c r="D90" s="15"/>
      <c r="E90" s="15"/>
      <c r="F90" s="913">
        <v>133.5</v>
      </c>
      <c r="G90" s="913" t="s">
        <v>623</v>
      </c>
      <c r="H90" s="1040">
        <v>22.2</v>
      </c>
      <c r="I90" s="913">
        <v>122.2</v>
      </c>
      <c r="J90" s="913" t="s">
        <v>623</v>
      </c>
      <c r="K90" s="1040">
        <v>23.5</v>
      </c>
      <c r="L90" s="913">
        <v>114.5</v>
      </c>
      <c r="M90" s="913" t="s">
        <v>623</v>
      </c>
      <c r="N90" s="1040">
        <v>22.2</v>
      </c>
      <c r="O90" s="913">
        <v>68.3</v>
      </c>
      <c r="P90" s="913" t="s">
        <v>623</v>
      </c>
      <c r="Q90" s="1040">
        <v>16.5</v>
      </c>
      <c r="R90" s="913">
        <v>34.9</v>
      </c>
      <c r="S90" s="913" t="s">
        <v>623</v>
      </c>
      <c r="T90" s="1040">
        <v>6.8</v>
      </c>
      <c r="U90" s="913">
        <v>10.5</v>
      </c>
      <c r="V90" s="913" t="s">
        <v>623</v>
      </c>
      <c r="W90" s="1040">
        <v>2.9</v>
      </c>
      <c r="X90" s="913">
        <v>7.7</v>
      </c>
      <c r="Y90" s="913" t="s">
        <v>623</v>
      </c>
      <c r="Z90" s="1040">
        <v>3.2</v>
      </c>
      <c r="AA90" s="915">
        <v>6.4</v>
      </c>
      <c r="AB90" s="913" t="s">
        <v>623</v>
      </c>
      <c r="AC90" s="1040">
        <v>1.6</v>
      </c>
      <c r="AD90" s="915">
        <v>498</v>
      </c>
      <c r="AE90" s="913" t="s">
        <v>623</v>
      </c>
      <c r="AF90" s="1040">
        <v>45.9</v>
      </c>
      <c r="AG90" s="381"/>
      <c r="AH90" s="1252">
        <v>-4</v>
      </c>
      <c r="AI90" s="1253" t="s">
        <v>64</v>
      </c>
      <c r="AJ90" s="1257">
        <v>133.5</v>
      </c>
      <c r="AK90" s="1257">
        <v>122.2</v>
      </c>
      <c r="AL90" s="1257">
        <v>114.5</v>
      </c>
      <c r="AM90" s="1257">
        <v>68.3</v>
      </c>
      <c r="AN90" s="1257">
        <v>34.9</v>
      </c>
      <c r="AO90" s="1257">
        <v>10.5</v>
      </c>
      <c r="AP90" s="1257">
        <v>7.7</v>
      </c>
      <c r="AQ90" s="1257">
        <v>6.4</v>
      </c>
      <c r="AR90" s="1257">
        <v>498</v>
      </c>
      <c r="AS90" s="129"/>
      <c r="AT90" s="129"/>
      <c r="AU90" s="129"/>
      <c r="AV90" s="22"/>
    </row>
    <row r="91" spans="1:48" ht="16.5" hidden="1" customHeight="1">
      <c r="A91" s="129"/>
      <c r="B91" s="15"/>
      <c r="C91" s="15"/>
      <c r="D91" s="15"/>
      <c r="E91" s="15"/>
      <c r="F91" s="913"/>
      <c r="G91" s="913"/>
      <c r="H91" s="1040"/>
      <c r="I91" s="913"/>
      <c r="J91" s="913"/>
      <c r="K91" s="1040"/>
      <c r="L91" s="913"/>
      <c r="M91" s="913"/>
      <c r="N91" s="1040"/>
      <c r="O91" s="913"/>
      <c r="P91" s="913"/>
      <c r="Q91" s="1040"/>
      <c r="R91" s="913"/>
      <c r="S91" s="913"/>
      <c r="T91" s="1040"/>
      <c r="U91" s="913"/>
      <c r="V91" s="913"/>
      <c r="W91" s="1040"/>
      <c r="X91" s="913"/>
      <c r="Y91" s="913"/>
      <c r="Z91" s="1040"/>
      <c r="AA91" s="915"/>
      <c r="AB91" s="913"/>
      <c r="AC91" s="1040"/>
      <c r="AD91" s="915"/>
      <c r="AE91" s="913"/>
      <c r="AF91" s="1040"/>
      <c r="AG91" s="381"/>
      <c r="AH91" s="1252">
        <v>-4</v>
      </c>
      <c r="AI91" s="1253" t="s">
        <v>624</v>
      </c>
      <c r="AJ91" s="1257">
        <v>22.2</v>
      </c>
      <c r="AK91" s="1257">
        <v>23.5</v>
      </c>
      <c r="AL91" s="1257">
        <v>22.2</v>
      </c>
      <c r="AM91" s="1257">
        <v>16.5</v>
      </c>
      <c r="AN91" s="1257">
        <v>6.8</v>
      </c>
      <c r="AO91" s="1257">
        <v>2.9</v>
      </c>
      <c r="AP91" s="1257">
        <v>3.2</v>
      </c>
      <c r="AQ91" s="1257">
        <v>1.6</v>
      </c>
      <c r="AR91" s="1257">
        <v>45.9</v>
      </c>
      <c r="AS91" s="129"/>
      <c r="AT91" s="129"/>
      <c r="AU91" s="129"/>
      <c r="AV91" s="22"/>
    </row>
    <row r="92" spans="1:48" ht="16.5" customHeight="1">
      <c r="A92" s="203" t="s">
        <v>436</v>
      </c>
      <c r="B92" s="15"/>
      <c r="C92" s="15"/>
      <c r="D92" s="15"/>
      <c r="E92" s="15"/>
      <c r="F92" s="913">
        <v>144.30000000000001</v>
      </c>
      <c r="G92" s="913" t="s">
        <v>623</v>
      </c>
      <c r="H92" s="1040">
        <v>29.7</v>
      </c>
      <c r="I92" s="913">
        <v>120.5</v>
      </c>
      <c r="J92" s="913" t="s">
        <v>623</v>
      </c>
      <c r="K92" s="1040">
        <v>23.4</v>
      </c>
      <c r="L92" s="913">
        <v>104.7</v>
      </c>
      <c r="M92" s="913" t="s">
        <v>623</v>
      </c>
      <c r="N92" s="1040">
        <v>20.5</v>
      </c>
      <c r="O92" s="913">
        <v>65.8</v>
      </c>
      <c r="P92" s="913" t="s">
        <v>623</v>
      </c>
      <c r="Q92" s="1040">
        <v>12.8</v>
      </c>
      <c r="R92" s="913">
        <v>45.9</v>
      </c>
      <c r="S92" s="913" t="s">
        <v>623</v>
      </c>
      <c r="T92" s="1040">
        <v>8.6</v>
      </c>
      <c r="U92" s="913">
        <v>14.9</v>
      </c>
      <c r="V92" s="913" t="s">
        <v>623</v>
      </c>
      <c r="W92" s="1040">
        <v>4.0999999999999996</v>
      </c>
      <c r="X92" s="913">
        <v>10.1</v>
      </c>
      <c r="Y92" s="913" t="s">
        <v>623</v>
      </c>
      <c r="Z92" s="1040">
        <v>3.3</v>
      </c>
      <c r="AA92" s="915">
        <v>5.6</v>
      </c>
      <c r="AB92" s="913" t="s">
        <v>623</v>
      </c>
      <c r="AC92" s="1040">
        <v>1.8</v>
      </c>
      <c r="AD92" s="915">
        <v>511.7</v>
      </c>
      <c r="AE92" s="913" t="s">
        <v>623</v>
      </c>
      <c r="AF92" s="1040">
        <v>50.1</v>
      </c>
      <c r="AG92" s="381"/>
      <c r="AH92" s="1252">
        <v>-4</v>
      </c>
      <c r="AI92" s="1253" t="s">
        <v>65</v>
      </c>
      <c r="AJ92" s="1257">
        <v>144.30000000000001</v>
      </c>
      <c r="AK92" s="1257">
        <v>120.5</v>
      </c>
      <c r="AL92" s="1257">
        <v>104.7</v>
      </c>
      <c r="AM92" s="1257">
        <v>65.8</v>
      </c>
      <c r="AN92" s="1257">
        <v>45.9</v>
      </c>
      <c r="AO92" s="1257">
        <v>14.9</v>
      </c>
      <c r="AP92" s="1257">
        <v>10.1</v>
      </c>
      <c r="AQ92" s="1257">
        <v>5.6</v>
      </c>
      <c r="AR92" s="1257">
        <v>511.7</v>
      </c>
      <c r="AS92" s="129"/>
      <c r="AT92" s="129"/>
      <c r="AU92" s="129"/>
      <c r="AV92" s="22"/>
    </row>
    <row r="93" spans="1:48" ht="16.5" hidden="1" customHeight="1">
      <c r="A93" s="203"/>
      <c r="B93" s="15"/>
      <c r="C93" s="15"/>
      <c r="D93" s="15"/>
      <c r="E93" s="15"/>
      <c r="F93" s="913"/>
      <c r="G93" s="913"/>
      <c r="H93" s="1040"/>
      <c r="I93" s="913"/>
      <c r="J93" s="913"/>
      <c r="K93" s="1040"/>
      <c r="L93" s="913"/>
      <c r="M93" s="913"/>
      <c r="N93" s="1040"/>
      <c r="O93" s="913"/>
      <c r="P93" s="913"/>
      <c r="Q93" s="1040"/>
      <c r="R93" s="913"/>
      <c r="S93" s="913"/>
      <c r="T93" s="1040"/>
      <c r="U93" s="913"/>
      <c r="V93" s="913"/>
      <c r="W93" s="1040"/>
      <c r="X93" s="913"/>
      <c r="Y93" s="913"/>
      <c r="Z93" s="1040"/>
      <c r="AA93" s="915"/>
      <c r="AB93" s="913"/>
      <c r="AC93" s="1040"/>
      <c r="AD93" s="915"/>
      <c r="AE93" s="913"/>
      <c r="AF93" s="1040"/>
      <c r="AG93" s="381"/>
      <c r="AH93" s="1252">
        <v>-4</v>
      </c>
      <c r="AI93" s="1253" t="s">
        <v>625</v>
      </c>
      <c r="AJ93" s="1257">
        <v>29.7</v>
      </c>
      <c r="AK93" s="1257">
        <v>23.4</v>
      </c>
      <c r="AL93" s="1257">
        <v>20.5</v>
      </c>
      <c r="AM93" s="1257">
        <v>12.8</v>
      </c>
      <c r="AN93" s="1257">
        <v>8.6</v>
      </c>
      <c r="AO93" s="1257">
        <v>4.0999999999999996</v>
      </c>
      <c r="AP93" s="1257">
        <v>3.3</v>
      </c>
      <c r="AQ93" s="1257">
        <v>1.8</v>
      </c>
      <c r="AR93" s="1257">
        <v>50.1</v>
      </c>
      <c r="AS93" s="129"/>
      <c r="AT93" s="129"/>
      <c r="AU93" s="129"/>
      <c r="AV93" s="22"/>
    </row>
    <row r="94" spans="1:48" ht="16.5" customHeight="1">
      <c r="A94" s="203" t="s">
        <v>366</v>
      </c>
      <c r="B94" s="132"/>
      <c r="C94" s="29"/>
      <c r="D94" s="29"/>
      <c r="E94" s="15"/>
      <c r="F94" s="913">
        <v>18</v>
      </c>
      <c r="G94" s="913" t="s">
        <v>623</v>
      </c>
      <c r="H94" s="1040">
        <v>7.8</v>
      </c>
      <c r="I94" s="913">
        <v>18.100000000000001</v>
      </c>
      <c r="J94" s="913" t="s">
        <v>623</v>
      </c>
      <c r="K94" s="1040">
        <v>8.6999999999999993</v>
      </c>
      <c r="L94" s="913">
        <v>10.4</v>
      </c>
      <c r="M94" s="913" t="s">
        <v>623</v>
      </c>
      <c r="N94" s="1040">
        <v>5.8</v>
      </c>
      <c r="O94" s="913">
        <v>12.2</v>
      </c>
      <c r="P94" s="913" t="s">
        <v>623</v>
      </c>
      <c r="Q94" s="1040">
        <v>5.9</v>
      </c>
      <c r="R94" s="913">
        <v>2.7</v>
      </c>
      <c r="S94" s="913" t="s">
        <v>623</v>
      </c>
      <c r="T94" s="1040">
        <v>2.1</v>
      </c>
      <c r="U94" s="913">
        <v>1.9</v>
      </c>
      <c r="V94" s="913" t="s">
        <v>623</v>
      </c>
      <c r="W94" s="1040">
        <v>1.2</v>
      </c>
      <c r="X94" s="913">
        <v>1.8</v>
      </c>
      <c r="Y94" s="913" t="s">
        <v>623</v>
      </c>
      <c r="Z94" s="1040">
        <v>1.6</v>
      </c>
      <c r="AA94" s="916">
        <v>0.6</v>
      </c>
      <c r="AB94" s="913" t="s">
        <v>623</v>
      </c>
      <c r="AC94" s="1040">
        <v>0.7</v>
      </c>
      <c r="AD94" s="915">
        <v>65.7</v>
      </c>
      <c r="AE94" s="913" t="s">
        <v>623</v>
      </c>
      <c r="AF94" s="1040">
        <v>19.399999999999999</v>
      </c>
      <c r="AG94" s="381"/>
      <c r="AH94" s="1252">
        <v>-4</v>
      </c>
      <c r="AI94" s="1253" t="s">
        <v>66</v>
      </c>
      <c r="AJ94" s="1257">
        <v>18</v>
      </c>
      <c r="AK94" s="1257">
        <v>18.100000000000001</v>
      </c>
      <c r="AL94" s="1257">
        <v>10.4</v>
      </c>
      <c r="AM94" s="1257">
        <v>12.2</v>
      </c>
      <c r="AN94" s="1257">
        <v>2.7</v>
      </c>
      <c r="AO94" s="1257">
        <v>1.9</v>
      </c>
      <c r="AP94" s="1258">
        <v>1.8</v>
      </c>
      <c r="AQ94" s="1258">
        <v>0.6</v>
      </c>
      <c r="AR94" s="1257">
        <v>65.7</v>
      </c>
      <c r="AS94" s="129"/>
      <c r="AT94" s="129"/>
      <c r="AU94" s="129"/>
      <c r="AV94" s="22"/>
    </row>
    <row r="95" spans="1:48" ht="16.5" hidden="1" customHeight="1">
      <c r="A95" s="203"/>
      <c r="B95" s="132"/>
      <c r="C95" s="29"/>
      <c r="D95" s="29"/>
      <c r="E95" s="15"/>
      <c r="F95" s="913"/>
      <c r="G95" s="913"/>
      <c r="H95" s="1040"/>
      <c r="I95" s="913"/>
      <c r="J95" s="913"/>
      <c r="K95" s="1040"/>
      <c r="L95" s="913"/>
      <c r="M95" s="913"/>
      <c r="N95" s="1040"/>
      <c r="O95" s="913"/>
      <c r="P95" s="913"/>
      <c r="Q95" s="1040"/>
      <c r="R95" s="913"/>
      <c r="S95" s="913"/>
      <c r="T95" s="1040"/>
      <c r="U95" s="913"/>
      <c r="V95" s="913"/>
      <c r="W95" s="1040"/>
      <c r="X95" s="913"/>
      <c r="Y95" s="913"/>
      <c r="Z95" s="1040"/>
      <c r="AA95" s="916"/>
      <c r="AB95" s="913"/>
      <c r="AC95" s="1040"/>
      <c r="AD95" s="915"/>
      <c r="AE95" s="913"/>
      <c r="AF95" s="1040"/>
      <c r="AG95" s="381"/>
      <c r="AH95" s="1252">
        <v>-4</v>
      </c>
      <c r="AI95" s="1253" t="s">
        <v>626</v>
      </c>
      <c r="AJ95" s="1257">
        <v>7.8</v>
      </c>
      <c r="AK95" s="1257">
        <v>8.6999999999999993</v>
      </c>
      <c r="AL95" s="1257">
        <v>5.8</v>
      </c>
      <c r="AM95" s="1257">
        <v>5.9</v>
      </c>
      <c r="AN95" s="1257">
        <v>2.1</v>
      </c>
      <c r="AO95" s="1257">
        <v>1.2</v>
      </c>
      <c r="AP95" s="1258">
        <v>1.6</v>
      </c>
      <c r="AQ95" s="1258">
        <v>0.7</v>
      </c>
      <c r="AR95" s="1257">
        <v>19.399999999999999</v>
      </c>
      <c r="AS95" s="129"/>
      <c r="AT95" s="129"/>
      <c r="AU95" s="129"/>
      <c r="AV95" s="22"/>
    </row>
    <row r="96" spans="1:48" ht="16.5" customHeight="1">
      <c r="A96" s="142" t="s">
        <v>363</v>
      </c>
      <c r="B96" s="132"/>
      <c r="C96" s="29"/>
      <c r="D96" s="133"/>
      <c r="E96" s="29"/>
      <c r="F96" s="913">
        <v>13.9</v>
      </c>
      <c r="G96" s="913" t="s">
        <v>623</v>
      </c>
      <c r="H96" s="1040">
        <v>6.4</v>
      </c>
      <c r="I96" s="913">
        <v>10.5</v>
      </c>
      <c r="J96" s="913" t="s">
        <v>623</v>
      </c>
      <c r="K96" s="1040">
        <v>6.6</v>
      </c>
      <c r="L96" s="913">
        <v>7.3</v>
      </c>
      <c r="M96" s="913" t="s">
        <v>623</v>
      </c>
      <c r="N96" s="1040">
        <v>5.5</v>
      </c>
      <c r="O96" s="913">
        <v>5.8</v>
      </c>
      <c r="P96" s="913" t="s">
        <v>623</v>
      </c>
      <c r="Q96" s="1040">
        <v>3.9</v>
      </c>
      <c r="R96" s="913">
        <v>1.1000000000000001</v>
      </c>
      <c r="S96" s="913" t="s">
        <v>623</v>
      </c>
      <c r="T96" s="1042">
        <v>1</v>
      </c>
      <c r="U96" s="913">
        <v>1.1000000000000001</v>
      </c>
      <c r="V96" s="913" t="s">
        <v>623</v>
      </c>
      <c r="W96" s="1040">
        <v>0.9</v>
      </c>
      <c r="X96" s="913">
        <v>0.5</v>
      </c>
      <c r="Y96" s="913" t="s">
        <v>623</v>
      </c>
      <c r="Z96" s="1040">
        <v>0.7</v>
      </c>
      <c r="AA96" s="916">
        <v>0.6</v>
      </c>
      <c r="AB96" s="913" t="s">
        <v>623</v>
      </c>
      <c r="AC96" s="1040">
        <v>0.6</v>
      </c>
      <c r="AD96" s="915">
        <v>40.700000000000003</v>
      </c>
      <c r="AE96" s="913" t="s">
        <v>623</v>
      </c>
      <c r="AF96" s="1040">
        <v>13.4</v>
      </c>
      <c r="AG96" s="381"/>
      <c r="AH96" s="1252">
        <v>-4</v>
      </c>
      <c r="AI96" s="1253" t="s">
        <v>67</v>
      </c>
      <c r="AJ96" s="1257">
        <v>13.9</v>
      </c>
      <c r="AK96" s="1257">
        <v>10.5</v>
      </c>
      <c r="AL96" s="1257">
        <v>7.3</v>
      </c>
      <c r="AM96" s="1257">
        <v>5.8</v>
      </c>
      <c r="AN96" s="1257">
        <v>1.1000000000000001</v>
      </c>
      <c r="AO96" s="1258">
        <v>1.1000000000000001</v>
      </c>
      <c r="AP96" s="1258">
        <v>0.5</v>
      </c>
      <c r="AQ96" s="1257">
        <v>0.6</v>
      </c>
      <c r="AR96" s="1257">
        <v>40.700000000000003</v>
      </c>
      <c r="AS96" s="129"/>
      <c r="AT96" s="129"/>
      <c r="AU96" s="129"/>
      <c r="AV96" s="22"/>
    </row>
    <row r="97" spans="1:48" ht="16.5" hidden="1" customHeight="1">
      <c r="A97" s="142"/>
      <c r="B97" s="132"/>
      <c r="C97" s="29"/>
      <c r="D97" s="133"/>
      <c r="E97" s="29"/>
      <c r="F97" s="913"/>
      <c r="G97" s="913"/>
      <c r="H97" s="1040"/>
      <c r="I97" s="913"/>
      <c r="J97" s="913"/>
      <c r="K97" s="1040"/>
      <c r="L97" s="913"/>
      <c r="M97" s="913"/>
      <c r="N97" s="1040"/>
      <c r="O97" s="913"/>
      <c r="P97" s="913"/>
      <c r="Q97" s="1040"/>
      <c r="R97" s="913"/>
      <c r="S97" s="913"/>
      <c r="T97" s="1042"/>
      <c r="U97" s="913"/>
      <c r="V97" s="913"/>
      <c r="W97" s="1040"/>
      <c r="X97" s="913"/>
      <c r="Y97" s="913"/>
      <c r="Z97" s="1040"/>
      <c r="AA97" s="916"/>
      <c r="AB97" s="913"/>
      <c r="AC97" s="1040"/>
      <c r="AD97" s="915"/>
      <c r="AE97" s="913"/>
      <c r="AF97" s="1040"/>
      <c r="AG97" s="381"/>
      <c r="AH97" s="1252">
        <v>-4</v>
      </c>
      <c r="AI97" s="1253" t="s">
        <v>627</v>
      </c>
      <c r="AJ97" s="1257">
        <v>6.4</v>
      </c>
      <c r="AK97" s="1257">
        <v>6.6</v>
      </c>
      <c r="AL97" s="1257">
        <v>5.5</v>
      </c>
      <c r="AM97" s="1257">
        <v>3.9</v>
      </c>
      <c r="AN97" s="1257">
        <v>1</v>
      </c>
      <c r="AO97" s="1258">
        <v>0.9</v>
      </c>
      <c r="AP97" s="1258">
        <v>0.7</v>
      </c>
      <c r="AQ97" s="1257">
        <v>0.6</v>
      </c>
      <c r="AR97" s="1257">
        <v>13.4</v>
      </c>
      <c r="AS97" s="129"/>
      <c r="AT97" s="129"/>
      <c r="AU97" s="129"/>
      <c r="AV97" s="22"/>
    </row>
    <row r="98" spans="1:48" ht="1.95" customHeight="1">
      <c r="A98" s="142"/>
      <c r="B98" s="132"/>
      <c r="C98" s="29"/>
      <c r="D98" s="133"/>
      <c r="E98" s="29"/>
      <c r="F98" s="913"/>
      <c r="G98" s="913"/>
      <c r="H98" s="1040"/>
      <c r="I98" s="913"/>
      <c r="J98" s="913"/>
      <c r="K98" s="1040"/>
      <c r="L98" s="913"/>
      <c r="M98" s="913"/>
      <c r="N98" s="1040"/>
      <c r="O98" s="913"/>
      <c r="P98" s="913"/>
      <c r="Q98" s="1040"/>
      <c r="R98" s="913"/>
      <c r="S98" s="913"/>
      <c r="T98" s="1040"/>
      <c r="U98" s="913"/>
      <c r="V98" s="913"/>
      <c r="W98" s="1040"/>
      <c r="X98" s="913"/>
      <c r="Y98" s="913"/>
      <c r="Z98" s="1040"/>
      <c r="AA98" s="916"/>
      <c r="AB98" s="913"/>
      <c r="AC98" s="1050"/>
      <c r="AD98" s="915"/>
      <c r="AE98" s="913"/>
      <c r="AF98" s="1050"/>
      <c r="AG98" s="381"/>
      <c r="AH98" s="154"/>
      <c r="AI98" s="229"/>
      <c r="AJ98" s="212"/>
      <c r="AK98" s="212"/>
      <c r="AL98" s="212"/>
      <c r="AM98" s="212"/>
      <c r="AN98" s="212"/>
      <c r="AO98" s="386"/>
      <c r="AP98" s="386"/>
      <c r="AQ98" s="212"/>
      <c r="AR98" s="212"/>
      <c r="AS98" s="129"/>
      <c r="AT98" s="129"/>
      <c r="AU98" s="129"/>
      <c r="AV98" s="22"/>
    </row>
    <row r="99" spans="1:48" ht="16.5" customHeight="1">
      <c r="A99" s="91" t="s">
        <v>541</v>
      </c>
      <c r="B99" s="127"/>
      <c r="C99" s="127"/>
      <c r="D99" s="127"/>
      <c r="E99" s="127"/>
      <c r="F99" s="913"/>
      <c r="G99" s="913"/>
      <c r="H99" s="1040"/>
      <c r="I99" s="913"/>
      <c r="J99" s="913"/>
      <c r="K99" s="1040"/>
      <c r="L99" s="913"/>
      <c r="M99" s="913"/>
      <c r="N99" s="1040"/>
      <c r="O99" s="913"/>
      <c r="P99" s="913"/>
      <c r="Q99" s="1040"/>
      <c r="R99" s="913"/>
      <c r="S99" s="913"/>
      <c r="T99" s="1040"/>
      <c r="U99" s="913"/>
      <c r="V99" s="913"/>
      <c r="W99" s="1040"/>
      <c r="X99" s="913"/>
      <c r="Y99" s="913"/>
      <c r="Z99" s="1040"/>
      <c r="AA99" s="915"/>
      <c r="AB99" s="913"/>
      <c r="AC99" s="1050"/>
      <c r="AD99" s="915"/>
      <c r="AE99" s="913"/>
      <c r="AF99" s="1050"/>
      <c r="AG99" s="381"/>
      <c r="AH99" s="154"/>
      <c r="AI99" s="229"/>
      <c r="AJ99" s="212"/>
      <c r="AK99" s="212"/>
      <c r="AL99" s="212"/>
      <c r="AM99" s="212"/>
      <c r="AN99" s="212"/>
      <c r="AO99" s="212"/>
      <c r="AP99" s="212"/>
      <c r="AQ99" s="212"/>
      <c r="AR99" s="212"/>
      <c r="AS99" s="129"/>
      <c r="AT99" s="129"/>
      <c r="AU99" s="129"/>
      <c r="AV99" s="22"/>
    </row>
    <row r="100" spans="1:48" ht="16.5" customHeight="1">
      <c r="A100" s="129" t="s">
        <v>208</v>
      </c>
      <c r="B100" s="127"/>
      <c r="C100" s="127"/>
      <c r="D100" s="127"/>
      <c r="E100" s="127"/>
      <c r="F100" s="913">
        <v>2250.4677938999998</v>
      </c>
      <c r="G100" s="913"/>
      <c r="H100" s="1040"/>
      <c r="I100" s="913">
        <v>2636.1204591000001</v>
      </c>
      <c r="J100" s="913"/>
      <c r="K100" s="1040"/>
      <c r="L100" s="913">
        <v>3106.2640731000001</v>
      </c>
      <c r="M100" s="913"/>
      <c r="N100" s="1040"/>
      <c r="O100" s="913">
        <v>3488.7878633</v>
      </c>
      <c r="P100" s="913"/>
      <c r="Q100" s="1040"/>
      <c r="R100" s="913">
        <v>2589.7892550000001</v>
      </c>
      <c r="S100" s="913"/>
      <c r="T100" s="1040"/>
      <c r="U100" s="913">
        <v>2586.2068966000002</v>
      </c>
      <c r="V100" s="913"/>
      <c r="W100" s="1040"/>
      <c r="X100" s="913">
        <v>2607.5177785000001</v>
      </c>
      <c r="Y100" s="913"/>
      <c r="Z100" s="1040"/>
      <c r="AA100" s="915">
        <v>4542.2285308999999</v>
      </c>
      <c r="AB100" s="913"/>
      <c r="AC100" s="1040"/>
      <c r="AD100" s="915">
        <v>2706.3305310000001</v>
      </c>
      <c r="AE100" s="913"/>
      <c r="AF100" s="1040"/>
      <c r="AG100" s="382"/>
      <c r="AH100" s="1252">
        <v>-4</v>
      </c>
      <c r="AI100" s="1253" t="s">
        <v>68</v>
      </c>
      <c r="AJ100" s="1254">
        <v>2250.4677938999998</v>
      </c>
      <c r="AK100" s="1254">
        <v>2636.1204591000001</v>
      </c>
      <c r="AL100" s="1254">
        <v>3106.2640731000001</v>
      </c>
      <c r="AM100" s="1254">
        <v>3488.7878633</v>
      </c>
      <c r="AN100" s="1254">
        <v>2589.7892550000001</v>
      </c>
      <c r="AO100" s="1254">
        <v>2586.2068966000002</v>
      </c>
      <c r="AP100" s="1254">
        <v>2607.5177785000001</v>
      </c>
      <c r="AQ100" s="1254">
        <v>4542.2285308999999</v>
      </c>
      <c r="AR100" s="1254">
        <v>2706.3305310000001</v>
      </c>
      <c r="AS100" s="129"/>
      <c r="AT100" s="129"/>
      <c r="AU100" s="129"/>
      <c r="AV100" s="22"/>
    </row>
    <row r="101" spans="1:48" ht="16.5" customHeight="1">
      <c r="A101" s="203" t="s">
        <v>436</v>
      </c>
      <c r="B101" s="127"/>
      <c r="C101" s="127"/>
      <c r="D101" s="127"/>
      <c r="E101" s="127"/>
      <c r="F101" s="913">
        <v>2432.5281098</v>
      </c>
      <c r="G101" s="913"/>
      <c r="H101" s="1040"/>
      <c r="I101" s="913">
        <v>2599.4477522000002</v>
      </c>
      <c r="J101" s="913"/>
      <c r="K101" s="1040"/>
      <c r="L101" s="913">
        <v>2840.4004232000002</v>
      </c>
      <c r="M101" s="913"/>
      <c r="N101" s="1040"/>
      <c r="O101" s="913">
        <v>3361.0869898000001</v>
      </c>
      <c r="P101" s="913"/>
      <c r="Q101" s="1040"/>
      <c r="R101" s="913">
        <v>3406.0552093000001</v>
      </c>
      <c r="S101" s="913"/>
      <c r="T101" s="1040"/>
      <c r="U101" s="913">
        <v>3669.9507389</v>
      </c>
      <c r="V101" s="913"/>
      <c r="W101" s="1040"/>
      <c r="X101" s="913">
        <v>3420.2505925999999</v>
      </c>
      <c r="Y101" s="913"/>
      <c r="Z101" s="1040"/>
      <c r="AA101" s="915">
        <v>3974.4499645000001</v>
      </c>
      <c r="AB101" s="913"/>
      <c r="AC101" s="1040"/>
      <c r="AD101" s="915">
        <v>2780.7817925999998</v>
      </c>
      <c r="AE101" s="913"/>
      <c r="AF101" s="1040"/>
      <c r="AG101" s="382"/>
      <c r="AH101" s="1252">
        <v>-4</v>
      </c>
      <c r="AI101" s="1253" t="s">
        <v>69</v>
      </c>
      <c r="AJ101" s="1254">
        <v>2432.5281098</v>
      </c>
      <c r="AK101" s="1254">
        <v>2599.4477522000002</v>
      </c>
      <c r="AL101" s="1254">
        <v>2840.4004232000002</v>
      </c>
      <c r="AM101" s="1254">
        <v>3361.0869898000001</v>
      </c>
      <c r="AN101" s="1254">
        <v>3406.0552093000001</v>
      </c>
      <c r="AO101" s="1254">
        <v>3669.9507389</v>
      </c>
      <c r="AP101" s="1254">
        <v>3420.2505925999999</v>
      </c>
      <c r="AQ101" s="1254">
        <v>3974.4499645000001</v>
      </c>
      <c r="AR101" s="1254">
        <v>2780.7817925999998</v>
      </c>
      <c r="AS101" s="129"/>
      <c r="AT101" s="129"/>
      <c r="AU101" s="129"/>
      <c r="AV101" s="22"/>
    </row>
    <row r="102" spans="1:48" ht="16.5" customHeight="1">
      <c r="A102" s="203" t="s">
        <v>366</v>
      </c>
      <c r="B102" s="127"/>
      <c r="C102" s="127"/>
      <c r="D102" s="127"/>
      <c r="E102" s="127"/>
      <c r="F102" s="913">
        <v>303.43385979999999</v>
      </c>
      <c r="G102" s="913"/>
      <c r="H102" s="1040"/>
      <c r="I102" s="913">
        <v>390.45646729999999</v>
      </c>
      <c r="J102" s="913"/>
      <c r="K102" s="1040"/>
      <c r="L102" s="913">
        <v>282.14101629999999</v>
      </c>
      <c r="M102" s="913"/>
      <c r="N102" s="1040"/>
      <c r="O102" s="913">
        <v>623.18026259999999</v>
      </c>
      <c r="P102" s="913"/>
      <c r="Q102" s="1040"/>
      <c r="R102" s="913">
        <v>200.35618880000001</v>
      </c>
      <c r="S102" s="913"/>
      <c r="T102" s="1040"/>
      <c r="U102" s="913">
        <v>467.98029559999998</v>
      </c>
      <c r="V102" s="913"/>
      <c r="W102" s="1040"/>
      <c r="X102" s="913">
        <v>609.54961060000005</v>
      </c>
      <c r="Y102" s="913"/>
      <c r="Z102" s="1040"/>
      <c r="AA102" s="916">
        <v>425.83392479999998</v>
      </c>
      <c r="AB102" s="913"/>
      <c r="AC102" s="1040"/>
      <c r="AD102" s="917">
        <v>357.03999169999997</v>
      </c>
      <c r="AE102" s="913"/>
      <c r="AF102" s="1040"/>
      <c r="AG102" s="381"/>
      <c r="AH102" s="1252">
        <v>-4</v>
      </c>
      <c r="AI102" s="1253" t="s">
        <v>70</v>
      </c>
      <c r="AJ102" s="1254">
        <v>303.43385979999999</v>
      </c>
      <c r="AK102" s="1254">
        <v>390.45646729999999</v>
      </c>
      <c r="AL102" s="1254">
        <v>282.14101629999999</v>
      </c>
      <c r="AM102" s="1254">
        <v>623.18026259999999</v>
      </c>
      <c r="AN102" s="1254">
        <v>200.35618880000001</v>
      </c>
      <c r="AO102" s="1254">
        <v>467.98029559999998</v>
      </c>
      <c r="AP102" s="1254">
        <v>609.54961060000005</v>
      </c>
      <c r="AQ102" s="1254">
        <v>425.83392479999998</v>
      </c>
      <c r="AR102" s="1254">
        <v>357.03999169999997</v>
      </c>
      <c r="AS102" s="129"/>
      <c r="AT102" s="129"/>
      <c r="AU102" s="129"/>
      <c r="AV102" s="22"/>
    </row>
    <row r="103" spans="1:48" ht="16.5" customHeight="1">
      <c r="A103" s="142" t="s">
        <v>363</v>
      </c>
      <c r="B103" s="741"/>
      <c r="C103" s="741"/>
      <c r="D103" s="741"/>
      <c r="E103" s="741"/>
      <c r="F103" s="913">
        <v>246.72950280000001</v>
      </c>
      <c r="G103" s="913"/>
      <c r="H103" s="1040"/>
      <c r="I103" s="913">
        <v>237.15950670000001</v>
      </c>
      <c r="J103" s="913"/>
      <c r="K103" s="1040"/>
      <c r="L103" s="913">
        <v>209.23500240000001</v>
      </c>
      <c r="M103" s="913"/>
      <c r="N103" s="1040"/>
      <c r="O103" s="913">
        <v>310.9752828</v>
      </c>
      <c r="P103" s="913"/>
      <c r="Q103" s="1040"/>
      <c r="R103" s="913">
        <v>86.105675099999999</v>
      </c>
      <c r="S103" s="913"/>
      <c r="T103" s="1040"/>
      <c r="U103" s="913">
        <v>288.48675580000003</v>
      </c>
      <c r="V103" s="913"/>
      <c r="W103" s="1040"/>
      <c r="X103" s="913">
        <v>177.30496450000001</v>
      </c>
      <c r="Y103" s="913"/>
      <c r="Z103" s="1040"/>
      <c r="AA103" s="915">
        <v>454.89006819999997</v>
      </c>
      <c r="AB103" s="913"/>
      <c r="AC103" s="1040"/>
      <c r="AD103" s="917">
        <v>232.73367719999999</v>
      </c>
      <c r="AE103" s="913"/>
      <c r="AF103" s="1040"/>
      <c r="AG103" s="381"/>
      <c r="AH103" s="1252">
        <v>-4</v>
      </c>
      <c r="AI103" s="1253" t="s">
        <v>177</v>
      </c>
      <c r="AJ103" s="1254">
        <v>246.72950280000001</v>
      </c>
      <c r="AK103" s="1254">
        <v>237.15950670000001</v>
      </c>
      <c r="AL103" s="1254">
        <v>209.23500240000001</v>
      </c>
      <c r="AM103" s="1254">
        <v>310.9752828</v>
      </c>
      <c r="AN103" s="1254">
        <v>86.105675099999999</v>
      </c>
      <c r="AO103" s="1254">
        <v>288.48675580000003</v>
      </c>
      <c r="AP103" s="1254">
        <v>177.30496450000001</v>
      </c>
      <c r="AQ103" s="1254">
        <v>454.89006819999997</v>
      </c>
      <c r="AR103" s="1254">
        <v>232.73367719999999</v>
      </c>
      <c r="AS103" s="129"/>
      <c r="AT103" s="129"/>
      <c r="AU103" s="129"/>
      <c r="AV103" s="22"/>
    </row>
    <row r="104" spans="1:48" ht="3" customHeight="1">
      <c r="A104" s="142"/>
      <c r="B104" s="741"/>
      <c r="C104" s="741"/>
      <c r="D104" s="741"/>
      <c r="E104" s="741"/>
      <c r="F104" s="913"/>
      <c r="G104" s="913"/>
      <c r="H104" s="1040"/>
      <c r="I104" s="913"/>
      <c r="J104" s="913"/>
      <c r="K104" s="1040"/>
      <c r="L104" s="913"/>
      <c r="M104" s="913"/>
      <c r="N104" s="1040"/>
      <c r="O104" s="913"/>
      <c r="P104" s="913"/>
      <c r="Q104" s="1040"/>
      <c r="R104" s="913"/>
      <c r="S104" s="913"/>
      <c r="T104" s="1040"/>
      <c r="U104" s="913"/>
      <c r="V104" s="913"/>
      <c r="W104" s="1042"/>
      <c r="X104" s="914"/>
      <c r="Y104" s="913"/>
      <c r="Z104" s="1040"/>
      <c r="AA104" s="915"/>
      <c r="AB104" s="913"/>
      <c r="AC104" s="1051"/>
      <c r="AD104" s="915"/>
      <c r="AE104" s="913"/>
      <c r="AF104" s="1050"/>
      <c r="AG104" s="381"/>
      <c r="AH104" s="396"/>
      <c r="AI104" s="317"/>
      <c r="AJ104" s="396"/>
      <c r="AK104" s="396"/>
      <c r="AL104" s="396"/>
      <c r="AM104" s="396"/>
      <c r="AN104" s="396"/>
      <c r="AO104" s="396"/>
      <c r="AP104" s="396"/>
      <c r="AQ104" s="396"/>
      <c r="AR104" s="396"/>
      <c r="AS104" s="129"/>
      <c r="AT104" s="129"/>
      <c r="AU104" s="129"/>
      <c r="AV104" s="22"/>
    </row>
    <row r="105" spans="1:48" ht="16.5" customHeight="1">
      <c r="A105" s="1236" t="s">
        <v>371</v>
      </c>
      <c r="B105" s="741"/>
      <c r="C105" s="741"/>
      <c r="D105" s="83"/>
      <c r="E105" s="187"/>
      <c r="F105" s="913"/>
      <c r="G105" s="913"/>
      <c r="H105" s="1040"/>
      <c r="I105" s="913"/>
      <c r="J105" s="913"/>
      <c r="K105" s="1040"/>
      <c r="L105" s="913"/>
      <c r="M105" s="913"/>
      <c r="N105" s="1040"/>
      <c r="O105" s="913"/>
      <c r="P105" s="913"/>
      <c r="Q105" s="1040"/>
      <c r="R105" s="913"/>
      <c r="S105" s="913"/>
      <c r="T105" s="1040"/>
      <c r="U105" s="913"/>
      <c r="V105" s="913"/>
      <c r="W105" s="1040"/>
      <c r="X105" s="913"/>
      <c r="Y105" s="913"/>
      <c r="Z105" s="1040"/>
      <c r="AA105" s="915"/>
      <c r="AB105" s="913"/>
      <c r="AC105" s="1050"/>
      <c r="AD105" s="915"/>
      <c r="AE105" s="913"/>
      <c r="AF105" s="1050"/>
      <c r="AG105" s="381"/>
      <c r="AH105" s="396"/>
      <c r="AI105" s="353"/>
      <c r="AJ105" s="79"/>
      <c r="AK105" s="79"/>
      <c r="AL105" s="79"/>
      <c r="AM105" s="79"/>
      <c r="AN105" s="79"/>
      <c r="AO105" s="79"/>
      <c r="AP105" s="79"/>
      <c r="AQ105" s="79"/>
      <c r="AR105" s="79"/>
      <c r="AS105" s="129"/>
      <c r="AT105" s="129"/>
      <c r="AU105" s="129"/>
      <c r="AV105" s="22"/>
    </row>
    <row r="106" spans="1:48" ht="16.5" customHeight="1">
      <c r="A106" s="91" t="s">
        <v>77</v>
      </c>
      <c r="B106" s="29"/>
      <c r="C106" s="29"/>
      <c r="D106" s="131"/>
      <c r="E106" s="186"/>
      <c r="F106" s="913"/>
      <c r="G106" s="913"/>
      <c r="H106" s="1040"/>
      <c r="I106" s="913"/>
      <c r="J106" s="913"/>
      <c r="K106" s="1040"/>
      <c r="L106" s="913"/>
      <c r="M106" s="913"/>
      <c r="N106" s="1040"/>
      <c r="O106" s="913"/>
      <c r="P106" s="913"/>
      <c r="Q106" s="1040"/>
      <c r="R106" s="913"/>
      <c r="S106" s="913"/>
      <c r="T106" s="1040"/>
      <c r="U106" s="913"/>
      <c r="V106" s="913"/>
      <c r="W106" s="1040"/>
      <c r="X106" s="913"/>
      <c r="Y106" s="913"/>
      <c r="Z106" s="1040"/>
      <c r="AA106" s="915"/>
      <c r="AB106" s="913"/>
      <c r="AC106" s="1050"/>
      <c r="AD106" s="915"/>
      <c r="AE106" s="913"/>
      <c r="AF106" s="1050"/>
      <c r="AG106" s="381"/>
      <c r="AH106" s="1235"/>
      <c r="AI106" s="229"/>
      <c r="AJ106" s="154"/>
      <c r="AK106" s="154"/>
      <c r="AL106" s="154"/>
      <c r="AM106" s="154"/>
      <c r="AN106" s="154"/>
      <c r="AO106" s="154"/>
      <c r="AP106" s="154"/>
      <c r="AQ106" s="154"/>
      <c r="AR106" s="154"/>
      <c r="AS106" s="130"/>
      <c r="AT106" s="129"/>
      <c r="AU106" s="129"/>
      <c r="AV106" s="22"/>
    </row>
    <row r="107" spans="1:48" ht="16.5" customHeight="1">
      <c r="A107" s="129" t="s">
        <v>208</v>
      </c>
      <c r="B107" s="15"/>
      <c r="C107" s="15"/>
      <c r="D107" s="15"/>
      <c r="E107" s="15"/>
      <c r="F107" s="913">
        <v>158.19999999999999</v>
      </c>
      <c r="G107" s="913" t="s">
        <v>623</v>
      </c>
      <c r="H107" s="1042">
        <v>27</v>
      </c>
      <c r="I107" s="913">
        <v>134.9</v>
      </c>
      <c r="J107" s="913" t="s">
        <v>623</v>
      </c>
      <c r="K107" s="1040">
        <v>28.3</v>
      </c>
      <c r="L107" s="913">
        <v>111.7</v>
      </c>
      <c r="M107" s="913" t="s">
        <v>623</v>
      </c>
      <c r="N107" s="1040">
        <v>22.3</v>
      </c>
      <c r="O107" s="913">
        <v>62.1</v>
      </c>
      <c r="P107" s="913" t="s">
        <v>623</v>
      </c>
      <c r="Q107" s="1042">
        <v>13</v>
      </c>
      <c r="R107" s="913">
        <v>36.799999999999997</v>
      </c>
      <c r="S107" s="914" t="s">
        <v>623</v>
      </c>
      <c r="T107" s="1040">
        <v>9.4</v>
      </c>
      <c r="U107" s="913">
        <v>16.399999999999999</v>
      </c>
      <c r="V107" s="914" t="s">
        <v>623</v>
      </c>
      <c r="W107" s="1040">
        <v>4.8</v>
      </c>
      <c r="X107" s="913">
        <v>13.6</v>
      </c>
      <c r="Y107" s="913" t="s">
        <v>623</v>
      </c>
      <c r="Z107" s="1042">
        <v>4</v>
      </c>
      <c r="AA107" s="915">
        <v>6.3</v>
      </c>
      <c r="AB107" s="913" t="s">
        <v>623</v>
      </c>
      <c r="AC107" s="1040">
        <v>2.2000000000000002</v>
      </c>
      <c r="AD107" s="915">
        <v>539.79999999999995</v>
      </c>
      <c r="AE107" s="913" t="s">
        <v>623</v>
      </c>
      <c r="AF107" s="1040">
        <v>47.6</v>
      </c>
      <c r="AG107" s="381"/>
      <c r="AH107" s="1252">
        <v>-5</v>
      </c>
      <c r="AI107" s="1253" t="s">
        <v>64</v>
      </c>
      <c r="AJ107" s="1257">
        <v>158.19999999999999</v>
      </c>
      <c r="AK107" s="1257">
        <v>134.9</v>
      </c>
      <c r="AL107" s="1257">
        <v>111.7</v>
      </c>
      <c r="AM107" s="1257">
        <v>62.1</v>
      </c>
      <c r="AN107" s="1257">
        <v>36.799999999999997</v>
      </c>
      <c r="AO107" s="1257">
        <v>16.399999999999999</v>
      </c>
      <c r="AP107" s="1257">
        <v>13.6</v>
      </c>
      <c r="AQ107" s="1257">
        <v>6.3</v>
      </c>
      <c r="AR107" s="1257">
        <v>539.79999999999995</v>
      </c>
      <c r="AS107" s="129"/>
      <c r="AT107" s="129"/>
      <c r="AU107" s="129"/>
      <c r="AV107" s="22"/>
    </row>
    <row r="108" spans="1:48" ht="16.5" hidden="1" customHeight="1">
      <c r="A108" s="129"/>
      <c r="B108" s="15"/>
      <c r="C108" s="15"/>
      <c r="D108" s="15"/>
      <c r="E108" s="15"/>
      <c r="F108" s="913"/>
      <c r="G108" s="913"/>
      <c r="H108" s="1042"/>
      <c r="I108" s="913"/>
      <c r="J108" s="913"/>
      <c r="K108" s="1040"/>
      <c r="L108" s="913"/>
      <c r="M108" s="913"/>
      <c r="N108" s="1040"/>
      <c r="O108" s="913"/>
      <c r="P108" s="913"/>
      <c r="Q108" s="1042"/>
      <c r="R108" s="913"/>
      <c r="S108" s="913"/>
      <c r="T108" s="1040"/>
      <c r="U108" s="913"/>
      <c r="V108" s="913"/>
      <c r="W108" s="1040"/>
      <c r="X108" s="913"/>
      <c r="Y108" s="913"/>
      <c r="Z108" s="1042"/>
      <c r="AA108" s="915"/>
      <c r="AB108" s="913"/>
      <c r="AC108" s="1040"/>
      <c r="AD108" s="915"/>
      <c r="AE108" s="913"/>
      <c r="AF108" s="1040"/>
      <c r="AG108" s="381"/>
      <c r="AH108" s="1252">
        <v>-5</v>
      </c>
      <c r="AI108" s="1253" t="s">
        <v>624</v>
      </c>
      <c r="AJ108" s="1257">
        <v>27</v>
      </c>
      <c r="AK108" s="1257">
        <v>28.3</v>
      </c>
      <c r="AL108" s="1257">
        <v>22.3</v>
      </c>
      <c r="AM108" s="1257">
        <v>13</v>
      </c>
      <c r="AN108" s="1257">
        <v>9.4</v>
      </c>
      <c r="AO108" s="1257">
        <v>4.8</v>
      </c>
      <c r="AP108" s="1257">
        <v>4</v>
      </c>
      <c r="AQ108" s="1257">
        <v>2.2000000000000002</v>
      </c>
      <c r="AR108" s="1257">
        <v>47.6</v>
      </c>
      <c r="AS108" s="129"/>
      <c r="AT108" s="129"/>
      <c r="AU108" s="129"/>
      <c r="AV108" s="22"/>
    </row>
    <row r="109" spans="1:48" ht="16.5" customHeight="1">
      <c r="A109" s="203" t="s">
        <v>436</v>
      </c>
      <c r="B109" s="15"/>
      <c r="C109" s="15"/>
      <c r="D109" s="15"/>
      <c r="E109" s="15"/>
      <c r="F109" s="913">
        <v>169.9</v>
      </c>
      <c r="G109" s="913" t="s">
        <v>623</v>
      </c>
      <c r="H109" s="1042">
        <v>24</v>
      </c>
      <c r="I109" s="913">
        <v>132.9</v>
      </c>
      <c r="J109" s="913" t="s">
        <v>623</v>
      </c>
      <c r="K109" s="1040">
        <v>25.5</v>
      </c>
      <c r="L109" s="913">
        <v>135.69999999999999</v>
      </c>
      <c r="M109" s="913" t="s">
        <v>623</v>
      </c>
      <c r="N109" s="1040">
        <v>23.4</v>
      </c>
      <c r="O109" s="913">
        <v>76.900000000000006</v>
      </c>
      <c r="P109" s="913" t="s">
        <v>623</v>
      </c>
      <c r="Q109" s="1040">
        <v>12.8</v>
      </c>
      <c r="R109" s="913">
        <v>43.8</v>
      </c>
      <c r="S109" s="913" t="s">
        <v>623</v>
      </c>
      <c r="T109" s="1040">
        <v>9.4</v>
      </c>
      <c r="U109" s="913">
        <v>18</v>
      </c>
      <c r="V109" s="913" t="s">
        <v>623</v>
      </c>
      <c r="W109" s="1040">
        <v>4.9000000000000004</v>
      </c>
      <c r="X109" s="913">
        <v>9.4</v>
      </c>
      <c r="Y109" s="913" t="s">
        <v>623</v>
      </c>
      <c r="Z109" s="1040">
        <v>3.5</v>
      </c>
      <c r="AA109" s="915">
        <v>9.3000000000000007</v>
      </c>
      <c r="AB109" s="913" t="s">
        <v>623</v>
      </c>
      <c r="AC109" s="1040">
        <v>3.4</v>
      </c>
      <c r="AD109" s="915">
        <v>596</v>
      </c>
      <c r="AE109" s="913" t="s">
        <v>623</v>
      </c>
      <c r="AF109" s="1040">
        <v>47.9</v>
      </c>
      <c r="AG109" s="381"/>
      <c r="AH109" s="1252">
        <v>-5</v>
      </c>
      <c r="AI109" s="1253" t="s">
        <v>65</v>
      </c>
      <c r="AJ109" s="1257">
        <v>169.9</v>
      </c>
      <c r="AK109" s="1257">
        <v>132.9</v>
      </c>
      <c r="AL109" s="1257">
        <v>135.69999999999999</v>
      </c>
      <c r="AM109" s="1257">
        <v>76.900000000000006</v>
      </c>
      <c r="AN109" s="1257">
        <v>43.8</v>
      </c>
      <c r="AO109" s="1257">
        <v>18</v>
      </c>
      <c r="AP109" s="1257">
        <v>9.4</v>
      </c>
      <c r="AQ109" s="1257">
        <v>9.3000000000000007</v>
      </c>
      <c r="AR109" s="1257">
        <v>596</v>
      </c>
      <c r="AS109" s="129"/>
      <c r="AT109" s="129"/>
      <c r="AU109" s="129"/>
      <c r="AV109" s="22"/>
    </row>
    <row r="110" spans="1:48" ht="16.5" hidden="1" customHeight="1">
      <c r="A110" s="203"/>
      <c r="B110" s="15"/>
      <c r="C110" s="15"/>
      <c r="D110" s="15"/>
      <c r="E110" s="15"/>
      <c r="F110" s="913"/>
      <c r="G110" s="913"/>
      <c r="H110" s="1042"/>
      <c r="I110" s="913"/>
      <c r="J110" s="913"/>
      <c r="K110" s="1040"/>
      <c r="L110" s="913"/>
      <c r="M110" s="913"/>
      <c r="N110" s="1040"/>
      <c r="O110" s="913"/>
      <c r="P110" s="913"/>
      <c r="Q110" s="1040"/>
      <c r="R110" s="913"/>
      <c r="S110" s="913"/>
      <c r="T110" s="1040"/>
      <c r="U110" s="913"/>
      <c r="V110" s="913"/>
      <c r="W110" s="1040"/>
      <c r="X110" s="913"/>
      <c r="Y110" s="913"/>
      <c r="Z110" s="1040"/>
      <c r="AA110" s="915"/>
      <c r="AB110" s="913"/>
      <c r="AC110" s="1040"/>
      <c r="AD110" s="915"/>
      <c r="AE110" s="913"/>
      <c r="AF110" s="1040"/>
      <c r="AG110" s="381"/>
      <c r="AH110" s="1252">
        <v>-5</v>
      </c>
      <c r="AI110" s="1253" t="s">
        <v>625</v>
      </c>
      <c r="AJ110" s="1257">
        <v>24</v>
      </c>
      <c r="AK110" s="1257">
        <v>25.5</v>
      </c>
      <c r="AL110" s="1257">
        <v>23.4</v>
      </c>
      <c r="AM110" s="1257">
        <v>12.8</v>
      </c>
      <c r="AN110" s="1257">
        <v>9.4</v>
      </c>
      <c r="AO110" s="1257">
        <v>4.9000000000000004</v>
      </c>
      <c r="AP110" s="1257">
        <v>3.5</v>
      </c>
      <c r="AQ110" s="1257">
        <v>3.4</v>
      </c>
      <c r="AR110" s="1257">
        <v>47.9</v>
      </c>
      <c r="AS110" s="129"/>
      <c r="AT110" s="129"/>
      <c r="AU110" s="129"/>
      <c r="AV110" s="22"/>
    </row>
    <row r="111" spans="1:48" ht="16.5" customHeight="1">
      <c r="A111" s="203" t="s">
        <v>366</v>
      </c>
      <c r="B111" s="132"/>
      <c r="C111" s="29"/>
      <c r="D111" s="29"/>
      <c r="E111" s="15"/>
      <c r="F111" s="913">
        <v>14.8</v>
      </c>
      <c r="G111" s="913" t="s">
        <v>623</v>
      </c>
      <c r="H111" s="1042">
        <v>9.1</v>
      </c>
      <c r="I111" s="913">
        <v>20.2</v>
      </c>
      <c r="J111" s="913" t="s">
        <v>623</v>
      </c>
      <c r="K111" s="1040">
        <v>12.3</v>
      </c>
      <c r="L111" s="913">
        <v>12.9</v>
      </c>
      <c r="M111" s="913" t="s">
        <v>623</v>
      </c>
      <c r="N111" s="1040">
        <v>9.5</v>
      </c>
      <c r="O111" s="913">
        <v>10.1</v>
      </c>
      <c r="P111" s="913" t="s">
        <v>623</v>
      </c>
      <c r="Q111" s="1042">
        <v>5</v>
      </c>
      <c r="R111" s="913">
        <v>4.2</v>
      </c>
      <c r="S111" s="913" t="s">
        <v>623</v>
      </c>
      <c r="T111" s="1040">
        <v>3.2</v>
      </c>
      <c r="U111" s="913">
        <v>0.9</v>
      </c>
      <c r="V111" s="913" t="s">
        <v>623</v>
      </c>
      <c r="W111" s="1040">
        <v>0.9</v>
      </c>
      <c r="X111" s="913">
        <v>1.9</v>
      </c>
      <c r="Y111" s="913" t="s">
        <v>623</v>
      </c>
      <c r="Z111" s="1040">
        <v>1.9</v>
      </c>
      <c r="AA111" s="915">
        <v>1.3</v>
      </c>
      <c r="AB111" s="913" t="s">
        <v>623</v>
      </c>
      <c r="AC111" s="1042">
        <v>1</v>
      </c>
      <c r="AD111" s="915">
        <v>66.400000000000006</v>
      </c>
      <c r="AE111" s="913" t="s">
        <v>623</v>
      </c>
      <c r="AF111" s="1040">
        <v>18.600000000000001</v>
      </c>
      <c r="AG111" s="381"/>
      <c r="AH111" s="1252">
        <v>-5</v>
      </c>
      <c r="AI111" s="1253" t="s">
        <v>66</v>
      </c>
      <c r="AJ111" s="1257">
        <v>14.8</v>
      </c>
      <c r="AK111" s="1257">
        <v>20.2</v>
      </c>
      <c r="AL111" s="1257">
        <v>12.9</v>
      </c>
      <c r="AM111" s="1257">
        <v>10.1</v>
      </c>
      <c r="AN111" s="1257">
        <v>4.2</v>
      </c>
      <c r="AO111" s="1257">
        <v>0.9</v>
      </c>
      <c r="AP111" s="1257">
        <v>1.9</v>
      </c>
      <c r="AQ111" s="1258">
        <v>1.3</v>
      </c>
      <c r="AR111" s="1257">
        <v>66.400000000000006</v>
      </c>
      <c r="AS111" s="129"/>
      <c r="AT111" s="129"/>
      <c r="AU111" s="129"/>
      <c r="AV111" s="22"/>
    </row>
    <row r="112" spans="1:48" ht="16.5" hidden="1" customHeight="1">
      <c r="A112" s="203"/>
      <c r="B112" s="132"/>
      <c r="C112" s="29"/>
      <c r="D112" s="29"/>
      <c r="E112" s="15"/>
      <c r="F112" s="913"/>
      <c r="G112" s="913"/>
      <c r="H112" s="1042"/>
      <c r="I112" s="913"/>
      <c r="J112" s="913"/>
      <c r="K112" s="1040"/>
      <c r="L112" s="913"/>
      <c r="M112" s="913"/>
      <c r="N112" s="1040"/>
      <c r="O112" s="913"/>
      <c r="P112" s="913"/>
      <c r="Q112" s="1042"/>
      <c r="R112" s="913"/>
      <c r="S112" s="913"/>
      <c r="T112" s="1040"/>
      <c r="U112" s="913"/>
      <c r="V112" s="913"/>
      <c r="W112" s="1040"/>
      <c r="X112" s="913"/>
      <c r="Y112" s="913"/>
      <c r="Z112" s="1040"/>
      <c r="AA112" s="915"/>
      <c r="AB112" s="913"/>
      <c r="AC112" s="1042"/>
      <c r="AD112" s="915"/>
      <c r="AE112" s="913"/>
      <c r="AF112" s="1040"/>
      <c r="AG112" s="381"/>
      <c r="AH112" s="1252">
        <v>-5</v>
      </c>
      <c r="AI112" s="1253" t="s">
        <v>626</v>
      </c>
      <c r="AJ112" s="1257">
        <v>9.1</v>
      </c>
      <c r="AK112" s="1257">
        <v>12.3</v>
      </c>
      <c r="AL112" s="1257">
        <v>9.5</v>
      </c>
      <c r="AM112" s="1257">
        <v>5</v>
      </c>
      <c r="AN112" s="1257">
        <v>3.2</v>
      </c>
      <c r="AO112" s="1257">
        <v>0.9</v>
      </c>
      <c r="AP112" s="1257">
        <v>1.9</v>
      </c>
      <c r="AQ112" s="1258">
        <v>1</v>
      </c>
      <c r="AR112" s="1257">
        <v>18.600000000000001</v>
      </c>
      <c r="AS112" s="129"/>
      <c r="AT112" s="129"/>
      <c r="AU112" s="129"/>
      <c r="AV112" s="22"/>
    </row>
    <row r="113" spans="1:57" ht="16.5" customHeight="1">
      <c r="A113" s="142" t="s">
        <v>363</v>
      </c>
      <c r="B113" s="132"/>
      <c r="C113" s="29"/>
      <c r="D113" s="133"/>
      <c r="E113" s="29"/>
      <c r="F113" s="913">
        <v>16.5</v>
      </c>
      <c r="G113" s="913" t="s">
        <v>623</v>
      </c>
      <c r="H113" s="1042">
        <v>9.5</v>
      </c>
      <c r="I113" s="913">
        <v>16.899999999999999</v>
      </c>
      <c r="J113" s="913" t="s">
        <v>623</v>
      </c>
      <c r="K113" s="1040">
        <v>6.8</v>
      </c>
      <c r="L113" s="913">
        <v>6.7</v>
      </c>
      <c r="M113" s="913" t="s">
        <v>623</v>
      </c>
      <c r="N113" s="1040">
        <v>4.7</v>
      </c>
      <c r="O113" s="913">
        <v>5.7</v>
      </c>
      <c r="P113" s="913" t="s">
        <v>623</v>
      </c>
      <c r="Q113" s="1040">
        <v>3.8</v>
      </c>
      <c r="R113" s="913">
        <v>2.2000000000000002</v>
      </c>
      <c r="S113" s="913" t="s">
        <v>623</v>
      </c>
      <c r="T113" s="1040">
        <v>1.7</v>
      </c>
      <c r="U113" s="913">
        <v>0.9</v>
      </c>
      <c r="V113" s="914" t="s">
        <v>623</v>
      </c>
      <c r="W113" s="1040">
        <v>1.5</v>
      </c>
      <c r="X113" s="913">
        <v>1.5</v>
      </c>
      <c r="Y113" s="913" t="s">
        <v>623</v>
      </c>
      <c r="Z113" s="1040">
        <v>1.2</v>
      </c>
      <c r="AA113" s="915">
        <v>0.7</v>
      </c>
      <c r="AB113" s="913" t="s">
        <v>623</v>
      </c>
      <c r="AC113" s="1040">
        <v>0.8</v>
      </c>
      <c r="AD113" s="915">
        <v>51.2</v>
      </c>
      <c r="AE113" s="913" t="s">
        <v>623</v>
      </c>
      <c r="AF113" s="1042">
        <v>12</v>
      </c>
      <c r="AG113" s="381"/>
      <c r="AH113" s="1252">
        <v>-5</v>
      </c>
      <c r="AI113" s="1253" t="s">
        <v>67</v>
      </c>
      <c r="AJ113" s="1257">
        <v>16.5</v>
      </c>
      <c r="AK113" s="1257">
        <v>16.899999999999999</v>
      </c>
      <c r="AL113" s="1257">
        <v>6.7</v>
      </c>
      <c r="AM113" s="1258">
        <v>5.7</v>
      </c>
      <c r="AN113" s="1257">
        <v>2.2000000000000002</v>
      </c>
      <c r="AO113" s="1258">
        <v>0.9</v>
      </c>
      <c r="AP113" s="1258">
        <v>1.5</v>
      </c>
      <c r="AQ113" s="1258">
        <v>0.7</v>
      </c>
      <c r="AR113" s="1257">
        <v>51.2</v>
      </c>
      <c r="AS113" s="129"/>
      <c r="AT113" s="129"/>
      <c r="AU113" s="129"/>
      <c r="AV113" s="22"/>
    </row>
    <row r="114" spans="1:57" ht="16.5" hidden="1" customHeight="1">
      <c r="A114" s="142"/>
      <c r="B114" s="132"/>
      <c r="C114" s="29"/>
      <c r="D114" s="133"/>
      <c r="E114" s="29"/>
      <c r="F114" s="913"/>
      <c r="G114" s="913"/>
      <c r="H114" s="1042"/>
      <c r="I114" s="913"/>
      <c r="J114" s="913"/>
      <c r="K114" s="1040"/>
      <c r="L114" s="913"/>
      <c r="M114" s="913"/>
      <c r="N114" s="1040"/>
      <c r="O114" s="913"/>
      <c r="P114" s="913"/>
      <c r="Q114" s="1040"/>
      <c r="R114" s="913"/>
      <c r="S114" s="913"/>
      <c r="T114" s="1040"/>
      <c r="U114" s="913"/>
      <c r="V114" s="913"/>
      <c r="W114" s="1040"/>
      <c r="X114" s="913"/>
      <c r="Y114" s="913"/>
      <c r="Z114" s="1040"/>
      <c r="AA114" s="915"/>
      <c r="AB114" s="913"/>
      <c r="AC114" s="1040"/>
      <c r="AD114" s="915"/>
      <c r="AE114" s="913"/>
      <c r="AF114" s="1042"/>
      <c r="AG114" s="381"/>
      <c r="AH114" s="1252">
        <v>-5</v>
      </c>
      <c r="AI114" s="1253" t="s">
        <v>627</v>
      </c>
      <c r="AJ114" s="1257">
        <v>9.5</v>
      </c>
      <c r="AK114" s="1257">
        <v>6.8</v>
      </c>
      <c r="AL114" s="1257">
        <v>4.7</v>
      </c>
      <c r="AM114" s="1258">
        <v>3.8</v>
      </c>
      <c r="AN114" s="1257">
        <v>1.7</v>
      </c>
      <c r="AO114" s="1258">
        <v>1.5</v>
      </c>
      <c r="AP114" s="1258">
        <v>1.2</v>
      </c>
      <c r="AQ114" s="1258">
        <v>0.8</v>
      </c>
      <c r="AR114" s="1257">
        <v>12</v>
      </c>
      <c r="AS114" s="129"/>
      <c r="AT114" s="129"/>
      <c r="AU114" s="129"/>
      <c r="AV114" s="22"/>
    </row>
    <row r="115" spans="1:57" ht="3" customHeight="1">
      <c r="A115" s="142"/>
      <c r="B115" s="132"/>
      <c r="C115" s="29"/>
      <c r="D115" s="133"/>
      <c r="E115" s="29"/>
      <c r="F115" s="913"/>
      <c r="G115" s="913"/>
      <c r="H115" s="1040"/>
      <c r="I115" s="913"/>
      <c r="J115" s="913"/>
      <c r="K115" s="1040"/>
      <c r="L115" s="913"/>
      <c r="M115" s="913"/>
      <c r="N115" s="1040"/>
      <c r="O115" s="914"/>
      <c r="P115" s="913"/>
      <c r="Q115" s="1040"/>
      <c r="R115" s="913"/>
      <c r="S115" s="913"/>
      <c r="T115" s="1040"/>
      <c r="U115" s="914"/>
      <c r="V115" s="913"/>
      <c r="W115" s="1040"/>
      <c r="X115" s="914"/>
      <c r="Y115" s="913"/>
      <c r="Z115" s="1040"/>
      <c r="AA115" s="916"/>
      <c r="AB115" s="913"/>
      <c r="AC115" s="1050"/>
      <c r="AD115" s="915">
        <v>0</v>
      </c>
      <c r="AE115" s="913"/>
      <c r="AF115" s="1050"/>
      <c r="AG115" s="381"/>
      <c r="AH115" s="154"/>
      <c r="AI115" s="229"/>
      <c r="AJ115" s="212"/>
      <c r="AK115" s="212"/>
      <c r="AL115" s="212"/>
      <c r="AM115" s="386"/>
      <c r="AN115" s="212"/>
      <c r="AO115" s="386"/>
      <c r="AP115" s="386"/>
      <c r="AQ115" s="386"/>
      <c r="AR115" s="212"/>
      <c r="AS115" s="129"/>
      <c r="AT115" s="129"/>
      <c r="AU115" s="129"/>
      <c r="AV115" s="22"/>
    </row>
    <row r="116" spans="1:57" ht="16.5" customHeight="1">
      <c r="A116" s="91" t="s">
        <v>541</v>
      </c>
      <c r="B116" s="127"/>
      <c r="C116" s="127"/>
      <c r="D116" s="127"/>
      <c r="E116" s="127"/>
      <c r="F116" s="913"/>
      <c r="G116" s="913"/>
      <c r="H116" s="1040"/>
      <c r="I116" s="913"/>
      <c r="J116" s="913"/>
      <c r="K116" s="1040"/>
      <c r="L116" s="913"/>
      <c r="M116" s="913"/>
      <c r="N116" s="1040"/>
      <c r="O116" s="913"/>
      <c r="P116" s="913"/>
      <c r="Q116" s="1040"/>
      <c r="R116" s="913"/>
      <c r="S116" s="913"/>
      <c r="T116" s="1040"/>
      <c r="U116" s="913"/>
      <c r="V116" s="913"/>
      <c r="W116" s="1040"/>
      <c r="X116" s="913"/>
      <c r="Y116" s="913"/>
      <c r="Z116" s="1040"/>
      <c r="AA116" s="915"/>
      <c r="AB116" s="913"/>
      <c r="AC116" s="1050"/>
      <c r="AD116" s="915"/>
      <c r="AE116" s="913"/>
      <c r="AF116" s="1050"/>
      <c r="AG116" s="202"/>
      <c r="AH116" s="154"/>
      <c r="AI116" s="229"/>
      <c r="AJ116" s="212"/>
      <c r="AK116" s="212"/>
      <c r="AL116" s="212"/>
      <c r="AM116" s="212"/>
      <c r="AN116" s="212"/>
      <c r="AO116" s="212"/>
      <c r="AP116" s="212"/>
      <c r="AQ116" s="212"/>
      <c r="AR116" s="212"/>
      <c r="AS116" s="129"/>
      <c r="AT116" s="129"/>
      <c r="AU116" s="129"/>
      <c r="AV116" s="22"/>
    </row>
    <row r="117" spans="1:57" ht="16.5" customHeight="1">
      <c r="A117" s="129" t="s">
        <v>208</v>
      </c>
      <c r="B117" s="127"/>
      <c r="C117" s="127"/>
      <c r="D117" s="127"/>
      <c r="E117" s="127"/>
      <c r="F117" s="913">
        <v>2702.5180224811002</v>
      </c>
      <c r="G117" s="913"/>
      <c r="H117" s="1040"/>
      <c r="I117" s="913">
        <v>2961.5</v>
      </c>
      <c r="J117" s="913"/>
      <c r="K117" s="1040"/>
      <c r="L117" s="913">
        <v>3098.9041475933</v>
      </c>
      <c r="M117" s="913"/>
      <c r="N117" s="1040"/>
      <c r="O117" s="913">
        <v>3298.8047808765</v>
      </c>
      <c r="P117" s="913"/>
      <c r="Q117" s="1040"/>
      <c r="R117" s="913">
        <v>2758.2071653425</v>
      </c>
      <c r="S117" s="913"/>
      <c r="T117" s="1040"/>
      <c r="U117" s="913">
        <v>4043.4</v>
      </c>
      <c r="V117" s="913"/>
      <c r="W117" s="1040"/>
      <c r="X117" s="913">
        <v>4705.8823529412002</v>
      </c>
      <c r="Y117" s="913"/>
      <c r="Z117" s="1040"/>
      <c r="AA117" s="915">
        <v>4622.1570066030999</v>
      </c>
      <c r="AB117" s="913"/>
      <c r="AC117" s="1040"/>
      <c r="AD117" s="915">
        <v>2988.7603122751002</v>
      </c>
      <c r="AE117" s="913"/>
      <c r="AF117" s="1040"/>
      <c r="AG117" s="383"/>
      <c r="AH117" s="1252">
        <v>-5</v>
      </c>
      <c r="AI117" s="1253" t="s">
        <v>68</v>
      </c>
      <c r="AJ117" s="1254">
        <v>2702.5180224811002</v>
      </c>
      <c r="AK117" s="1254">
        <v>2961.5</v>
      </c>
      <c r="AL117" s="1254">
        <v>3098.9041475933</v>
      </c>
      <c r="AM117" s="1254">
        <v>3298.8047808765</v>
      </c>
      <c r="AN117" s="1254">
        <v>2758.2071653425</v>
      </c>
      <c r="AO117" s="1254">
        <v>4043.4</v>
      </c>
      <c r="AP117" s="1254">
        <v>4705.8823529412002</v>
      </c>
      <c r="AQ117" s="1254">
        <v>4622.1570066030999</v>
      </c>
      <c r="AR117" s="1254">
        <v>2988.7603122751002</v>
      </c>
      <c r="AS117" s="129"/>
      <c r="AT117" s="129"/>
      <c r="AU117" s="129"/>
      <c r="AV117" s="22"/>
    </row>
    <row r="118" spans="1:57" ht="16.5" customHeight="1">
      <c r="A118" s="203" t="s">
        <v>436</v>
      </c>
      <c r="B118" s="127"/>
      <c r="C118" s="127"/>
      <c r="D118" s="127"/>
      <c r="E118" s="127"/>
      <c r="F118" s="913">
        <v>2902.3881922853998</v>
      </c>
      <c r="G118" s="913"/>
      <c r="H118" s="1040"/>
      <c r="I118" s="913">
        <v>2917.5</v>
      </c>
      <c r="J118" s="913"/>
      <c r="K118" s="1040"/>
      <c r="L118" s="913">
        <v>3764.7385212928002</v>
      </c>
      <c r="M118" s="913"/>
      <c r="N118" s="1040"/>
      <c r="O118" s="913">
        <v>4084.9933598938001</v>
      </c>
      <c r="P118" s="913"/>
      <c r="Q118" s="1040"/>
      <c r="R118" s="913">
        <v>3282.8661370108998</v>
      </c>
      <c r="S118" s="913"/>
      <c r="T118" s="1040"/>
      <c r="U118" s="913">
        <v>4437.8999999999996</v>
      </c>
      <c r="V118" s="913"/>
      <c r="W118" s="1040"/>
      <c r="X118" s="913">
        <v>3252.5951557092999</v>
      </c>
      <c r="Y118" s="913"/>
      <c r="Z118" s="1040"/>
      <c r="AA118" s="915">
        <v>6823.1841526045</v>
      </c>
      <c r="AB118" s="913"/>
      <c r="AC118" s="1040"/>
      <c r="AD118" s="915">
        <v>3299.9280217042001</v>
      </c>
      <c r="AE118" s="913"/>
      <c r="AF118" s="1040"/>
      <c r="AG118" s="383"/>
      <c r="AH118" s="1252">
        <v>-5</v>
      </c>
      <c r="AI118" s="1253" t="s">
        <v>69</v>
      </c>
      <c r="AJ118" s="1254">
        <v>2902.3881922853998</v>
      </c>
      <c r="AK118" s="1254">
        <v>2917.5</v>
      </c>
      <c r="AL118" s="1254">
        <v>3764.7385212928002</v>
      </c>
      <c r="AM118" s="1254">
        <v>4084.9933598938001</v>
      </c>
      <c r="AN118" s="1254">
        <v>3282.8661370108998</v>
      </c>
      <c r="AO118" s="1254">
        <v>4437.8999999999996</v>
      </c>
      <c r="AP118" s="1255">
        <v>3252.5951557092999</v>
      </c>
      <c r="AQ118" s="1255">
        <v>6823.1841526045</v>
      </c>
      <c r="AR118" s="1254">
        <v>3299.9280217042001</v>
      </c>
      <c r="AS118" s="129"/>
      <c r="AT118" s="129"/>
      <c r="AU118" s="129"/>
      <c r="AV118" s="22"/>
    </row>
    <row r="119" spans="1:57" ht="16.5" customHeight="1">
      <c r="A119" s="203" t="s">
        <v>366</v>
      </c>
      <c r="B119" s="127"/>
      <c r="C119" s="127"/>
      <c r="D119" s="127"/>
      <c r="E119" s="127"/>
      <c r="F119" s="918">
        <v>252.82722334210001</v>
      </c>
      <c r="G119" s="918"/>
      <c r="H119" s="1040"/>
      <c r="I119" s="918">
        <v>443.4</v>
      </c>
      <c r="J119" s="918"/>
      <c r="K119" s="1047"/>
      <c r="L119" s="918">
        <v>357.88597586349999</v>
      </c>
      <c r="M119" s="918"/>
      <c r="N119" s="1040"/>
      <c r="O119" s="918">
        <v>536.52058432930005</v>
      </c>
      <c r="P119" s="918"/>
      <c r="Q119" s="1040"/>
      <c r="R119" s="918">
        <v>314.795383001</v>
      </c>
      <c r="S119" s="918"/>
      <c r="T119" s="1040"/>
      <c r="U119" s="918">
        <v>221.9</v>
      </c>
      <c r="V119" s="918"/>
      <c r="W119" s="1040"/>
      <c r="X119" s="917">
        <v>657.43944636670005</v>
      </c>
      <c r="Y119" s="918"/>
      <c r="Z119" s="1040"/>
      <c r="AA119" s="917">
        <v>953.77842993390004</v>
      </c>
      <c r="AB119" s="918"/>
      <c r="AC119" s="1040"/>
      <c r="AD119" s="917">
        <v>367.64298765289999</v>
      </c>
      <c r="AE119" s="918"/>
      <c r="AF119" s="1040"/>
      <c r="AG119" s="202"/>
      <c r="AH119" s="1252">
        <v>-5</v>
      </c>
      <c r="AI119" s="1253" t="s">
        <v>70</v>
      </c>
      <c r="AJ119" s="1254">
        <v>252.82722334210001</v>
      </c>
      <c r="AK119" s="1254">
        <v>443.4</v>
      </c>
      <c r="AL119" s="1254">
        <v>357.88597586349999</v>
      </c>
      <c r="AM119" s="1255">
        <v>536.52058432930005</v>
      </c>
      <c r="AN119" s="1254">
        <v>314.795383001</v>
      </c>
      <c r="AO119" s="1255">
        <v>221.9</v>
      </c>
      <c r="AP119" s="1255">
        <v>657.43944636670005</v>
      </c>
      <c r="AQ119" s="1255">
        <v>953.77842993390004</v>
      </c>
      <c r="AR119" s="1254">
        <v>367.64298765289999</v>
      </c>
      <c r="AS119" s="129"/>
      <c r="AT119" s="129"/>
      <c r="AU119" s="129"/>
      <c r="AV119" s="22"/>
    </row>
    <row r="120" spans="1:57" ht="16.5" customHeight="1">
      <c r="A120" s="379" t="s">
        <v>363</v>
      </c>
      <c r="B120" s="380"/>
      <c r="C120" s="380"/>
      <c r="D120" s="380"/>
      <c r="E120" s="380"/>
      <c r="F120" s="919">
        <v>297.42591390870001</v>
      </c>
      <c r="G120" s="919"/>
      <c r="H120" s="1043"/>
      <c r="I120" s="919">
        <v>389.1</v>
      </c>
      <c r="J120" s="919"/>
      <c r="K120" s="1048"/>
      <c r="L120" s="919">
        <v>196.80413582419999</v>
      </c>
      <c r="M120" s="919"/>
      <c r="N120" s="1043"/>
      <c r="O120" s="919">
        <v>318</v>
      </c>
      <c r="P120" s="919"/>
      <c r="Q120" s="1043"/>
      <c r="R120" s="919">
        <v>173.3</v>
      </c>
      <c r="S120" s="919"/>
      <c r="T120" s="1043"/>
      <c r="U120" s="919">
        <v>234.6</v>
      </c>
      <c r="V120" s="919"/>
      <c r="W120" s="1043"/>
      <c r="X120" s="919">
        <v>546.84651841050004</v>
      </c>
      <c r="Y120" s="919"/>
      <c r="Z120" s="1043"/>
      <c r="AA120" s="919">
        <v>539.29121725729999</v>
      </c>
      <c r="AB120" s="919"/>
      <c r="AC120" s="1043"/>
      <c r="AD120" s="919">
        <v>298.47439940769999</v>
      </c>
      <c r="AE120" s="919"/>
      <c r="AF120" s="1043"/>
      <c r="AG120" s="383"/>
      <c r="AH120" s="1252">
        <v>-5</v>
      </c>
      <c r="AI120" s="1253" t="s">
        <v>177</v>
      </c>
      <c r="AJ120" s="1254">
        <v>297.42591390870001</v>
      </c>
      <c r="AK120" s="1254">
        <v>389.1</v>
      </c>
      <c r="AL120" s="1254">
        <v>196.80413582419999</v>
      </c>
      <c r="AM120" s="1255">
        <v>318</v>
      </c>
      <c r="AN120" s="1254">
        <v>173.3</v>
      </c>
      <c r="AO120" s="1255">
        <v>234.6</v>
      </c>
      <c r="AP120" s="1255">
        <v>546.84651841050004</v>
      </c>
      <c r="AQ120" s="1255">
        <v>539.29121725729999</v>
      </c>
      <c r="AR120" s="1254">
        <v>298.47439940769999</v>
      </c>
      <c r="AS120" s="129"/>
      <c r="AT120" s="129"/>
      <c r="AU120" s="129"/>
      <c r="AV120" s="22"/>
    </row>
    <row r="121" spans="1:57" s="15" customFormat="1" ht="2.4" customHeight="1">
      <c r="A121" s="22"/>
      <c r="B121" s="22"/>
      <c r="C121" s="22"/>
      <c r="D121" s="22"/>
      <c r="E121" s="22"/>
      <c r="F121" s="79"/>
      <c r="G121" s="79"/>
      <c r="H121" s="1044"/>
      <c r="I121" s="79"/>
      <c r="J121" s="79"/>
      <c r="K121" s="1044"/>
      <c r="L121" s="79"/>
      <c r="M121" s="79"/>
      <c r="N121" s="1044"/>
      <c r="O121" s="79"/>
      <c r="P121" s="79"/>
      <c r="Q121" s="1044"/>
      <c r="R121" s="79"/>
      <c r="S121" s="79"/>
      <c r="T121" s="1044"/>
      <c r="U121" s="79"/>
      <c r="V121" s="79"/>
      <c r="W121" s="1044"/>
      <c r="X121" s="79"/>
      <c r="Y121" s="79"/>
      <c r="Z121" s="1044"/>
      <c r="AA121" s="84"/>
      <c r="AB121" s="79"/>
      <c r="AC121" s="1041"/>
      <c r="AD121" s="84"/>
      <c r="AE121" s="79"/>
      <c r="AF121" s="1041"/>
      <c r="AG121" s="688"/>
      <c r="AH121" s="396"/>
      <c r="AI121" s="317"/>
      <c r="AJ121" s="396"/>
      <c r="AK121" s="396"/>
      <c r="AL121" s="396"/>
      <c r="AM121" s="396"/>
      <c r="AN121" s="396"/>
      <c r="AO121" s="396"/>
      <c r="AP121" s="396"/>
      <c r="AQ121" s="396"/>
      <c r="AR121" s="396"/>
      <c r="AS121" s="28"/>
      <c r="AT121" s="129"/>
      <c r="AU121" s="129"/>
      <c r="AX121"/>
      <c r="AY121"/>
      <c r="AZ121"/>
      <c r="BA121"/>
      <c r="BB121"/>
      <c r="BC121"/>
      <c r="BD121"/>
      <c r="BE121"/>
    </row>
    <row r="122" spans="1:57" s="1116" customFormat="1" ht="16.5" customHeight="1">
      <c r="A122" s="1119"/>
      <c r="B122" s="1419" t="s">
        <v>731</v>
      </c>
      <c r="C122" s="1419"/>
      <c r="D122" s="1419"/>
      <c r="E122" s="1419"/>
      <c r="F122" s="1419"/>
      <c r="G122" s="1419"/>
      <c r="H122" s="1419"/>
      <c r="I122" s="1419"/>
      <c r="J122" s="1419"/>
      <c r="K122" s="1419"/>
      <c r="L122" s="1419"/>
      <c r="M122" s="1419"/>
      <c r="N122" s="1419"/>
      <c r="O122" s="1419"/>
      <c r="P122" s="1440"/>
      <c r="Q122" s="1440"/>
      <c r="R122" s="1440"/>
      <c r="S122" s="1440"/>
      <c r="T122" s="1440"/>
      <c r="U122" s="1440"/>
      <c r="V122" s="1440"/>
      <c r="W122" s="1440"/>
      <c r="X122" s="1440"/>
      <c r="Y122" s="1440"/>
      <c r="Z122" s="1440"/>
      <c r="AA122" s="1440"/>
      <c r="AB122" s="1440"/>
      <c r="AC122" s="1440"/>
      <c r="AD122" s="1440"/>
      <c r="AE122" s="1440"/>
      <c r="AF122" s="1440"/>
    </row>
    <row r="123" spans="1:57" s="1117" customFormat="1" ht="2.4" customHeight="1">
      <c r="B123" s="1118"/>
      <c r="C123" s="1118"/>
      <c r="D123" s="1118"/>
      <c r="E123" s="1118"/>
      <c r="F123" s="1118"/>
      <c r="G123" s="1169"/>
      <c r="H123" s="1118"/>
      <c r="I123" s="1118"/>
      <c r="J123" s="1169"/>
      <c r="K123" s="1118"/>
      <c r="L123" s="1118"/>
      <c r="M123" s="1118"/>
      <c r="N123" s="1118"/>
      <c r="O123" s="1118"/>
    </row>
    <row r="124" spans="1:57" s="1116" customFormat="1" ht="16.5" customHeight="1">
      <c r="A124" s="1119"/>
      <c r="B124" s="1419" t="s">
        <v>730</v>
      </c>
      <c r="C124" s="1419"/>
      <c r="D124" s="1419"/>
      <c r="E124" s="1419"/>
      <c r="F124" s="1419"/>
      <c r="G124" s="1419"/>
      <c r="H124" s="1419"/>
      <c r="I124" s="1419"/>
      <c r="J124" s="1419"/>
      <c r="K124" s="1419"/>
      <c r="L124" s="1419"/>
      <c r="M124" s="1419"/>
      <c r="N124" s="1419"/>
      <c r="O124" s="1419"/>
      <c r="P124" s="1440"/>
      <c r="Q124" s="1440"/>
      <c r="R124" s="1440"/>
      <c r="S124" s="1440"/>
      <c r="T124" s="1440"/>
      <c r="U124" s="1440"/>
      <c r="V124" s="1440"/>
      <c r="W124" s="1440"/>
      <c r="X124" s="1440"/>
      <c r="Y124" s="1440"/>
      <c r="Z124" s="1440"/>
      <c r="AA124" s="1440"/>
      <c r="AB124" s="1440"/>
      <c r="AC124" s="1440"/>
      <c r="AD124" s="1440"/>
      <c r="AE124" s="1440"/>
      <c r="AF124" s="1440"/>
    </row>
    <row r="125" spans="1:57" s="1117" customFormat="1" ht="1.95" customHeight="1">
      <c r="B125" s="1118"/>
      <c r="C125" s="1118"/>
      <c r="D125" s="1118"/>
      <c r="E125" s="1118"/>
      <c r="F125" s="1118"/>
      <c r="G125" s="1169"/>
      <c r="H125" s="1118"/>
      <c r="I125" s="1118"/>
      <c r="J125" s="1169"/>
      <c r="K125" s="1118"/>
      <c r="L125" s="1118"/>
      <c r="M125" s="1118"/>
      <c r="N125" s="1118"/>
      <c r="O125" s="1118"/>
      <c r="P125" s="1103"/>
      <c r="Q125" s="1103"/>
      <c r="R125" s="1103"/>
      <c r="S125" s="1103"/>
      <c r="T125" s="1103"/>
      <c r="U125" s="1103"/>
      <c r="V125" s="1103"/>
      <c r="W125" s="1103"/>
      <c r="X125" s="1103"/>
      <c r="Y125" s="1103"/>
      <c r="Z125" s="1103"/>
      <c r="AA125" s="1103"/>
      <c r="AB125" s="1103"/>
      <c r="AC125" s="1103"/>
      <c r="AD125" s="1103"/>
      <c r="AE125" s="1103"/>
      <c r="AF125" s="1103"/>
    </row>
    <row r="126" spans="1:57" ht="53.4" customHeight="1">
      <c r="A126" s="29" t="s">
        <v>236</v>
      </c>
      <c r="B126" s="1479" t="s">
        <v>834</v>
      </c>
      <c r="C126" s="1512"/>
      <c r="D126" s="1512"/>
      <c r="E126" s="1512"/>
      <c r="F126" s="1512"/>
      <c r="G126" s="1512"/>
      <c r="H126" s="1512"/>
      <c r="I126" s="1512"/>
      <c r="J126" s="1512"/>
      <c r="K126" s="1512"/>
      <c r="L126" s="1512"/>
      <c r="M126" s="1512"/>
      <c r="N126" s="1512"/>
      <c r="O126" s="1512"/>
      <c r="P126" s="1512"/>
      <c r="Q126" s="1512"/>
      <c r="R126" s="1512"/>
      <c r="S126" s="1512"/>
      <c r="T126" s="1512"/>
      <c r="U126" s="1512"/>
      <c r="V126" s="1512"/>
      <c r="W126" s="1512"/>
      <c r="X126" s="1512"/>
      <c r="Y126" s="1512"/>
      <c r="Z126" s="1512"/>
      <c r="AA126" s="1512"/>
      <c r="AB126" s="1512"/>
      <c r="AC126" s="1512"/>
      <c r="AD126" s="1512"/>
      <c r="AE126" s="1512"/>
      <c r="AF126" s="1512"/>
      <c r="AG126" s="687"/>
      <c r="AH126" s="396"/>
      <c r="AI126" s="317"/>
      <c r="AJ126" s="396"/>
      <c r="AK126" s="396"/>
      <c r="AL126" s="396"/>
      <c r="AM126" s="396"/>
      <c r="AN126" s="396"/>
      <c r="AO126" s="396"/>
      <c r="AP126" s="396"/>
      <c r="AQ126" s="396"/>
      <c r="AR126" s="396"/>
      <c r="AS126" s="28"/>
      <c r="AT126" s="129"/>
      <c r="AU126" s="129"/>
      <c r="AV126" s="28"/>
      <c r="AW126"/>
      <c r="AX126"/>
      <c r="AY126"/>
      <c r="AZ126"/>
      <c r="BA126"/>
      <c r="BB126"/>
      <c r="BC126"/>
      <c r="BD126"/>
      <c r="BE126"/>
    </row>
    <row r="127" spans="1:57" s="15" customFormat="1" ht="16.5" customHeight="1">
      <c r="A127" s="29" t="s">
        <v>35</v>
      </c>
      <c r="B127" s="1479" t="s">
        <v>542</v>
      </c>
      <c r="C127" s="1512"/>
      <c r="D127" s="1512"/>
      <c r="E127" s="1512"/>
      <c r="F127" s="1512"/>
      <c r="G127" s="1512"/>
      <c r="H127" s="1512"/>
      <c r="I127" s="1512"/>
      <c r="J127" s="1512"/>
      <c r="K127" s="1512"/>
      <c r="L127" s="1512"/>
      <c r="M127" s="1512"/>
      <c r="N127" s="1512"/>
      <c r="O127" s="1512"/>
      <c r="P127" s="1512"/>
      <c r="Q127" s="1512"/>
      <c r="R127" s="1512"/>
      <c r="S127" s="1512"/>
      <c r="T127" s="1512"/>
      <c r="U127" s="1512"/>
      <c r="V127" s="1512"/>
      <c r="W127" s="1512"/>
      <c r="X127" s="1512"/>
      <c r="Y127" s="1512"/>
      <c r="Z127" s="1512"/>
      <c r="AA127" s="1512"/>
      <c r="AB127" s="1512"/>
      <c r="AC127" s="1512"/>
      <c r="AD127" s="1512"/>
      <c r="AE127" s="1512"/>
      <c r="AF127" s="1512"/>
      <c r="AG127" s="687"/>
      <c r="AH127" s="396"/>
      <c r="AI127" s="317"/>
      <c r="AJ127" s="396"/>
      <c r="AK127" s="396"/>
      <c r="AL127" s="396"/>
      <c r="AM127" s="396"/>
      <c r="AN127" s="396"/>
      <c r="AO127" s="396"/>
      <c r="AP127" s="396"/>
      <c r="AQ127" s="396"/>
      <c r="AR127" s="396"/>
      <c r="AS127" s="28"/>
      <c r="AT127" s="28"/>
      <c r="AU127" s="28"/>
      <c r="AV127" s="28"/>
      <c r="AW127"/>
      <c r="AX127"/>
      <c r="AY127"/>
      <c r="AZ127"/>
      <c r="BA127"/>
      <c r="BB127"/>
      <c r="BC127"/>
      <c r="BD127"/>
      <c r="BE127"/>
    </row>
    <row r="128" spans="1:57" s="15" customFormat="1" ht="28.95" customHeight="1">
      <c r="A128" s="686" t="s">
        <v>126</v>
      </c>
      <c r="B128" s="1481" t="s">
        <v>428</v>
      </c>
      <c r="C128" s="1481"/>
      <c r="D128" s="1481"/>
      <c r="E128" s="1481"/>
      <c r="F128" s="1481"/>
      <c r="G128" s="1481"/>
      <c r="H128" s="1481"/>
      <c r="I128" s="1481"/>
      <c r="J128" s="1481"/>
      <c r="K128" s="1481"/>
      <c r="L128" s="1481"/>
      <c r="M128" s="1481"/>
      <c r="N128" s="1481"/>
      <c r="O128" s="1481"/>
      <c r="P128" s="1481"/>
      <c r="Q128" s="1481"/>
      <c r="R128" s="1481"/>
      <c r="S128" s="1481"/>
      <c r="T128" s="1481"/>
      <c r="U128" s="1481"/>
      <c r="V128" s="1481"/>
      <c r="W128" s="1481"/>
      <c r="X128" s="1481"/>
      <c r="Y128" s="1481"/>
      <c r="Z128" s="1481"/>
      <c r="AA128" s="1481"/>
      <c r="AB128" s="1481"/>
      <c r="AC128" s="1481"/>
      <c r="AD128" s="1481"/>
      <c r="AE128" s="1481"/>
      <c r="AF128" s="1481"/>
      <c r="AG128" s="683"/>
      <c r="AH128" s="396"/>
      <c r="AI128" s="317"/>
      <c r="AJ128" s="396"/>
      <c r="AK128" s="396"/>
      <c r="AL128" s="396"/>
      <c r="AM128" s="396"/>
      <c r="AN128" s="396"/>
      <c r="AO128" s="396"/>
      <c r="AP128" s="396"/>
      <c r="AQ128" s="396"/>
      <c r="AR128" s="396"/>
      <c r="AS128" s="28"/>
      <c r="AT128" s="28"/>
      <c r="AU128" s="28"/>
      <c r="AV128" s="28"/>
      <c r="AW128"/>
      <c r="AX128"/>
      <c r="AY128"/>
      <c r="AZ128"/>
      <c r="BA128"/>
      <c r="BB128"/>
      <c r="BC128"/>
      <c r="BD128"/>
      <c r="BE128"/>
    </row>
    <row r="129" spans="1:57" s="15" customFormat="1" ht="28.2" customHeight="1">
      <c r="A129" s="686" t="s">
        <v>26</v>
      </c>
      <c r="B129" s="1481" t="s">
        <v>858</v>
      </c>
      <c r="C129" s="1452"/>
      <c r="D129" s="1452"/>
      <c r="E129" s="1452"/>
      <c r="F129" s="1452"/>
      <c r="G129" s="1452"/>
      <c r="H129" s="1452"/>
      <c r="I129" s="1452"/>
      <c r="J129" s="1452"/>
      <c r="K129" s="1452"/>
      <c r="L129" s="1452"/>
      <c r="M129" s="1452"/>
      <c r="N129" s="1452"/>
      <c r="O129" s="1452"/>
      <c r="P129" s="1452"/>
      <c r="Q129" s="1452"/>
      <c r="R129" s="1452"/>
      <c r="S129" s="1452"/>
      <c r="T129" s="1452"/>
      <c r="U129" s="1452"/>
      <c r="V129" s="1452"/>
      <c r="W129" s="1452"/>
      <c r="X129" s="1452"/>
      <c r="Y129" s="1452"/>
      <c r="Z129" s="1452"/>
      <c r="AA129" s="1452"/>
      <c r="AB129" s="1452"/>
      <c r="AC129" s="1452"/>
      <c r="AD129" s="1452"/>
      <c r="AE129" s="1452"/>
      <c r="AF129" s="1452"/>
      <c r="AG129" s="682"/>
      <c r="AH129" s="397"/>
      <c r="AI129" s="229"/>
      <c r="AJ129" s="905"/>
      <c r="AK129" s="905"/>
      <c r="AL129" s="905"/>
      <c r="AM129" s="905"/>
      <c r="AN129" s="905"/>
      <c r="AO129" s="905"/>
      <c r="AP129" s="905"/>
      <c r="AQ129" s="905"/>
      <c r="AR129" s="905"/>
      <c r="AS129" s="93"/>
      <c r="AT129" s="93"/>
      <c r="AU129" s="93"/>
      <c r="AV129" s="93"/>
      <c r="AW129" s="93"/>
      <c r="AX129" s="93"/>
      <c r="AY129" s="93"/>
      <c r="AZ129" s="93"/>
      <c r="BA129" s="93"/>
      <c r="BB129" s="192"/>
      <c r="BC129" s="192"/>
      <c r="BD129" s="192"/>
      <c r="BE129" s="192"/>
    </row>
    <row r="130" spans="1:57" ht="16.5" customHeight="1">
      <c r="A130" s="686" t="s">
        <v>239</v>
      </c>
      <c r="B130" s="1511" t="s">
        <v>367</v>
      </c>
      <c r="C130" s="1510"/>
      <c r="D130" s="1510"/>
      <c r="E130" s="1510"/>
      <c r="F130" s="1510"/>
      <c r="G130" s="1510"/>
      <c r="H130" s="1510"/>
      <c r="I130" s="1510"/>
      <c r="J130" s="1510"/>
      <c r="K130" s="1510"/>
      <c r="L130" s="1510"/>
      <c r="M130" s="1510"/>
      <c r="N130" s="1510"/>
      <c r="O130" s="1510"/>
      <c r="P130" s="1510"/>
      <c r="Q130" s="1510"/>
      <c r="R130" s="1510"/>
      <c r="S130" s="1510"/>
      <c r="T130" s="1510"/>
      <c r="U130" s="1510"/>
      <c r="V130" s="1510"/>
      <c r="W130" s="1510"/>
      <c r="X130" s="1510"/>
      <c r="Y130" s="1510"/>
      <c r="Z130" s="1510"/>
      <c r="AA130" s="1510"/>
      <c r="AB130" s="1510"/>
      <c r="AC130" s="1510"/>
      <c r="AD130" s="1510"/>
      <c r="AE130" s="39"/>
      <c r="AF130" s="43"/>
      <c r="AG130" s="685"/>
      <c r="AH130" s="396"/>
      <c r="AI130" s="317"/>
      <c r="AJ130" s="396"/>
      <c r="AK130" s="396"/>
      <c r="AL130" s="396"/>
      <c r="AM130" s="396"/>
      <c r="AN130" s="396"/>
      <c r="AO130" s="396"/>
      <c r="AP130" s="396"/>
      <c r="AQ130" s="396"/>
      <c r="AR130" s="396"/>
      <c r="AS130" s="28"/>
      <c r="AT130" s="28"/>
      <c r="AU130" s="28"/>
      <c r="AV130" s="28"/>
      <c r="AW130"/>
      <c r="AX130"/>
      <c r="AY130"/>
      <c r="AZ130"/>
      <c r="BA130"/>
      <c r="BB130"/>
      <c r="BC130"/>
      <c r="BD130"/>
      <c r="BE130"/>
    </row>
    <row r="131" spans="1:57" ht="16.5" customHeight="1">
      <c r="A131" s="686"/>
      <c r="B131" s="686" t="s">
        <v>409</v>
      </c>
      <c r="C131" s="685"/>
      <c r="D131" s="685"/>
      <c r="E131" s="685"/>
      <c r="F131" s="39"/>
      <c r="G131" s="39"/>
      <c r="H131" s="43"/>
      <c r="I131" s="39"/>
      <c r="J131" s="39"/>
      <c r="K131" s="43"/>
      <c r="L131" s="39"/>
      <c r="M131" s="39"/>
      <c r="N131" s="43"/>
      <c r="O131" s="39"/>
      <c r="P131" s="39"/>
      <c r="Q131" s="43"/>
      <c r="R131" s="39"/>
      <c r="S131" s="39"/>
      <c r="T131" s="43"/>
      <c r="U131" s="39"/>
      <c r="V131" s="39"/>
      <c r="W131" s="43"/>
      <c r="X131" s="39"/>
      <c r="Y131" s="39"/>
      <c r="Z131" s="43"/>
      <c r="AA131" s="357"/>
      <c r="AB131" s="39"/>
      <c r="AC131" s="1051"/>
      <c r="AD131" s="357"/>
      <c r="AE131" s="39"/>
      <c r="AF131" s="1051"/>
      <c r="AG131" s="675"/>
      <c r="AH131" s="396"/>
      <c r="AI131" s="317"/>
      <c r="AJ131" s="396"/>
      <c r="AK131" s="396"/>
      <c r="AL131" s="396"/>
      <c r="AM131" s="396"/>
      <c r="AN131" s="396"/>
      <c r="AO131" s="396"/>
      <c r="AP131" s="396"/>
      <c r="AQ131" s="396"/>
      <c r="AR131" s="396"/>
      <c r="AS131" s="28"/>
      <c r="AT131" s="28"/>
      <c r="AU131" s="28"/>
      <c r="AV131" s="28"/>
      <c r="AW131" s="192"/>
      <c r="AX131" s="192"/>
      <c r="AY131" s="192"/>
      <c r="AZ131" s="192"/>
      <c r="BA131" s="192"/>
      <c r="BB131" s="192"/>
      <c r="BC131" s="192"/>
      <c r="BD131" s="192"/>
      <c r="BE131" s="192"/>
    </row>
    <row r="132" spans="1:57" ht="1.2" customHeight="1">
      <c r="A132" s="1105"/>
      <c r="B132" s="1105"/>
      <c r="C132" s="1104"/>
      <c r="D132" s="1104"/>
      <c r="E132" s="1104"/>
      <c r="F132" s="39"/>
      <c r="G132" s="39"/>
      <c r="H132" s="43"/>
      <c r="I132" s="39"/>
      <c r="J132" s="39"/>
      <c r="K132" s="43"/>
      <c r="L132" s="39"/>
      <c r="M132" s="39"/>
      <c r="N132" s="43"/>
      <c r="O132" s="39"/>
      <c r="P132" s="39"/>
      <c r="Q132" s="43"/>
      <c r="R132" s="39"/>
      <c r="S132" s="39"/>
      <c r="T132" s="43"/>
      <c r="U132" s="39"/>
      <c r="V132" s="39"/>
      <c r="W132" s="43"/>
      <c r="X132" s="39"/>
      <c r="Y132" s="39"/>
      <c r="Z132" s="43"/>
      <c r="AA132" s="357"/>
      <c r="AB132" s="39"/>
      <c r="AC132" s="1051"/>
      <c r="AD132" s="357"/>
      <c r="AE132" s="39"/>
      <c r="AF132" s="1051"/>
      <c r="AG132" s="675"/>
      <c r="AH132" s="396"/>
      <c r="AI132" s="317"/>
      <c r="AJ132" s="396"/>
      <c r="AK132" s="396"/>
      <c r="AL132" s="396"/>
      <c r="AM132" s="396"/>
      <c r="AN132" s="396"/>
      <c r="AO132" s="396"/>
      <c r="AP132" s="396"/>
      <c r="AQ132" s="396"/>
      <c r="AR132" s="396"/>
      <c r="AS132" s="28"/>
      <c r="AT132" s="28"/>
      <c r="AU132" s="28"/>
      <c r="AV132" s="28"/>
      <c r="AW132" s="192"/>
      <c r="AX132" s="192"/>
      <c r="AY132" s="192"/>
      <c r="AZ132" s="192"/>
      <c r="BA132" s="192"/>
      <c r="BB132" s="192"/>
      <c r="BC132" s="192"/>
      <c r="BD132" s="192"/>
      <c r="BE132" s="192"/>
    </row>
    <row r="133" spans="1:57" ht="16.2" customHeight="1">
      <c r="A133" s="1509" t="s">
        <v>632</v>
      </c>
      <c r="B133" s="1510"/>
      <c r="C133" s="1510"/>
      <c r="D133" s="1510"/>
      <c r="E133" s="1510"/>
      <c r="F133" s="1510"/>
      <c r="G133" s="1510"/>
      <c r="H133" s="1510"/>
      <c r="I133" s="1510"/>
      <c r="J133" s="1510"/>
      <c r="K133" s="1510"/>
      <c r="L133" s="1510"/>
      <c r="M133" s="1510"/>
      <c r="N133" s="1510"/>
      <c r="O133" s="1510"/>
      <c r="P133" s="1510"/>
      <c r="Q133" s="1510"/>
      <c r="R133" s="1510"/>
      <c r="S133" s="1510"/>
      <c r="T133" s="1510"/>
      <c r="U133" s="1510"/>
      <c r="V133" s="1510"/>
      <c r="W133" s="1510"/>
      <c r="X133" s="1510"/>
      <c r="Y133" s="1510"/>
      <c r="Z133" s="1510"/>
      <c r="AA133" s="1510"/>
      <c r="AB133" s="1510"/>
      <c r="AC133" s="1510"/>
      <c r="AD133" s="1510"/>
      <c r="AE133" s="39"/>
      <c r="AF133" s="43"/>
      <c r="AG133" s="685"/>
      <c r="AH133" s="396"/>
      <c r="AI133" s="317"/>
      <c r="AJ133" s="396"/>
      <c r="AK133" s="396"/>
      <c r="AL133" s="396"/>
      <c r="AM133" s="396"/>
      <c r="AN133" s="396"/>
      <c r="AO133" s="396"/>
      <c r="AP133" s="396"/>
      <c r="AQ133" s="396"/>
      <c r="AR133" s="396"/>
      <c r="AS133" s="22"/>
      <c r="AT133" s="22"/>
      <c r="AU133" s="28"/>
      <c r="AV133" s="28"/>
      <c r="AW133"/>
      <c r="AX133"/>
      <c r="AY133"/>
      <c r="AZ133"/>
      <c r="BA133"/>
      <c r="BB133"/>
      <c r="BC133"/>
      <c r="BD133"/>
      <c r="BE133"/>
    </row>
    <row r="134" spans="1:57" ht="3" customHeight="1">
      <c r="A134" s="22"/>
      <c r="B134" s="22"/>
      <c r="C134" s="22"/>
      <c r="D134" s="22"/>
      <c r="E134" s="22"/>
      <c r="F134" s="79"/>
      <c r="G134" s="79"/>
      <c r="H134" s="1044"/>
      <c r="I134" s="79"/>
      <c r="J134" s="79"/>
      <c r="K134" s="1044"/>
      <c r="L134" s="79"/>
      <c r="M134" s="79"/>
      <c r="N134" s="1044"/>
      <c r="O134" s="79"/>
      <c r="P134" s="79"/>
      <c r="Q134" s="1044"/>
      <c r="R134" s="79"/>
      <c r="S134" s="79"/>
      <c r="T134" s="1044"/>
      <c r="U134" s="79"/>
      <c r="V134" s="79"/>
      <c r="W134" s="1044"/>
      <c r="X134" s="79"/>
      <c r="Y134" s="79"/>
      <c r="Z134" s="1044"/>
      <c r="AA134" s="84"/>
      <c r="AB134" s="79"/>
      <c r="AC134" s="1041"/>
      <c r="AD134" s="84"/>
      <c r="AE134" s="79"/>
      <c r="AF134" s="1041"/>
      <c r="AG134" s="688"/>
      <c r="AH134" s="79"/>
      <c r="AI134" s="353"/>
      <c r="AJ134" s="79"/>
      <c r="AK134" s="79"/>
      <c r="AL134" s="79"/>
      <c r="AM134" s="79"/>
      <c r="AN134" s="79"/>
      <c r="AO134" s="79"/>
      <c r="AP134" s="79"/>
      <c r="AQ134" s="79"/>
      <c r="AR134" s="79"/>
      <c r="AS134" s="28"/>
      <c r="AT134" s="28"/>
      <c r="AU134" s="28"/>
      <c r="AV134" s="28"/>
      <c r="AW134"/>
      <c r="AX134"/>
      <c r="AY134"/>
      <c r="AZ134"/>
      <c r="BA134"/>
      <c r="BB134"/>
      <c r="BC134"/>
      <c r="BD134"/>
      <c r="BE134"/>
    </row>
    <row r="135" spans="1:57" ht="10.95" customHeight="1">
      <c r="A135" s="22"/>
      <c r="B135" s="22"/>
      <c r="C135" s="22"/>
      <c r="D135" s="22"/>
      <c r="E135" s="22"/>
      <c r="F135" s="79"/>
      <c r="G135" s="79"/>
      <c r="H135" s="1044"/>
      <c r="I135" s="79"/>
      <c r="J135" s="79"/>
      <c r="K135" s="1044"/>
      <c r="L135" s="79"/>
      <c r="M135" s="79"/>
      <c r="N135" s="1044"/>
      <c r="O135" s="79"/>
      <c r="P135" s="79"/>
      <c r="Q135" s="1044"/>
      <c r="R135" s="79"/>
      <c r="S135" s="79"/>
      <c r="T135" s="1044"/>
      <c r="U135" s="79"/>
      <c r="V135" s="79"/>
      <c r="W135" s="1044"/>
      <c r="X135" s="79"/>
      <c r="Y135" s="79"/>
      <c r="Z135" s="1044"/>
      <c r="AA135" s="84"/>
      <c r="AB135" s="79"/>
      <c r="AC135" s="1041"/>
      <c r="AD135" s="84"/>
      <c r="AE135" s="79"/>
      <c r="AF135" s="1041"/>
      <c r="AG135" s="688"/>
      <c r="AH135" s="79"/>
      <c r="AI135" s="353"/>
      <c r="AJ135" s="79"/>
      <c r="AK135" s="79"/>
      <c r="AL135" s="79"/>
      <c r="AM135" s="79"/>
      <c r="AN135" s="79"/>
      <c r="AO135" s="79"/>
      <c r="AP135" s="79"/>
      <c r="AQ135" s="79"/>
      <c r="AR135" s="79"/>
      <c r="AS135" s="28"/>
      <c r="AT135" s="28"/>
      <c r="AU135" s="28"/>
      <c r="AV135" s="28"/>
      <c r="AW135" s="192"/>
      <c r="AX135" s="192"/>
      <c r="AY135" s="192"/>
      <c r="AZ135" s="192"/>
      <c r="BA135" s="192"/>
      <c r="BB135" s="192"/>
      <c r="BC135" s="192"/>
      <c r="BD135" s="192"/>
      <c r="BE135" s="192"/>
    </row>
  </sheetData>
  <protectedRanges>
    <protectedRange sqref="S122:AA125" name="Range1_5_1"/>
  </protectedRanges>
  <mergeCells count="9">
    <mergeCell ref="E1:AD1"/>
    <mergeCell ref="A133:AD133"/>
    <mergeCell ref="B130:AD130"/>
    <mergeCell ref="B126:AF126"/>
    <mergeCell ref="B127:AF127"/>
    <mergeCell ref="B128:AF128"/>
    <mergeCell ref="B129:AF129"/>
    <mergeCell ref="B122:AF122"/>
    <mergeCell ref="B124:AF124"/>
  </mergeCells>
  <phoneticPr fontId="11" type="noConversion"/>
  <dataValidations disablePrompts="1" count="1">
    <dataValidation type="custom" showErrorMessage="1" errorTitle="Invalidate data entry" error="Entry must be either: _x000a_a number greater than or equal to zero, _x000a_&quot;na&quot;, &quot;np&quot;, or  &quot;..&quot;._x000a__x000a_Please try again" sqref="S123:AA123">
      <formula1>OR(AND(ISNUMBER(S123),NOT(S123&lt;0)),S123="na",S123="..",S123="np")</formula1>
    </dataValidation>
  </dataValidations>
  <pageMargins left="0.7" right="0.7" top="0.75" bottom="0.75" header="0.3" footer="0.3"/>
  <pageSetup paperSize="9" scale="89" fitToHeight="0" orientation="landscape" useFirstPageNumber="1" r:id="rId1"/>
  <headerFooter alignWithMargins="0">
    <oddHeader>&amp;C&amp;"Arial,Regular"&amp;8TABLE 6A.11</oddHeader>
    <oddFooter>&amp;L&amp;8&amp;G 
&amp;"Arial,Regular"REPORT ON
GOVERNMENT
SERVICES 2019&amp;C &amp;R&amp;8&amp;G&amp;"Arial,Regular" 
POLICE
SERVICES
&amp;"Arial,Regular"PAGE &amp;"Arial,Bold"&amp;P&amp;"Arial,Regular" of TABLE 6A.11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7">
    <pageSetUpPr fitToPage="1"/>
  </sheetPr>
  <dimension ref="A1:BF180"/>
  <sheetViews>
    <sheetView showGridLines="0" zoomScaleNormal="100" zoomScaleSheetLayoutView="100" workbookViewId="0"/>
  </sheetViews>
  <sheetFormatPr defaultColWidth="9.33203125" defaultRowHeight="13.2"/>
  <cols>
    <col min="1" max="1" width="4.6640625" style="1" customWidth="1"/>
    <col min="2" max="2" width="2.6640625" style="1" customWidth="1"/>
    <col min="3" max="3" width="2.44140625" style="1" customWidth="1"/>
    <col min="4" max="4" width="5.6640625" style="1" customWidth="1"/>
    <col min="5" max="5" width="9.33203125" style="1" customWidth="1"/>
    <col min="6" max="6" width="8.44140625" style="7" bestFit="1" customWidth="1"/>
    <col min="7" max="7" width="2" style="7" bestFit="1" customWidth="1"/>
    <col min="8" max="8" width="5.6640625" style="1015" bestFit="1" customWidth="1"/>
    <col min="9" max="9" width="6.6640625" style="7" bestFit="1" customWidth="1"/>
    <col min="10" max="10" width="2" style="7" bestFit="1" customWidth="1"/>
    <col min="11" max="11" width="6.6640625" style="1015" bestFit="1" customWidth="1"/>
    <col min="12" max="12" width="6.6640625" style="7" bestFit="1" customWidth="1"/>
    <col min="13" max="13" width="2" style="7" bestFit="1" customWidth="1"/>
    <col min="14" max="14" width="5.6640625" style="1015" bestFit="1" customWidth="1"/>
    <col min="15" max="15" width="7.6640625" style="7" bestFit="1" customWidth="1"/>
    <col min="16" max="16" width="2" style="7" bestFit="1" customWidth="1"/>
    <col min="17" max="17" width="6.5546875" style="1015" bestFit="1" customWidth="1"/>
    <col min="18" max="18" width="6.6640625" style="7" bestFit="1" customWidth="1"/>
    <col min="19" max="19" width="2" style="7" bestFit="1" customWidth="1"/>
    <col min="20" max="20" width="5.6640625" style="1015" bestFit="1" customWidth="1"/>
    <col min="21" max="21" width="6.6640625" style="7" bestFit="1" customWidth="1"/>
    <col min="22" max="22" width="2" style="7" bestFit="1" customWidth="1"/>
    <col min="23" max="23" width="6.5546875" style="1015" bestFit="1" customWidth="1"/>
    <col min="24" max="24" width="6.6640625" style="7" bestFit="1" customWidth="1"/>
    <col min="25" max="25" width="2" style="7" bestFit="1" customWidth="1"/>
    <col min="26" max="26" width="6.6640625" style="1015" bestFit="1" customWidth="1"/>
    <col min="27" max="27" width="7.6640625" style="7" bestFit="1" customWidth="1"/>
    <col min="28" max="28" width="2" style="7" bestFit="1" customWidth="1"/>
    <col min="29" max="29" width="6.6640625" style="1015" bestFit="1" customWidth="1"/>
    <col min="30" max="30" width="6.6640625" style="7" bestFit="1" customWidth="1"/>
    <col min="31" max="31" width="1.88671875" style="7" customWidth="1"/>
    <col min="32" max="32" width="5.6640625" style="1015" customWidth="1"/>
    <col min="33" max="33" width="1.6640625" style="1" customWidth="1"/>
    <col min="34" max="34" width="2.109375" style="368" hidden="1" customWidth="1"/>
    <col min="35" max="35" width="13" style="3" hidden="1" customWidth="1"/>
    <col min="36" max="43" width="7.6640625" style="226" hidden="1" customWidth="1"/>
    <col min="44" max="44" width="7.6640625" style="3" hidden="1" customWidth="1"/>
    <col min="45" max="16384" width="9.33203125" style="1"/>
  </cols>
  <sheetData>
    <row r="1" spans="1:49" s="5" customFormat="1" ht="21" customHeight="1">
      <c r="A1" s="13" t="s">
        <v>264</v>
      </c>
      <c r="B1" s="15"/>
      <c r="C1" s="15"/>
      <c r="D1" s="15"/>
      <c r="E1" s="1508" t="s">
        <v>817</v>
      </c>
      <c r="F1" s="1508"/>
      <c r="G1" s="1508"/>
      <c r="H1" s="1508"/>
      <c r="I1" s="1508"/>
      <c r="J1" s="1508"/>
      <c r="K1" s="1508"/>
      <c r="L1" s="1508"/>
      <c r="M1" s="1508"/>
      <c r="N1" s="1508"/>
      <c r="O1" s="1508"/>
      <c r="P1" s="1508"/>
      <c r="Q1" s="1508"/>
      <c r="R1" s="1508"/>
      <c r="S1" s="1508"/>
      <c r="T1" s="1508"/>
      <c r="U1" s="1508"/>
      <c r="V1" s="1508"/>
      <c r="W1" s="1508"/>
      <c r="X1" s="1508"/>
      <c r="Y1" s="1508"/>
      <c r="Z1" s="1508"/>
      <c r="AA1" s="1508"/>
      <c r="AB1" s="1508"/>
      <c r="AC1" s="1508"/>
      <c r="AD1" s="1508"/>
      <c r="AE1" s="1508"/>
      <c r="AF1" s="1510"/>
      <c r="AG1" s="326"/>
      <c r="AH1" s="365"/>
      <c r="AI1" s="364"/>
      <c r="AJ1" s="362"/>
      <c r="AK1" s="362"/>
      <c r="AL1" s="362"/>
      <c r="AM1" s="362"/>
      <c r="AN1" s="362"/>
      <c r="AO1" s="362"/>
      <c r="AP1" s="362"/>
      <c r="AQ1" s="362"/>
      <c r="AR1" s="11"/>
    </row>
    <row r="2" spans="1:49" ht="16.5" customHeight="1">
      <c r="A2" s="76"/>
      <c r="B2" s="76"/>
      <c r="C2" s="76"/>
      <c r="D2" s="77"/>
      <c r="E2" s="78"/>
      <c r="F2" s="16" t="s">
        <v>127</v>
      </c>
      <c r="G2" s="702"/>
      <c r="H2" s="1246"/>
      <c r="I2" s="16" t="s">
        <v>245</v>
      </c>
      <c r="J2" s="702"/>
      <c r="K2" s="1246"/>
      <c r="L2" s="16" t="s">
        <v>230</v>
      </c>
      <c r="M2" s="702"/>
      <c r="N2" s="1246"/>
      <c r="O2" s="16" t="s">
        <v>242</v>
      </c>
      <c r="P2" s="702"/>
      <c r="Q2" s="1246"/>
      <c r="R2" s="16" t="s">
        <v>243</v>
      </c>
      <c r="S2" s="702"/>
      <c r="T2" s="1246"/>
      <c r="U2" s="16" t="s">
        <v>244</v>
      </c>
      <c r="V2" s="702"/>
      <c r="W2" s="1246"/>
      <c r="X2" s="16" t="s">
        <v>246</v>
      </c>
      <c r="Y2" s="702"/>
      <c r="Z2" s="1246"/>
      <c r="AA2" s="16" t="s">
        <v>247</v>
      </c>
      <c r="AB2" s="702"/>
      <c r="AC2" s="1246"/>
      <c r="AD2" s="16" t="s">
        <v>248</v>
      </c>
      <c r="AE2" s="702"/>
      <c r="AF2" s="1246"/>
      <c r="AG2" s="187"/>
      <c r="AH2" s="366"/>
      <c r="AI2" s="364"/>
      <c r="AJ2" s="903" t="s">
        <v>127</v>
      </c>
      <c r="AK2" s="903" t="s">
        <v>329</v>
      </c>
      <c r="AL2" s="903" t="s">
        <v>330</v>
      </c>
      <c r="AM2" s="903" t="s">
        <v>242</v>
      </c>
      <c r="AN2" s="903" t="s">
        <v>243</v>
      </c>
      <c r="AO2" s="903" t="s">
        <v>244</v>
      </c>
      <c r="AP2" s="903" t="s">
        <v>246</v>
      </c>
      <c r="AQ2" s="903" t="s">
        <v>247</v>
      </c>
      <c r="AR2" s="903" t="s">
        <v>248</v>
      </c>
      <c r="AS2"/>
    </row>
    <row r="3" spans="1:49" ht="2.4" customHeight="1">
      <c r="A3" s="741"/>
      <c r="B3" s="741"/>
      <c r="C3" s="741"/>
      <c r="D3" s="83"/>
      <c r="E3" s="187"/>
      <c r="F3" s="189"/>
      <c r="G3" s="189"/>
      <c r="H3" s="122"/>
      <c r="I3" s="189"/>
      <c r="J3" s="189"/>
      <c r="K3" s="122"/>
      <c r="L3" s="189"/>
      <c r="M3" s="189"/>
      <c r="N3" s="122"/>
      <c r="O3" s="189"/>
      <c r="P3" s="189"/>
      <c r="Q3" s="122"/>
      <c r="R3" s="189"/>
      <c r="S3" s="189"/>
      <c r="T3" s="122"/>
      <c r="U3" s="189"/>
      <c r="V3" s="189"/>
      <c r="W3" s="122"/>
      <c r="X3" s="189"/>
      <c r="Y3" s="189"/>
      <c r="Z3" s="122"/>
      <c r="AA3" s="189"/>
      <c r="AB3" s="189"/>
      <c r="AC3" s="122"/>
      <c r="AD3" s="189"/>
      <c r="AE3" s="189"/>
      <c r="AF3" s="122"/>
      <c r="AG3" s="187"/>
      <c r="AH3" s="388"/>
      <c r="AI3" s="41"/>
      <c r="AJ3" s="154"/>
      <c r="AK3" s="154"/>
      <c r="AL3" s="154"/>
      <c r="AM3" s="154"/>
      <c r="AN3" s="154"/>
      <c r="AO3" s="154"/>
      <c r="AP3" s="154"/>
      <c r="AQ3" s="154"/>
      <c r="AR3" s="154"/>
      <c r="AS3" s="28"/>
      <c r="AT3" s="22"/>
      <c r="AU3" s="22"/>
      <c r="AV3" s="22"/>
      <c r="AW3" s="22"/>
    </row>
    <row r="4" spans="1:49" ht="16.95" customHeight="1">
      <c r="A4" s="263" t="s">
        <v>438</v>
      </c>
      <c r="B4" s="390"/>
      <c r="C4" s="390"/>
      <c r="D4" s="391"/>
      <c r="E4" s="392"/>
      <c r="F4" s="189"/>
      <c r="G4" s="189"/>
      <c r="H4" s="122"/>
      <c r="I4" s="189"/>
      <c r="J4" s="189"/>
      <c r="K4" s="122"/>
      <c r="L4" s="189"/>
      <c r="M4" s="189"/>
      <c r="N4" s="122"/>
      <c r="O4" s="189"/>
      <c r="P4" s="189"/>
      <c r="Q4" s="1019"/>
      <c r="R4" s="189"/>
      <c r="S4" s="189"/>
      <c r="T4" s="122"/>
      <c r="U4" s="189"/>
      <c r="V4" s="189"/>
      <c r="W4" s="122"/>
      <c r="X4" s="189"/>
      <c r="Y4" s="189"/>
      <c r="Z4" s="122"/>
      <c r="AA4" s="189"/>
      <c r="AB4" s="189"/>
      <c r="AC4" s="122"/>
      <c r="AD4" s="189"/>
      <c r="AE4" s="189"/>
      <c r="AF4" s="1239"/>
      <c r="AH4" s="367"/>
      <c r="AJ4" s="79"/>
      <c r="AK4" s="79"/>
      <c r="AL4" s="79"/>
      <c r="AM4" s="79"/>
      <c r="AN4" s="79"/>
      <c r="AO4" s="79"/>
      <c r="AP4" s="79"/>
      <c r="AQ4" s="79"/>
      <c r="AR4" s="79"/>
      <c r="AS4" s="192"/>
    </row>
    <row r="5" spans="1:49" ht="16.95" customHeight="1">
      <c r="A5" s="393" t="s">
        <v>77</v>
      </c>
      <c r="B5" s="1247"/>
      <c r="C5" s="1247"/>
      <c r="D5" s="1247"/>
      <c r="E5" s="1247"/>
      <c r="F5" s="24"/>
      <c r="G5" s="189"/>
      <c r="H5" s="1239"/>
      <c r="I5" s="24"/>
      <c r="J5" s="189"/>
      <c r="K5" s="1239"/>
      <c r="L5" s="24"/>
      <c r="M5" s="189"/>
      <c r="N5" s="1239"/>
      <c r="O5" s="24"/>
      <c r="P5" s="189"/>
      <c r="Q5" s="1239"/>
      <c r="R5" s="24"/>
      <c r="S5" s="189"/>
      <c r="T5" s="1239"/>
      <c r="U5" s="24"/>
      <c r="V5" s="189"/>
      <c r="W5" s="1239"/>
      <c r="X5" s="24"/>
      <c r="Y5" s="189"/>
      <c r="Z5" s="1239"/>
      <c r="AA5" s="24"/>
      <c r="AB5" s="189"/>
      <c r="AC5" s="1239"/>
      <c r="AD5" s="24"/>
      <c r="AE5" s="189"/>
      <c r="AF5" s="73"/>
      <c r="AG5" s="129"/>
      <c r="AH5" s="268"/>
      <c r="AI5" s="229"/>
      <c r="AJ5" s="154"/>
      <c r="AK5" s="154"/>
      <c r="AL5" s="154"/>
      <c r="AM5" s="154"/>
      <c r="AN5" s="154"/>
      <c r="AO5" s="154"/>
      <c r="AP5" s="154"/>
      <c r="AQ5" s="154"/>
      <c r="AR5" s="154"/>
      <c r="AS5" s="192"/>
    </row>
    <row r="6" spans="1:49" ht="16.95" customHeight="1">
      <c r="A6" s="394" t="s">
        <v>580</v>
      </c>
      <c r="B6" s="257"/>
      <c r="C6" s="257"/>
      <c r="D6" s="257"/>
      <c r="E6" s="257"/>
      <c r="F6" s="90">
        <v>57.7</v>
      </c>
      <c r="G6" s="90" t="s">
        <v>623</v>
      </c>
      <c r="H6" s="1016">
        <v>15.2</v>
      </c>
      <c r="I6" s="90">
        <v>65.2</v>
      </c>
      <c r="J6" s="90" t="s">
        <v>623</v>
      </c>
      <c r="K6" s="1016">
        <v>12.1</v>
      </c>
      <c r="L6" s="90">
        <v>37</v>
      </c>
      <c r="M6" s="90" t="s">
        <v>623</v>
      </c>
      <c r="N6" s="1016">
        <v>8.1999999999999993</v>
      </c>
      <c r="O6" s="90">
        <v>41.7</v>
      </c>
      <c r="P6" s="90" t="s">
        <v>623</v>
      </c>
      <c r="Q6" s="1016">
        <v>7.9</v>
      </c>
      <c r="R6" s="90">
        <v>13.2</v>
      </c>
      <c r="S6" s="90" t="s">
        <v>623</v>
      </c>
      <c r="T6" s="1016">
        <v>4.3</v>
      </c>
      <c r="U6" s="90">
        <v>4.2</v>
      </c>
      <c r="V6" s="90" t="s">
        <v>623</v>
      </c>
      <c r="W6" s="1016">
        <v>1.1000000000000001</v>
      </c>
      <c r="X6" s="90">
        <v>3.7</v>
      </c>
      <c r="Y6" s="90" t="s">
        <v>623</v>
      </c>
      <c r="Z6" s="1016">
        <v>1.4</v>
      </c>
      <c r="AA6" s="90">
        <v>3.2</v>
      </c>
      <c r="AB6" s="90" t="s">
        <v>623</v>
      </c>
      <c r="AC6" s="1016">
        <v>0.8</v>
      </c>
      <c r="AD6" s="90">
        <v>228.3</v>
      </c>
      <c r="AE6" s="90" t="s">
        <v>623</v>
      </c>
      <c r="AF6" s="1016">
        <v>22.8</v>
      </c>
      <c r="AG6" s="136"/>
      <c r="AH6" s="907">
        <v>0</v>
      </c>
      <c r="AI6" s="903" t="s">
        <v>131</v>
      </c>
      <c r="AJ6" s="908">
        <v>57.7</v>
      </c>
      <c r="AK6" s="908">
        <v>65.2</v>
      </c>
      <c r="AL6" s="908">
        <v>37</v>
      </c>
      <c r="AM6" s="908">
        <v>41.7</v>
      </c>
      <c r="AN6" s="908">
        <v>13.2</v>
      </c>
      <c r="AO6" s="908">
        <v>4.2</v>
      </c>
      <c r="AP6" s="908">
        <v>3.7</v>
      </c>
      <c r="AQ6" s="908">
        <v>3.2</v>
      </c>
      <c r="AR6" s="908">
        <v>228.3</v>
      </c>
      <c r="AS6" s="192"/>
    </row>
    <row r="7" spans="1:49" ht="16.95" hidden="1" customHeight="1">
      <c r="A7" s="394"/>
      <c r="B7" s="257"/>
      <c r="C7" s="257"/>
      <c r="D7" s="257"/>
      <c r="E7" s="257"/>
      <c r="F7" s="90"/>
      <c r="G7" s="90"/>
      <c r="H7" s="1016"/>
      <c r="I7" s="90"/>
      <c r="J7" s="90"/>
      <c r="K7" s="1016"/>
      <c r="L7" s="90"/>
      <c r="M7" s="90"/>
      <c r="N7" s="1016"/>
      <c r="O7" s="90"/>
      <c r="P7" s="90"/>
      <c r="Q7" s="1016"/>
      <c r="R7" s="90"/>
      <c r="S7" s="90"/>
      <c r="T7" s="1016"/>
      <c r="U7" s="90"/>
      <c r="V7" s="90"/>
      <c r="W7" s="1016"/>
      <c r="X7" s="90"/>
      <c r="Y7" s="90"/>
      <c r="Z7" s="1016"/>
      <c r="AA7" s="90"/>
      <c r="AB7" s="90"/>
      <c r="AC7" s="1016"/>
      <c r="AD7" s="90"/>
      <c r="AE7" s="90"/>
      <c r="AF7" s="1016"/>
      <c r="AG7" s="136"/>
      <c r="AH7" s="907">
        <v>0</v>
      </c>
      <c r="AI7" s="904" t="s">
        <v>633</v>
      </c>
      <c r="AJ7" s="908">
        <v>15.2</v>
      </c>
      <c r="AK7" s="908">
        <v>12.1</v>
      </c>
      <c r="AL7" s="908">
        <v>8.1999999999999993</v>
      </c>
      <c r="AM7" s="908">
        <v>7.9</v>
      </c>
      <c r="AN7" s="908">
        <v>4.3</v>
      </c>
      <c r="AO7" s="908">
        <v>1.1000000000000001</v>
      </c>
      <c r="AP7" s="908">
        <v>1.4</v>
      </c>
      <c r="AQ7" s="908">
        <v>0.8</v>
      </c>
      <c r="AR7" s="908">
        <v>22.8</v>
      </c>
      <c r="AS7" s="192"/>
    </row>
    <row r="8" spans="1:49" ht="16.95" customHeight="1">
      <c r="A8" s="394" t="s">
        <v>581</v>
      </c>
      <c r="B8" s="257"/>
      <c r="C8" s="257"/>
      <c r="D8" s="257"/>
      <c r="E8" s="257"/>
      <c r="F8" s="90">
        <v>43.4</v>
      </c>
      <c r="G8" s="90" t="s">
        <v>623</v>
      </c>
      <c r="H8" s="1016">
        <v>9</v>
      </c>
      <c r="I8" s="90">
        <v>48.6</v>
      </c>
      <c r="J8" s="90" t="s">
        <v>623</v>
      </c>
      <c r="K8" s="1016">
        <v>10.1</v>
      </c>
      <c r="L8" s="90">
        <v>40.700000000000003</v>
      </c>
      <c r="M8" s="90" t="s">
        <v>623</v>
      </c>
      <c r="N8" s="1016">
        <v>8.5</v>
      </c>
      <c r="O8" s="90">
        <v>36.4</v>
      </c>
      <c r="P8" s="90" t="s">
        <v>623</v>
      </c>
      <c r="Q8" s="1016">
        <v>6.5</v>
      </c>
      <c r="R8" s="90">
        <v>15.8</v>
      </c>
      <c r="S8" s="90" t="s">
        <v>623</v>
      </c>
      <c r="T8" s="1016">
        <v>4</v>
      </c>
      <c r="U8" s="90">
        <v>3.3</v>
      </c>
      <c r="V8" s="90" t="s">
        <v>623</v>
      </c>
      <c r="W8" s="1016">
        <v>1.2</v>
      </c>
      <c r="X8" s="90">
        <v>2.1</v>
      </c>
      <c r="Y8" s="90" t="s">
        <v>623</v>
      </c>
      <c r="Z8" s="1016">
        <v>1.5</v>
      </c>
      <c r="AA8" s="90">
        <v>2.6</v>
      </c>
      <c r="AB8" s="90" t="s">
        <v>623</v>
      </c>
      <c r="AC8" s="1016">
        <v>0.8</v>
      </c>
      <c r="AD8" s="90">
        <v>191.2</v>
      </c>
      <c r="AE8" s="90" t="s">
        <v>623</v>
      </c>
      <c r="AF8" s="1016">
        <v>18.7</v>
      </c>
      <c r="AG8" s="136"/>
      <c r="AH8" s="907">
        <v>0</v>
      </c>
      <c r="AI8" s="903" t="s">
        <v>132</v>
      </c>
      <c r="AJ8" s="908">
        <v>43.4</v>
      </c>
      <c r="AK8" s="908">
        <v>48.6</v>
      </c>
      <c r="AL8" s="908">
        <v>40.700000000000003</v>
      </c>
      <c r="AM8" s="908">
        <v>36.4</v>
      </c>
      <c r="AN8" s="908">
        <v>15.8</v>
      </c>
      <c r="AO8" s="908">
        <v>3.3</v>
      </c>
      <c r="AP8" s="908">
        <v>2.1</v>
      </c>
      <c r="AQ8" s="908">
        <v>2.6</v>
      </c>
      <c r="AR8" s="908">
        <v>191.2</v>
      </c>
      <c r="AS8" s="192"/>
    </row>
    <row r="9" spans="1:49" ht="16.95" hidden="1" customHeight="1">
      <c r="A9" s="394"/>
      <c r="B9" s="257"/>
      <c r="C9" s="257"/>
      <c r="D9" s="257"/>
      <c r="E9" s="257"/>
      <c r="F9" s="90"/>
      <c r="G9" s="90"/>
      <c r="H9" s="1016"/>
      <c r="I9" s="90"/>
      <c r="J9" s="90"/>
      <c r="K9" s="1016"/>
      <c r="L9" s="90"/>
      <c r="M9" s="90"/>
      <c r="N9" s="1016"/>
      <c r="O9" s="90"/>
      <c r="P9" s="90"/>
      <c r="Q9" s="1016"/>
      <c r="R9" s="90"/>
      <c r="S9" s="90"/>
      <c r="T9" s="1016"/>
      <c r="U9" s="90"/>
      <c r="V9" s="90"/>
      <c r="W9" s="1016"/>
      <c r="X9" s="90"/>
      <c r="Y9" s="90"/>
      <c r="Z9" s="1016"/>
      <c r="AA9" s="90"/>
      <c r="AB9" s="90"/>
      <c r="AC9" s="1016"/>
      <c r="AD9" s="90"/>
      <c r="AE9" s="90"/>
      <c r="AF9" s="1016"/>
      <c r="AG9" s="136"/>
      <c r="AH9" s="907">
        <v>0</v>
      </c>
      <c r="AI9" s="904" t="s">
        <v>634</v>
      </c>
      <c r="AJ9" s="908">
        <v>9</v>
      </c>
      <c r="AK9" s="908">
        <v>10.1</v>
      </c>
      <c r="AL9" s="908">
        <v>8.5</v>
      </c>
      <c r="AM9" s="908">
        <v>6.5</v>
      </c>
      <c r="AN9" s="908">
        <v>4</v>
      </c>
      <c r="AO9" s="908">
        <v>1.2</v>
      </c>
      <c r="AP9" s="908">
        <v>1.5</v>
      </c>
      <c r="AQ9" s="908">
        <v>0.8</v>
      </c>
      <c r="AR9" s="908">
        <v>18.7</v>
      </c>
      <c r="AS9" s="192"/>
    </row>
    <row r="10" spans="1:49" ht="16.95" customHeight="1">
      <c r="A10" s="394" t="s">
        <v>582</v>
      </c>
      <c r="B10" s="1247"/>
      <c r="C10" s="1247"/>
      <c r="D10" s="1247"/>
      <c r="E10" s="1247"/>
      <c r="F10" s="90">
        <v>15.4</v>
      </c>
      <c r="G10" s="90" t="s">
        <v>623</v>
      </c>
      <c r="H10" s="1016">
        <v>5.3</v>
      </c>
      <c r="I10" s="90">
        <v>16.100000000000001</v>
      </c>
      <c r="J10" s="90" t="s">
        <v>623</v>
      </c>
      <c r="K10" s="1016">
        <v>7</v>
      </c>
      <c r="L10" s="90">
        <v>9.4</v>
      </c>
      <c r="M10" s="90" t="s">
        <v>623</v>
      </c>
      <c r="N10" s="1016">
        <v>3.8</v>
      </c>
      <c r="O10" s="90">
        <v>7.4</v>
      </c>
      <c r="P10" s="90" t="s">
        <v>623</v>
      </c>
      <c r="Q10" s="1016">
        <v>3</v>
      </c>
      <c r="R10" s="90">
        <v>1.8</v>
      </c>
      <c r="S10" s="90" t="s">
        <v>623</v>
      </c>
      <c r="T10" s="1016">
        <v>1.6</v>
      </c>
      <c r="U10" s="90">
        <v>1.6</v>
      </c>
      <c r="V10" s="90" t="s">
        <v>623</v>
      </c>
      <c r="W10" s="1016">
        <v>0.8</v>
      </c>
      <c r="X10" s="90" t="s">
        <v>403</v>
      </c>
      <c r="Y10" s="90" t="s">
        <v>623</v>
      </c>
      <c r="Z10" s="1016" t="s">
        <v>403</v>
      </c>
      <c r="AA10" s="90">
        <v>0.7</v>
      </c>
      <c r="AB10" s="90" t="s">
        <v>623</v>
      </c>
      <c r="AC10" s="1016">
        <v>0.9</v>
      </c>
      <c r="AD10" s="90">
        <v>54.6</v>
      </c>
      <c r="AE10" s="90" t="s">
        <v>623</v>
      </c>
      <c r="AF10" s="1016">
        <v>11.5</v>
      </c>
      <c r="AG10" s="136"/>
      <c r="AH10" s="907">
        <v>0</v>
      </c>
      <c r="AI10" s="903" t="s">
        <v>133</v>
      </c>
      <c r="AJ10" s="908">
        <v>15.4</v>
      </c>
      <c r="AK10" s="908">
        <v>16.100000000000001</v>
      </c>
      <c r="AL10" s="908">
        <v>9.4</v>
      </c>
      <c r="AM10" s="908">
        <v>7.4</v>
      </c>
      <c r="AN10" s="908">
        <v>1.8</v>
      </c>
      <c r="AO10" s="908">
        <v>1.6</v>
      </c>
      <c r="AP10" s="929" t="s">
        <v>403</v>
      </c>
      <c r="AQ10" s="908">
        <v>0.7</v>
      </c>
      <c r="AR10" s="908">
        <v>54.6</v>
      </c>
      <c r="AS10" s="192"/>
    </row>
    <row r="11" spans="1:49" ht="16.95" hidden="1" customHeight="1">
      <c r="A11" s="394"/>
      <c r="B11" s="1247"/>
      <c r="C11" s="1247"/>
      <c r="D11" s="1247"/>
      <c r="E11" s="1247"/>
      <c r="F11" s="90"/>
      <c r="G11" s="90"/>
      <c r="H11" s="1016"/>
      <c r="I11" s="90"/>
      <c r="J11" s="90"/>
      <c r="K11" s="1016"/>
      <c r="L11" s="90"/>
      <c r="M11" s="90"/>
      <c r="N11" s="1016"/>
      <c r="O11" s="90"/>
      <c r="P11" s="90"/>
      <c r="Q11" s="1016"/>
      <c r="R11" s="90"/>
      <c r="S11" s="90"/>
      <c r="T11" s="1016"/>
      <c r="U11" s="90"/>
      <c r="V11" s="90"/>
      <c r="W11" s="1016"/>
      <c r="X11" s="90"/>
      <c r="Y11" s="90"/>
      <c r="Z11" s="1016"/>
      <c r="AA11" s="90"/>
      <c r="AB11" s="90"/>
      <c r="AC11" s="1016"/>
      <c r="AD11" s="90"/>
      <c r="AE11" s="90"/>
      <c r="AF11" s="1016"/>
      <c r="AG11" s="136"/>
      <c r="AH11" s="907">
        <v>0</v>
      </c>
      <c r="AI11" s="904" t="s">
        <v>635</v>
      </c>
      <c r="AJ11" s="908">
        <v>5.3</v>
      </c>
      <c r="AK11" s="1217">
        <v>7</v>
      </c>
      <c r="AL11" s="1217">
        <v>3.8</v>
      </c>
      <c r="AM11" s="1217">
        <v>3</v>
      </c>
      <c r="AN11" s="1217">
        <v>1.6</v>
      </c>
      <c r="AO11" s="1217">
        <v>0.8</v>
      </c>
      <c r="AP11" s="1218" t="s">
        <v>403</v>
      </c>
      <c r="AQ11" s="1217">
        <v>0.9</v>
      </c>
      <c r="AR11" s="1217">
        <v>11.5</v>
      </c>
      <c r="AS11" s="192"/>
    </row>
    <row r="12" spans="1:49" ht="16.95" customHeight="1">
      <c r="A12" s="394" t="s">
        <v>41</v>
      </c>
      <c r="B12" s="1247"/>
      <c r="C12" s="1247"/>
      <c r="D12" s="1247"/>
      <c r="E12" s="1247"/>
      <c r="F12" s="90">
        <v>56</v>
      </c>
      <c r="G12" s="90" t="s">
        <v>623</v>
      </c>
      <c r="H12" s="1017">
        <v>10.199999999999999</v>
      </c>
      <c r="I12" s="90">
        <v>87.2</v>
      </c>
      <c r="J12" s="90" t="s">
        <v>623</v>
      </c>
      <c r="K12" s="1016">
        <v>14.5</v>
      </c>
      <c r="L12" s="90">
        <v>29</v>
      </c>
      <c r="M12" s="90" t="s">
        <v>623</v>
      </c>
      <c r="N12" s="1016">
        <v>6.9</v>
      </c>
      <c r="O12" s="90">
        <v>52.4</v>
      </c>
      <c r="P12" s="90" t="s">
        <v>623</v>
      </c>
      <c r="Q12" s="1016">
        <v>8</v>
      </c>
      <c r="R12" s="90">
        <v>19</v>
      </c>
      <c r="S12" s="90" t="s">
        <v>623</v>
      </c>
      <c r="T12" s="1016">
        <v>4.4000000000000004</v>
      </c>
      <c r="U12" s="90">
        <v>3.5</v>
      </c>
      <c r="V12" s="90" t="s">
        <v>623</v>
      </c>
      <c r="W12" s="1016">
        <v>1.3</v>
      </c>
      <c r="X12" s="90">
        <v>7.9</v>
      </c>
      <c r="Y12" s="90" t="s">
        <v>623</v>
      </c>
      <c r="Z12" s="1016">
        <v>1.8</v>
      </c>
      <c r="AA12" s="90">
        <v>3.9</v>
      </c>
      <c r="AB12" s="90" t="s">
        <v>623</v>
      </c>
      <c r="AC12" s="1016">
        <v>0.9</v>
      </c>
      <c r="AD12" s="90">
        <v>257</v>
      </c>
      <c r="AE12" s="90" t="s">
        <v>623</v>
      </c>
      <c r="AF12" s="1016">
        <v>21.2</v>
      </c>
      <c r="AG12" s="136"/>
      <c r="AH12" s="907">
        <v>0</v>
      </c>
      <c r="AI12" s="903" t="s">
        <v>134</v>
      </c>
      <c r="AJ12" s="908">
        <v>56</v>
      </c>
      <c r="AK12" s="908">
        <v>87.2</v>
      </c>
      <c r="AL12" s="908">
        <v>29</v>
      </c>
      <c r="AM12" s="908">
        <v>52.4</v>
      </c>
      <c r="AN12" s="908">
        <v>19</v>
      </c>
      <c r="AO12" s="908">
        <v>3.5</v>
      </c>
      <c r="AP12" s="908">
        <v>7.9</v>
      </c>
      <c r="AQ12" s="908">
        <v>3.9</v>
      </c>
      <c r="AR12" s="908">
        <v>257</v>
      </c>
      <c r="AS12" s="192"/>
    </row>
    <row r="13" spans="1:49" ht="16.95" hidden="1" customHeight="1">
      <c r="A13" s="394"/>
      <c r="B13" s="1247"/>
      <c r="C13" s="1247"/>
      <c r="D13" s="1247"/>
      <c r="E13" s="1247"/>
      <c r="F13" s="90"/>
      <c r="G13" s="90"/>
      <c r="H13" s="1016"/>
      <c r="I13" s="90"/>
      <c r="J13" s="90"/>
      <c r="K13" s="1016"/>
      <c r="L13" s="90"/>
      <c r="M13" s="90"/>
      <c r="N13" s="1016"/>
      <c r="O13" s="90"/>
      <c r="P13" s="90"/>
      <c r="Q13" s="1016"/>
      <c r="R13" s="90"/>
      <c r="S13" s="90"/>
      <c r="T13" s="1016"/>
      <c r="U13" s="90"/>
      <c r="V13" s="90"/>
      <c r="W13" s="1016"/>
      <c r="X13" s="90"/>
      <c r="Y13" s="90"/>
      <c r="Z13" s="1016"/>
      <c r="AA13" s="90"/>
      <c r="AB13" s="90"/>
      <c r="AC13" s="1016"/>
      <c r="AD13" s="90"/>
      <c r="AE13" s="90"/>
      <c r="AF13" s="1016"/>
      <c r="AG13" s="136"/>
      <c r="AH13" s="907">
        <v>0</v>
      </c>
      <c r="AI13" s="904" t="s">
        <v>636</v>
      </c>
      <c r="AJ13" s="908">
        <v>10.199999999999999</v>
      </c>
      <c r="AK13" s="908">
        <v>14.5</v>
      </c>
      <c r="AL13" s="908">
        <v>6.9</v>
      </c>
      <c r="AM13" s="908">
        <v>8</v>
      </c>
      <c r="AN13" s="908">
        <v>4.4000000000000004</v>
      </c>
      <c r="AO13" s="908">
        <v>1.3</v>
      </c>
      <c r="AP13" s="908">
        <v>1.8</v>
      </c>
      <c r="AQ13" s="908">
        <v>0.9</v>
      </c>
      <c r="AR13" s="908">
        <v>21.2</v>
      </c>
      <c r="AS13" s="192"/>
    </row>
    <row r="14" spans="1:49" ht="16.95" customHeight="1">
      <c r="A14" s="394" t="s">
        <v>42</v>
      </c>
      <c r="B14" s="1247"/>
      <c r="C14" s="1247"/>
      <c r="D14" s="1247"/>
      <c r="E14" s="1247"/>
      <c r="F14" s="90">
        <v>124.9</v>
      </c>
      <c r="G14" s="90" t="s">
        <v>623</v>
      </c>
      <c r="H14" s="1016">
        <v>18.399999999999999</v>
      </c>
      <c r="I14" s="90">
        <v>129.80000000000001</v>
      </c>
      <c r="J14" s="90" t="s">
        <v>623</v>
      </c>
      <c r="K14" s="1016">
        <v>16.8</v>
      </c>
      <c r="L14" s="90">
        <v>73.900000000000006</v>
      </c>
      <c r="M14" s="90" t="s">
        <v>623</v>
      </c>
      <c r="N14" s="1016">
        <v>11.9</v>
      </c>
      <c r="O14" s="90">
        <v>74.5</v>
      </c>
      <c r="P14" s="90" t="s">
        <v>623</v>
      </c>
      <c r="Q14" s="1016">
        <v>9.9</v>
      </c>
      <c r="R14" s="90">
        <v>29.9</v>
      </c>
      <c r="S14" s="90" t="s">
        <v>623</v>
      </c>
      <c r="T14" s="1016">
        <v>6</v>
      </c>
      <c r="U14" s="90">
        <v>9.1999999999999993</v>
      </c>
      <c r="V14" s="90" t="s">
        <v>623</v>
      </c>
      <c r="W14" s="1016">
        <v>1.8</v>
      </c>
      <c r="X14" s="90">
        <v>9.4</v>
      </c>
      <c r="Y14" s="90" t="s">
        <v>623</v>
      </c>
      <c r="Z14" s="1016">
        <v>2.5</v>
      </c>
      <c r="AA14" s="90">
        <v>4.7</v>
      </c>
      <c r="AB14" s="90" t="s">
        <v>623</v>
      </c>
      <c r="AC14" s="1016">
        <v>1.3</v>
      </c>
      <c r="AD14" s="90">
        <v>457.8</v>
      </c>
      <c r="AE14" s="90" t="s">
        <v>623</v>
      </c>
      <c r="AF14" s="1016">
        <v>30.5</v>
      </c>
      <c r="AG14" s="136"/>
      <c r="AH14" s="907">
        <v>0</v>
      </c>
      <c r="AI14" s="903" t="s">
        <v>135</v>
      </c>
      <c r="AJ14" s="908">
        <v>124.9</v>
      </c>
      <c r="AK14" s="908">
        <v>129.80000000000001</v>
      </c>
      <c r="AL14" s="908">
        <v>73.900000000000006</v>
      </c>
      <c r="AM14" s="908">
        <v>74.5</v>
      </c>
      <c r="AN14" s="908">
        <v>29.9</v>
      </c>
      <c r="AO14" s="908">
        <v>9.1999999999999993</v>
      </c>
      <c r="AP14" s="908">
        <v>9.4</v>
      </c>
      <c r="AQ14" s="908">
        <v>4.7</v>
      </c>
      <c r="AR14" s="908">
        <v>457.8</v>
      </c>
      <c r="AS14" s="192"/>
    </row>
    <row r="15" spans="1:49" ht="16.95" hidden="1" customHeight="1">
      <c r="A15" s="394"/>
      <c r="B15" s="1247"/>
      <c r="C15" s="1247"/>
      <c r="D15" s="1247"/>
      <c r="E15" s="1247"/>
      <c r="F15" s="90"/>
      <c r="G15" s="90"/>
      <c r="H15" s="1016"/>
      <c r="I15" s="90"/>
      <c r="J15" s="90"/>
      <c r="K15" s="1016"/>
      <c r="L15" s="90"/>
      <c r="M15" s="90"/>
      <c r="N15" s="1016"/>
      <c r="O15" s="90"/>
      <c r="P15" s="90"/>
      <c r="Q15" s="1016"/>
      <c r="R15" s="90"/>
      <c r="S15" s="90"/>
      <c r="T15" s="1016"/>
      <c r="U15" s="90"/>
      <c r="V15" s="90"/>
      <c r="W15" s="1016"/>
      <c r="X15" s="90"/>
      <c r="Y15" s="90"/>
      <c r="Z15" s="1016"/>
      <c r="AA15" s="90"/>
      <c r="AB15" s="90"/>
      <c r="AC15" s="1016"/>
      <c r="AD15" s="90"/>
      <c r="AE15" s="90"/>
      <c r="AF15" s="1016"/>
      <c r="AG15" s="136"/>
      <c r="AH15" s="907">
        <v>0</v>
      </c>
      <c r="AI15" s="904" t="s">
        <v>637</v>
      </c>
      <c r="AJ15" s="908">
        <v>18.399999999999999</v>
      </c>
      <c r="AK15" s="908">
        <v>16.8</v>
      </c>
      <c r="AL15" s="908">
        <v>11.9</v>
      </c>
      <c r="AM15" s="908">
        <v>9.9</v>
      </c>
      <c r="AN15" s="908">
        <v>6</v>
      </c>
      <c r="AO15" s="908">
        <v>1.8</v>
      </c>
      <c r="AP15" s="908">
        <v>2.5</v>
      </c>
      <c r="AQ15" s="908">
        <v>1.3</v>
      </c>
      <c r="AR15" s="908">
        <v>30.5</v>
      </c>
      <c r="AS15" s="192"/>
    </row>
    <row r="16" spans="1:49" ht="16.95" customHeight="1">
      <c r="A16" s="395" t="s">
        <v>365</v>
      </c>
      <c r="B16" s="1247"/>
      <c r="C16" s="1247"/>
      <c r="D16" s="1247"/>
      <c r="E16" s="1247"/>
      <c r="F16" s="90">
        <v>68.5</v>
      </c>
      <c r="G16" s="90" t="s">
        <v>623</v>
      </c>
      <c r="H16" s="1016">
        <v>12.5</v>
      </c>
      <c r="I16" s="90">
        <v>70.400000000000006</v>
      </c>
      <c r="J16" s="90" t="s">
        <v>623</v>
      </c>
      <c r="K16" s="1016">
        <v>13.5</v>
      </c>
      <c r="L16" s="90">
        <v>44.2</v>
      </c>
      <c r="M16" s="90" t="s">
        <v>623</v>
      </c>
      <c r="N16" s="1016">
        <v>9.3000000000000007</v>
      </c>
      <c r="O16" s="90">
        <v>39.200000000000003</v>
      </c>
      <c r="P16" s="90" t="s">
        <v>623</v>
      </c>
      <c r="Q16" s="1016">
        <v>7.4</v>
      </c>
      <c r="R16" s="90">
        <v>19</v>
      </c>
      <c r="S16" s="90" t="s">
        <v>623</v>
      </c>
      <c r="T16" s="1016">
        <v>4</v>
      </c>
      <c r="U16" s="90">
        <v>5</v>
      </c>
      <c r="V16" s="90" t="s">
        <v>623</v>
      </c>
      <c r="W16" s="1016">
        <v>1.1000000000000001</v>
      </c>
      <c r="X16" s="90">
        <v>4</v>
      </c>
      <c r="Y16" s="90" t="s">
        <v>623</v>
      </c>
      <c r="Z16" s="1016">
        <v>2.2999999999999998</v>
      </c>
      <c r="AA16" s="90">
        <v>2.2999999999999998</v>
      </c>
      <c r="AB16" s="90" t="s">
        <v>623</v>
      </c>
      <c r="AC16" s="1016">
        <v>0.7</v>
      </c>
      <c r="AD16" s="90">
        <v>252.6</v>
      </c>
      <c r="AE16" s="90" t="s">
        <v>623</v>
      </c>
      <c r="AF16" s="1016">
        <v>17.3</v>
      </c>
      <c r="AG16" s="136"/>
      <c r="AH16" s="907">
        <v>0</v>
      </c>
      <c r="AI16" s="903" t="s">
        <v>136</v>
      </c>
      <c r="AJ16" s="908">
        <v>68.5</v>
      </c>
      <c r="AK16" s="908">
        <v>70.400000000000006</v>
      </c>
      <c r="AL16" s="908">
        <v>44.2</v>
      </c>
      <c r="AM16" s="908">
        <v>39.200000000000003</v>
      </c>
      <c r="AN16" s="908">
        <v>19</v>
      </c>
      <c r="AO16" s="908">
        <v>5</v>
      </c>
      <c r="AP16" s="908">
        <v>4</v>
      </c>
      <c r="AQ16" s="908">
        <v>2.2999999999999998</v>
      </c>
      <c r="AR16" s="908">
        <v>252.6</v>
      </c>
      <c r="AS16" s="192"/>
    </row>
    <row r="17" spans="1:45" ht="16.95" hidden="1" customHeight="1">
      <c r="A17" s="395"/>
      <c r="B17" s="1247"/>
      <c r="C17" s="1247"/>
      <c r="D17" s="1247"/>
      <c r="E17" s="1247"/>
      <c r="F17" s="90"/>
      <c r="G17" s="90"/>
      <c r="H17" s="1016"/>
      <c r="I17" s="90"/>
      <c r="J17" s="90"/>
      <c r="K17" s="1016"/>
      <c r="L17" s="90"/>
      <c r="M17" s="90"/>
      <c r="N17" s="1016"/>
      <c r="O17" s="90"/>
      <c r="P17" s="90"/>
      <c r="Q17" s="1016"/>
      <c r="R17" s="90"/>
      <c r="S17" s="90"/>
      <c r="T17" s="1016"/>
      <c r="U17" s="90"/>
      <c r="V17" s="90"/>
      <c r="W17" s="1016"/>
      <c r="X17" s="90"/>
      <c r="Y17" s="90"/>
      <c r="Z17" s="1016"/>
      <c r="AA17" s="90"/>
      <c r="AB17" s="90"/>
      <c r="AC17" s="1016"/>
      <c r="AD17" s="90"/>
      <c r="AE17" s="90"/>
      <c r="AF17" s="1016"/>
      <c r="AG17" s="136"/>
      <c r="AH17" s="907">
        <v>0</v>
      </c>
      <c r="AI17" s="904" t="s">
        <v>638</v>
      </c>
      <c r="AJ17" s="908">
        <v>12.5</v>
      </c>
      <c r="AK17" s="908">
        <v>13.5</v>
      </c>
      <c r="AL17" s="908">
        <v>9.3000000000000007</v>
      </c>
      <c r="AM17" s="908">
        <v>7.4</v>
      </c>
      <c r="AN17" s="908">
        <v>4</v>
      </c>
      <c r="AO17" s="908">
        <v>1.1000000000000001</v>
      </c>
      <c r="AP17" s="908">
        <v>2.2999999999999998</v>
      </c>
      <c r="AQ17" s="908">
        <v>0.7</v>
      </c>
      <c r="AR17" s="908">
        <v>17.3</v>
      </c>
      <c r="AS17" s="192"/>
    </row>
    <row r="18" spans="1:45" ht="3.6" customHeight="1">
      <c r="A18" s="395"/>
      <c r="B18" s="1247"/>
      <c r="C18" s="1247"/>
      <c r="D18" s="1247"/>
      <c r="E18" s="1247"/>
      <c r="F18" s="90"/>
      <c r="G18" s="90"/>
      <c r="H18" s="1017"/>
      <c r="I18" s="90"/>
      <c r="J18" s="90"/>
      <c r="K18" s="1017"/>
      <c r="L18" s="90"/>
      <c r="M18" s="90"/>
      <c r="N18" s="1017"/>
      <c r="O18" s="90"/>
      <c r="P18" s="90"/>
      <c r="Q18" s="1017"/>
      <c r="R18" s="90"/>
      <c r="S18" s="90"/>
      <c r="T18" s="1017"/>
      <c r="U18" s="90"/>
      <c r="V18" s="90"/>
      <c r="W18" s="1017"/>
      <c r="X18" s="90"/>
      <c r="Y18" s="90"/>
      <c r="Z18" s="1017"/>
      <c r="AA18" s="90"/>
      <c r="AB18" s="90"/>
      <c r="AC18" s="1017"/>
      <c r="AD18" s="90"/>
      <c r="AE18" s="90"/>
      <c r="AF18" s="1017"/>
      <c r="AG18" s="136"/>
      <c r="AH18" s="268"/>
      <c r="AI18" s="154"/>
      <c r="AJ18" s="400"/>
      <c r="AK18" s="400"/>
      <c r="AL18" s="400"/>
      <c r="AM18" s="400"/>
      <c r="AN18" s="400"/>
      <c r="AO18" s="400"/>
      <c r="AP18" s="400"/>
      <c r="AQ18" s="400"/>
      <c r="AR18" s="400"/>
      <c r="AS18" s="192"/>
    </row>
    <row r="19" spans="1:45" ht="16.95" customHeight="1">
      <c r="A19" s="393" t="s">
        <v>543</v>
      </c>
      <c r="B19" s="1247"/>
      <c r="C19" s="1247"/>
      <c r="D19" s="1247"/>
      <c r="E19" s="1247"/>
      <c r="F19" s="26"/>
      <c r="G19" s="90"/>
      <c r="H19" s="1017"/>
      <c r="I19" s="26"/>
      <c r="J19" s="90"/>
      <c r="K19" s="1017"/>
      <c r="L19" s="26"/>
      <c r="M19" s="90"/>
      <c r="N19" s="1017"/>
      <c r="O19" s="26"/>
      <c r="P19" s="90"/>
      <c r="Q19" s="1017"/>
      <c r="R19" s="26"/>
      <c r="S19" s="90"/>
      <c r="T19" s="1017"/>
      <c r="U19" s="26"/>
      <c r="V19" s="90"/>
      <c r="W19" s="1017"/>
      <c r="X19" s="26"/>
      <c r="Y19" s="90"/>
      <c r="Z19" s="1017"/>
      <c r="AA19" s="26"/>
      <c r="AB19" s="90"/>
      <c r="AC19" s="1017"/>
      <c r="AD19" s="26"/>
      <c r="AE19" s="90"/>
      <c r="AF19" s="1017"/>
      <c r="AG19" s="136"/>
      <c r="AH19" s="268"/>
      <c r="AI19" s="154"/>
      <c r="AJ19" s="401"/>
      <c r="AK19" s="401"/>
      <c r="AL19" s="401"/>
      <c r="AM19" s="401"/>
      <c r="AN19" s="401"/>
      <c r="AO19" s="401"/>
      <c r="AP19" s="401"/>
      <c r="AQ19" s="401"/>
      <c r="AR19" s="401"/>
      <c r="AS19" s="192"/>
    </row>
    <row r="20" spans="1:45" ht="16.95" customHeight="1">
      <c r="A20" s="394" t="s">
        <v>580</v>
      </c>
      <c r="B20" s="1247"/>
      <c r="C20" s="1247"/>
      <c r="D20" s="1247"/>
      <c r="E20" s="1247"/>
      <c r="F20" s="124">
        <v>2013.4</v>
      </c>
      <c r="G20" s="90" t="s">
        <v>623</v>
      </c>
      <c r="H20" s="1016">
        <v>528.79999999999995</v>
      </c>
      <c r="I20" s="124">
        <v>2818.7</v>
      </c>
      <c r="J20" s="90" t="s">
        <v>623</v>
      </c>
      <c r="K20" s="1016">
        <v>524.79999999999995</v>
      </c>
      <c r="L20" s="124">
        <v>2007.4</v>
      </c>
      <c r="M20" s="90" t="s">
        <v>623</v>
      </c>
      <c r="N20" s="1016">
        <v>444.6</v>
      </c>
      <c r="O20" s="124">
        <v>4294.1000000000004</v>
      </c>
      <c r="P20" s="90" t="s">
        <v>623</v>
      </c>
      <c r="Q20" s="1016">
        <v>816.4</v>
      </c>
      <c r="R20" s="124">
        <v>1894.6</v>
      </c>
      <c r="S20" s="90" t="s">
        <v>623</v>
      </c>
      <c r="T20" s="1016">
        <v>620.20000000000005</v>
      </c>
      <c r="U20" s="124">
        <v>1972.8</v>
      </c>
      <c r="V20" s="90" t="s">
        <v>623</v>
      </c>
      <c r="W20" s="1016">
        <v>506.5</v>
      </c>
      <c r="X20" s="124">
        <v>2474.9</v>
      </c>
      <c r="Y20" s="90" t="s">
        <v>623</v>
      </c>
      <c r="Z20" s="1016">
        <v>950.8</v>
      </c>
      <c r="AA20" s="124">
        <v>4953.6000000000004</v>
      </c>
      <c r="AB20" s="90" t="s">
        <v>623</v>
      </c>
      <c r="AC20" s="1016">
        <v>1174.8</v>
      </c>
      <c r="AD20" s="124">
        <v>2504.4</v>
      </c>
      <c r="AE20" s="90" t="s">
        <v>623</v>
      </c>
      <c r="AF20" s="1016">
        <v>250.3</v>
      </c>
      <c r="AG20" s="136"/>
      <c r="AH20" s="907">
        <v>0</v>
      </c>
      <c r="AI20" s="903" t="s">
        <v>137</v>
      </c>
      <c r="AJ20" s="909">
        <v>2013.4</v>
      </c>
      <c r="AK20" s="909">
        <v>2818.7</v>
      </c>
      <c r="AL20" s="909">
        <v>2007.4</v>
      </c>
      <c r="AM20" s="909">
        <v>4294.1000000000004</v>
      </c>
      <c r="AN20" s="909">
        <v>1894.6</v>
      </c>
      <c r="AO20" s="909">
        <v>1972.8</v>
      </c>
      <c r="AP20" s="909">
        <v>2474.9</v>
      </c>
      <c r="AQ20" s="909">
        <v>4953.6000000000004</v>
      </c>
      <c r="AR20" s="909">
        <v>2504.4</v>
      </c>
      <c r="AS20" s="192"/>
    </row>
    <row r="21" spans="1:45" ht="16.95" hidden="1" customHeight="1">
      <c r="A21" s="394"/>
      <c r="B21" s="1247"/>
      <c r="C21" s="1247"/>
      <c r="D21" s="1247"/>
      <c r="E21" s="1247"/>
      <c r="F21" s="124"/>
      <c r="G21" s="90"/>
      <c r="H21" s="1016"/>
      <c r="I21" s="124"/>
      <c r="J21" s="90"/>
      <c r="K21" s="1016"/>
      <c r="L21" s="124"/>
      <c r="M21" s="90"/>
      <c r="N21" s="1016"/>
      <c r="O21" s="124"/>
      <c r="P21" s="90"/>
      <c r="Q21" s="1016"/>
      <c r="R21" s="124"/>
      <c r="S21" s="90"/>
      <c r="T21" s="1016"/>
      <c r="U21" s="124"/>
      <c r="V21" s="90"/>
      <c r="W21" s="1016"/>
      <c r="X21" s="124"/>
      <c r="Y21" s="90"/>
      <c r="Z21" s="1016"/>
      <c r="AA21" s="124"/>
      <c r="AB21" s="90"/>
      <c r="AC21" s="1016"/>
      <c r="AD21" s="124"/>
      <c r="AE21" s="90"/>
      <c r="AF21" s="1016"/>
      <c r="AG21" s="136"/>
      <c r="AH21" s="907">
        <v>0</v>
      </c>
      <c r="AI21" s="910" t="s">
        <v>639</v>
      </c>
      <c r="AJ21" s="909">
        <v>528.79999999999995</v>
      </c>
      <c r="AK21" s="909">
        <v>524.79999999999995</v>
      </c>
      <c r="AL21" s="909">
        <v>444.6</v>
      </c>
      <c r="AM21" s="909">
        <v>816.4</v>
      </c>
      <c r="AN21" s="909">
        <v>620.20000000000005</v>
      </c>
      <c r="AO21" s="909">
        <v>506.5</v>
      </c>
      <c r="AP21" s="909">
        <v>950.8</v>
      </c>
      <c r="AQ21" s="909">
        <v>1174.8</v>
      </c>
      <c r="AR21" s="909">
        <v>250.3</v>
      </c>
      <c r="AS21" s="192"/>
    </row>
    <row r="22" spans="1:45" ht="16.95" customHeight="1">
      <c r="A22" s="394" t="s">
        <v>581</v>
      </c>
      <c r="B22" s="1247"/>
      <c r="C22" s="1247"/>
      <c r="D22" s="1247"/>
      <c r="E22" s="1247"/>
      <c r="F22" s="124">
        <v>1514.4</v>
      </c>
      <c r="G22" s="90" t="s">
        <v>623</v>
      </c>
      <c r="H22" s="1016">
        <v>314.60000000000002</v>
      </c>
      <c r="I22" s="124">
        <v>2101.1</v>
      </c>
      <c r="J22" s="90" t="s">
        <v>623</v>
      </c>
      <c r="K22" s="1016">
        <v>436.5</v>
      </c>
      <c r="L22" s="124">
        <v>2208.1</v>
      </c>
      <c r="M22" s="90" t="s">
        <v>623</v>
      </c>
      <c r="N22" s="1016">
        <v>458.8</v>
      </c>
      <c r="O22" s="124">
        <v>3748.3</v>
      </c>
      <c r="P22" s="90" t="s">
        <v>623</v>
      </c>
      <c r="Q22" s="1016">
        <v>668.6</v>
      </c>
      <c r="R22" s="124">
        <v>2267.8000000000002</v>
      </c>
      <c r="S22" s="90" t="s">
        <v>623</v>
      </c>
      <c r="T22" s="1016">
        <v>577.79999999999995</v>
      </c>
      <c r="U22" s="124">
        <v>1550</v>
      </c>
      <c r="V22" s="90" t="s">
        <v>623</v>
      </c>
      <c r="W22" s="1016">
        <v>543.79999999999995</v>
      </c>
      <c r="X22" s="124">
        <v>1404.7</v>
      </c>
      <c r="Y22" s="90" t="s">
        <v>623</v>
      </c>
      <c r="Z22" s="1016">
        <v>1015.9</v>
      </c>
      <c r="AA22" s="124">
        <v>4024.8</v>
      </c>
      <c r="AB22" s="90" t="s">
        <v>623</v>
      </c>
      <c r="AC22" s="1016">
        <v>1293.7</v>
      </c>
      <c r="AD22" s="124">
        <v>2097.5</v>
      </c>
      <c r="AE22" s="90" t="s">
        <v>623</v>
      </c>
      <c r="AF22" s="1016">
        <v>205.6</v>
      </c>
      <c r="AG22" s="136"/>
      <c r="AH22" s="907">
        <v>0</v>
      </c>
      <c r="AI22" s="903" t="s">
        <v>138</v>
      </c>
      <c r="AJ22" s="909">
        <v>1514.4</v>
      </c>
      <c r="AK22" s="909">
        <v>2101.1</v>
      </c>
      <c r="AL22" s="909">
        <v>2208.1</v>
      </c>
      <c r="AM22" s="909">
        <v>3748.3</v>
      </c>
      <c r="AN22" s="909">
        <v>2267.8000000000002</v>
      </c>
      <c r="AO22" s="909">
        <v>1550</v>
      </c>
      <c r="AP22" s="909">
        <v>1404.7</v>
      </c>
      <c r="AQ22" s="909">
        <v>4024.8</v>
      </c>
      <c r="AR22" s="909">
        <v>2097.5</v>
      </c>
      <c r="AS22" s="192"/>
    </row>
    <row r="23" spans="1:45" ht="16.95" hidden="1" customHeight="1">
      <c r="A23" s="394"/>
      <c r="B23" s="1247"/>
      <c r="C23" s="1247"/>
      <c r="D23" s="1247"/>
      <c r="E23" s="1247"/>
      <c r="F23" s="124"/>
      <c r="G23" s="90"/>
      <c r="H23" s="1016"/>
      <c r="I23" s="124"/>
      <c r="J23" s="90"/>
      <c r="K23" s="1016"/>
      <c r="L23" s="124"/>
      <c r="M23" s="90"/>
      <c r="N23" s="1016"/>
      <c r="O23" s="124"/>
      <c r="P23" s="90"/>
      <c r="Q23" s="1016"/>
      <c r="R23" s="124"/>
      <c r="S23" s="90"/>
      <c r="T23" s="1016"/>
      <c r="U23" s="124"/>
      <c r="V23" s="90"/>
      <c r="W23" s="1016"/>
      <c r="X23" s="124"/>
      <c r="Y23" s="90"/>
      <c r="Z23" s="1016"/>
      <c r="AA23" s="124"/>
      <c r="AB23" s="90"/>
      <c r="AC23" s="1016"/>
      <c r="AD23" s="124"/>
      <c r="AE23" s="90"/>
      <c r="AF23" s="1016"/>
      <c r="AG23" s="136"/>
      <c r="AH23" s="907">
        <v>0</v>
      </c>
      <c r="AI23" s="910" t="s">
        <v>640</v>
      </c>
      <c r="AJ23" s="909">
        <v>314.60000000000002</v>
      </c>
      <c r="AK23" s="909">
        <v>436.5</v>
      </c>
      <c r="AL23" s="909">
        <v>458.8</v>
      </c>
      <c r="AM23" s="909">
        <v>668.6</v>
      </c>
      <c r="AN23" s="909">
        <v>577.79999999999995</v>
      </c>
      <c r="AO23" s="909">
        <v>543.79999999999995</v>
      </c>
      <c r="AP23" s="909">
        <v>1015.9</v>
      </c>
      <c r="AQ23" s="909">
        <v>1293.7</v>
      </c>
      <c r="AR23" s="909">
        <v>205.6</v>
      </c>
      <c r="AS23" s="192"/>
    </row>
    <row r="24" spans="1:45" ht="16.95" customHeight="1">
      <c r="A24" s="394" t="s">
        <v>582</v>
      </c>
      <c r="B24" s="1247"/>
      <c r="C24" s="1247"/>
      <c r="D24" s="1247"/>
      <c r="E24" s="1247"/>
      <c r="F24" s="124">
        <v>537.4</v>
      </c>
      <c r="G24" s="90" t="s">
        <v>623</v>
      </c>
      <c r="H24" s="1016">
        <v>183.3</v>
      </c>
      <c r="I24" s="124">
        <v>696</v>
      </c>
      <c r="J24" s="90" t="s">
        <v>623</v>
      </c>
      <c r="K24" s="1016">
        <v>301.5</v>
      </c>
      <c r="L24" s="124">
        <v>510</v>
      </c>
      <c r="M24" s="90" t="s">
        <v>623</v>
      </c>
      <c r="N24" s="1016">
        <v>203.9</v>
      </c>
      <c r="O24" s="124">
        <v>762</v>
      </c>
      <c r="P24" s="90" t="s">
        <v>623</v>
      </c>
      <c r="Q24" s="1016">
        <v>313.60000000000002</v>
      </c>
      <c r="R24" s="124">
        <v>258.39999999999998</v>
      </c>
      <c r="S24" s="90" t="s">
        <v>623</v>
      </c>
      <c r="T24" s="1016">
        <v>223.3</v>
      </c>
      <c r="U24" s="124">
        <v>751.5</v>
      </c>
      <c r="V24" s="90" t="s">
        <v>623</v>
      </c>
      <c r="W24" s="1016">
        <v>356.5</v>
      </c>
      <c r="X24" s="124">
        <v>401.3</v>
      </c>
      <c r="Y24" s="90" t="s">
        <v>623</v>
      </c>
      <c r="Z24" s="1016" t="s">
        <v>403</v>
      </c>
      <c r="AA24" s="124">
        <v>1083.5999999999999</v>
      </c>
      <c r="AB24" s="90" t="s">
        <v>623</v>
      </c>
      <c r="AC24" s="1016">
        <v>745.5</v>
      </c>
      <c r="AD24" s="124">
        <v>599</v>
      </c>
      <c r="AE24" s="90" t="s">
        <v>623</v>
      </c>
      <c r="AF24" s="1016">
        <v>125.6</v>
      </c>
      <c r="AG24" s="136"/>
      <c r="AH24" s="907">
        <v>0</v>
      </c>
      <c r="AI24" s="903" t="s">
        <v>139</v>
      </c>
      <c r="AJ24" s="909">
        <v>537.4</v>
      </c>
      <c r="AK24" s="909">
        <v>696</v>
      </c>
      <c r="AL24" s="909">
        <v>510</v>
      </c>
      <c r="AM24" s="909">
        <v>762</v>
      </c>
      <c r="AN24" s="909">
        <v>258.39999999999998</v>
      </c>
      <c r="AO24" s="909">
        <v>751.5</v>
      </c>
      <c r="AP24" s="909">
        <v>401.3</v>
      </c>
      <c r="AQ24" s="909">
        <v>1083.5999999999999</v>
      </c>
      <c r="AR24" s="909">
        <v>599</v>
      </c>
      <c r="AS24" s="192"/>
    </row>
    <row r="25" spans="1:45" ht="16.95" hidden="1" customHeight="1">
      <c r="A25" s="394"/>
      <c r="B25" s="1247"/>
      <c r="C25" s="1247"/>
      <c r="D25" s="1247"/>
      <c r="E25" s="1247"/>
      <c r="F25" s="124"/>
      <c r="G25" s="90"/>
      <c r="H25" s="1016"/>
      <c r="I25" s="124"/>
      <c r="J25" s="90"/>
      <c r="K25" s="1016"/>
      <c r="L25" s="124"/>
      <c r="M25" s="90"/>
      <c r="N25" s="1016"/>
      <c r="O25" s="124"/>
      <c r="P25" s="90"/>
      <c r="Q25" s="1016"/>
      <c r="R25" s="124"/>
      <c r="S25" s="90"/>
      <c r="T25" s="1016"/>
      <c r="U25" s="124"/>
      <c r="V25" s="90"/>
      <c r="W25" s="1016"/>
      <c r="X25" s="124"/>
      <c r="Y25" s="90"/>
      <c r="Z25" s="1016"/>
      <c r="AA25" s="124"/>
      <c r="AB25" s="90"/>
      <c r="AC25" s="1016"/>
      <c r="AD25" s="124"/>
      <c r="AE25" s="90"/>
      <c r="AF25" s="1016"/>
      <c r="AG25" s="136"/>
      <c r="AH25" s="907">
        <v>0</v>
      </c>
      <c r="AI25" s="910" t="s">
        <v>641</v>
      </c>
      <c r="AJ25" s="909">
        <v>183.3</v>
      </c>
      <c r="AK25" s="909">
        <v>301.5</v>
      </c>
      <c r="AL25" s="909">
        <v>203.9</v>
      </c>
      <c r="AM25" s="909">
        <v>313.60000000000002</v>
      </c>
      <c r="AN25" s="909">
        <v>223.3</v>
      </c>
      <c r="AO25" s="909">
        <v>356.5</v>
      </c>
      <c r="AP25" s="909" t="s">
        <v>403</v>
      </c>
      <c r="AQ25" s="909">
        <v>745.5</v>
      </c>
      <c r="AR25" s="909">
        <v>125.6</v>
      </c>
      <c r="AS25" s="192"/>
    </row>
    <row r="26" spans="1:45" ht="16.95" customHeight="1">
      <c r="A26" s="394" t="s">
        <v>41</v>
      </c>
      <c r="B26" s="1247"/>
      <c r="C26" s="1247"/>
      <c r="D26" s="1247"/>
      <c r="E26" s="1247"/>
      <c r="F26" s="124">
        <v>1954.1</v>
      </c>
      <c r="G26" s="90" t="s">
        <v>623</v>
      </c>
      <c r="H26" s="1016">
        <v>356.2</v>
      </c>
      <c r="I26" s="124">
        <v>3769.8</v>
      </c>
      <c r="J26" s="90" t="s">
        <v>623</v>
      </c>
      <c r="K26" s="1016">
        <v>628.1</v>
      </c>
      <c r="L26" s="124">
        <v>1573.4</v>
      </c>
      <c r="M26" s="90" t="s">
        <v>623</v>
      </c>
      <c r="N26" s="1016">
        <v>376.2</v>
      </c>
      <c r="O26" s="124">
        <v>5395.9</v>
      </c>
      <c r="P26" s="90" t="s">
        <v>623</v>
      </c>
      <c r="Q26" s="1016">
        <v>824.9</v>
      </c>
      <c r="R26" s="124">
        <v>2727.1</v>
      </c>
      <c r="S26" s="90" t="s">
        <v>623</v>
      </c>
      <c r="T26" s="1016">
        <v>625.4</v>
      </c>
      <c r="U26" s="124">
        <v>1644</v>
      </c>
      <c r="V26" s="90" t="s">
        <v>623</v>
      </c>
      <c r="W26" s="1016">
        <v>599.29999999999995</v>
      </c>
      <c r="X26" s="124">
        <v>5284.3</v>
      </c>
      <c r="Y26" s="90" t="s">
        <v>623</v>
      </c>
      <c r="Z26" s="1016">
        <v>1180.7</v>
      </c>
      <c r="AA26" s="124">
        <v>6037.2</v>
      </c>
      <c r="AB26" s="90" t="s">
        <v>623</v>
      </c>
      <c r="AC26" s="1016">
        <v>1396.3</v>
      </c>
      <c r="AD26" s="124">
        <v>2819.3</v>
      </c>
      <c r="AE26" s="90" t="s">
        <v>623</v>
      </c>
      <c r="AF26" s="1016">
        <v>232.1</v>
      </c>
      <c r="AG26" s="136"/>
      <c r="AH26" s="907">
        <v>0</v>
      </c>
      <c r="AI26" s="903" t="s">
        <v>140</v>
      </c>
      <c r="AJ26" s="909">
        <v>1954.1</v>
      </c>
      <c r="AK26" s="909">
        <v>3769.8</v>
      </c>
      <c r="AL26" s="909">
        <v>1573.4</v>
      </c>
      <c r="AM26" s="909">
        <v>5395.9</v>
      </c>
      <c r="AN26" s="909">
        <v>2727.1</v>
      </c>
      <c r="AO26" s="909">
        <v>1644</v>
      </c>
      <c r="AP26" s="909">
        <v>5284.3</v>
      </c>
      <c r="AQ26" s="909">
        <v>6037.2</v>
      </c>
      <c r="AR26" s="909">
        <v>2819.3</v>
      </c>
      <c r="AS26" s="192"/>
    </row>
    <row r="27" spans="1:45" ht="16.95" hidden="1" customHeight="1">
      <c r="A27" s="394"/>
      <c r="B27" s="1247"/>
      <c r="C27" s="1247"/>
      <c r="D27" s="1247"/>
      <c r="E27" s="1247"/>
      <c r="F27" s="124"/>
      <c r="G27" s="90"/>
      <c r="H27" s="1016"/>
      <c r="I27" s="124"/>
      <c r="J27" s="90"/>
      <c r="K27" s="1016"/>
      <c r="L27" s="124"/>
      <c r="M27" s="90"/>
      <c r="N27" s="1016"/>
      <c r="O27" s="124"/>
      <c r="P27" s="90"/>
      <c r="Q27" s="1016"/>
      <c r="R27" s="124"/>
      <c r="S27" s="90"/>
      <c r="T27" s="1016"/>
      <c r="U27" s="124"/>
      <c r="V27" s="90"/>
      <c r="W27" s="1016"/>
      <c r="X27" s="124"/>
      <c r="Y27" s="90"/>
      <c r="Z27" s="1016"/>
      <c r="AA27" s="124"/>
      <c r="AB27" s="90"/>
      <c r="AC27" s="1016"/>
      <c r="AD27" s="124"/>
      <c r="AE27" s="90"/>
      <c r="AF27" s="1016"/>
      <c r="AG27" s="136"/>
      <c r="AH27" s="907">
        <v>0</v>
      </c>
      <c r="AI27" s="910" t="s">
        <v>642</v>
      </c>
      <c r="AJ27" s="909">
        <v>356.2</v>
      </c>
      <c r="AK27" s="909">
        <v>628.1</v>
      </c>
      <c r="AL27" s="909">
        <v>376.2</v>
      </c>
      <c r="AM27" s="909">
        <v>824.9</v>
      </c>
      <c r="AN27" s="909">
        <v>625.4</v>
      </c>
      <c r="AO27" s="909">
        <v>599.29999999999995</v>
      </c>
      <c r="AP27" s="909">
        <v>1180.7</v>
      </c>
      <c r="AQ27" s="909">
        <v>1396.3</v>
      </c>
      <c r="AR27" s="909">
        <v>232.1</v>
      </c>
      <c r="AS27" s="192"/>
    </row>
    <row r="28" spans="1:45" ht="16.95" customHeight="1">
      <c r="A28" s="129" t="s">
        <v>42</v>
      </c>
      <c r="B28" s="22"/>
      <c r="C28" s="22"/>
      <c r="D28" s="22"/>
      <c r="E28" s="22"/>
      <c r="F28" s="124">
        <v>4358.3</v>
      </c>
      <c r="G28" s="90" t="s">
        <v>623</v>
      </c>
      <c r="H28" s="1016">
        <v>640.70000000000005</v>
      </c>
      <c r="I28" s="124">
        <v>5611.5</v>
      </c>
      <c r="J28" s="90" t="s">
        <v>623</v>
      </c>
      <c r="K28" s="1016">
        <v>725.9</v>
      </c>
      <c r="L28" s="124">
        <v>4009.3</v>
      </c>
      <c r="M28" s="90" t="s">
        <v>623</v>
      </c>
      <c r="N28" s="1016">
        <v>644.4</v>
      </c>
      <c r="O28" s="124">
        <v>7671.7</v>
      </c>
      <c r="P28" s="90" t="s">
        <v>623</v>
      </c>
      <c r="Q28" s="1016">
        <v>1022.5</v>
      </c>
      <c r="R28" s="124">
        <v>4291.7</v>
      </c>
      <c r="S28" s="90" t="s">
        <v>623</v>
      </c>
      <c r="T28" s="1016">
        <v>858</v>
      </c>
      <c r="U28" s="124">
        <v>4321.3</v>
      </c>
      <c r="V28" s="90" t="s">
        <v>623</v>
      </c>
      <c r="W28" s="1016">
        <v>830</v>
      </c>
      <c r="X28" s="124">
        <v>6287.6</v>
      </c>
      <c r="Y28" s="90" t="s">
        <v>623</v>
      </c>
      <c r="Z28" s="1016">
        <v>1651.4</v>
      </c>
      <c r="AA28" s="124">
        <v>7275.5</v>
      </c>
      <c r="AB28" s="90" t="s">
        <v>623</v>
      </c>
      <c r="AC28" s="1016">
        <v>1967.9</v>
      </c>
      <c r="AD28" s="124">
        <v>5022</v>
      </c>
      <c r="AE28" s="90" t="s">
        <v>623</v>
      </c>
      <c r="AF28" s="1016">
        <v>334.7</v>
      </c>
      <c r="AG28" s="136"/>
      <c r="AH28" s="907">
        <v>0</v>
      </c>
      <c r="AI28" s="903" t="s">
        <v>141</v>
      </c>
      <c r="AJ28" s="909">
        <v>4358.3</v>
      </c>
      <c r="AK28" s="909">
        <v>5611.5</v>
      </c>
      <c r="AL28" s="909">
        <v>4009.3</v>
      </c>
      <c r="AM28" s="909">
        <v>7671.7</v>
      </c>
      <c r="AN28" s="909">
        <v>4291.7</v>
      </c>
      <c r="AO28" s="909">
        <v>4321.3</v>
      </c>
      <c r="AP28" s="909">
        <v>6287.6</v>
      </c>
      <c r="AQ28" s="909">
        <v>7275.5</v>
      </c>
      <c r="AR28" s="909">
        <v>5022</v>
      </c>
      <c r="AS28" s="192"/>
    </row>
    <row r="29" spans="1:45" ht="16.95" hidden="1" customHeight="1">
      <c r="A29" s="129"/>
      <c r="B29" s="22"/>
      <c r="C29" s="22"/>
      <c r="D29" s="22"/>
      <c r="E29" s="22"/>
      <c r="F29" s="124"/>
      <c r="G29" s="90"/>
      <c r="H29" s="1016"/>
      <c r="I29" s="124"/>
      <c r="J29" s="90"/>
      <c r="K29" s="1016"/>
      <c r="L29" s="124"/>
      <c r="M29" s="90"/>
      <c r="N29" s="1016"/>
      <c r="O29" s="124"/>
      <c r="P29" s="90"/>
      <c r="Q29" s="1016"/>
      <c r="R29" s="124"/>
      <c r="S29" s="90"/>
      <c r="T29" s="1016"/>
      <c r="U29" s="124"/>
      <c r="V29" s="90"/>
      <c r="W29" s="1016"/>
      <c r="X29" s="124"/>
      <c r="Y29" s="90"/>
      <c r="Z29" s="1016"/>
      <c r="AA29" s="124"/>
      <c r="AB29" s="90"/>
      <c r="AC29" s="1016"/>
      <c r="AD29" s="124"/>
      <c r="AE29" s="90"/>
      <c r="AF29" s="1016"/>
      <c r="AG29" s="136"/>
      <c r="AH29" s="907">
        <v>0</v>
      </c>
      <c r="AI29" s="910" t="s">
        <v>643</v>
      </c>
      <c r="AJ29" s="909">
        <v>640.70000000000005</v>
      </c>
      <c r="AK29" s="909">
        <v>725.9</v>
      </c>
      <c r="AL29" s="909">
        <v>644.4</v>
      </c>
      <c r="AM29" s="909">
        <v>1022.5</v>
      </c>
      <c r="AN29" s="909">
        <v>858</v>
      </c>
      <c r="AO29" s="909">
        <v>830</v>
      </c>
      <c r="AP29" s="909">
        <v>1651.4</v>
      </c>
      <c r="AQ29" s="909">
        <v>1967.9</v>
      </c>
      <c r="AR29" s="909">
        <v>334.7</v>
      </c>
      <c r="AS29" s="192"/>
    </row>
    <row r="30" spans="1:45" ht="16.95" customHeight="1">
      <c r="A30" s="142" t="s">
        <v>365</v>
      </c>
      <c r="B30" s="741"/>
      <c r="C30" s="741"/>
      <c r="D30" s="741"/>
      <c r="E30" s="741"/>
      <c r="F30" s="124">
        <v>2390.3000000000002</v>
      </c>
      <c r="G30" s="90" t="s">
        <v>623</v>
      </c>
      <c r="H30" s="1016">
        <v>435.7</v>
      </c>
      <c r="I30" s="124">
        <v>3043.5</v>
      </c>
      <c r="J30" s="90" t="s">
        <v>623</v>
      </c>
      <c r="K30" s="1016">
        <v>584.6</v>
      </c>
      <c r="L30" s="124">
        <v>2398</v>
      </c>
      <c r="M30" s="90" t="s">
        <v>623</v>
      </c>
      <c r="N30" s="1016">
        <v>502.9</v>
      </c>
      <c r="O30" s="124">
        <v>4036.7</v>
      </c>
      <c r="P30" s="90" t="s">
        <v>623</v>
      </c>
      <c r="Q30" s="1016">
        <v>759.5</v>
      </c>
      <c r="R30" s="124">
        <v>2727.1</v>
      </c>
      <c r="S30" s="90" t="s">
        <v>623</v>
      </c>
      <c r="T30" s="1016">
        <v>571.9</v>
      </c>
      <c r="U30" s="124">
        <v>2348.5</v>
      </c>
      <c r="V30" s="90" t="s">
        <v>623</v>
      </c>
      <c r="W30" s="1016">
        <v>538.6</v>
      </c>
      <c r="X30" s="124">
        <v>2675.6</v>
      </c>
      <c r="Y30" s="90" t="s">
        <v>623</v>
      </c>
      <c r="Z30" s="1016">
        <v>1515.6</v>
      </c>
      <c r="AA30" s="124">
        <v>3560.4</v>
      </c>
      <c r="AB30" s="90" t="s">
        <v>623</v>
      </c>
      <c r="AC30" s="1016">
        <v>1144.4000000000001</v>
      </c>
      <c r="AD30" s="124">
        <v>2771</v>
      </c>
      <c r="AE30" s="90" t="s">
        <v>623</v>
      </c>
      <c r="AF30" s="1016">
        <v>190.1</v>
      </c>
      <c r="AG30" s="136"/>
      <c r="AH30" s="907">
        <v>0</v>
      </c>
      <c r="AI30" s="903" t="s">
        <v>142</v>
      </c>
      <c r="AJ30" s="909">
        <v>2390.3000000000002</v>
      </c>
      <c r="AK30" s="909">
        <v>3043.5</v>
      </c>
      <c r="AL30" s="909">
        <v>2398</v>
      </c>
      <c r="AM30" s="909">
        <v>4036.7</v>
      </c>
      <c r="AN30" s="909">
        <v>2727.1</v>
      </c>
      <c r="AO30" s="909">
        <v>2348.5</v>
      </c>
      <c r="AP30" s="909">
        <v>2675.6</v>
      </c>
      <c r="AQ30" s="909">
        <v>3560.4</v>
      </c>
      <c r="AR30" s="909">
        <v>2771</v>
      </c>
      <c r="AS30" s="192"/>
    </row>
    <row r="31" spans="1:45" ht="2.4" customHeight="1">
      <c r="A31" s="142"/>
      <c r="B31" s="741"/>
      <c r="C31" s="741"/>
      <c r="D31" s="741"/>
      <c r="E31" s="741"/>
      <c r="F31" s="124"/>
      <c r="G31" s="90"/>
      <c r="H31" s="1016"/>
      <c r="I31" s="124"/>
      <c r="J31" s="90"/>
      <c r="K31" s="1016"/>
      <c r="L31" s="124"/>
      <c r="M31" s="90"/>
      <c r="N31" s="1016"/>
      <c r="O31" s="124"/>
      <c r="P31" s="90"/>
      <c r="Q31" s="1016"/>
      <c r="R31" s="124"/>
      <c r="S31" s="90"/>
      <c r="T31" s="1016"/>
      <c r="U31" s="124"/>
      <c r="V31" s="90"/>
      <c r="W31" s="1016"/>
      <c r="X31" s="124"/>
      <c r="Y31" s="90"/>
      <c r="Z31" s="1016"/>
      <c r="AA31" s="124"/>
      <c r="AB31" s="90"/>
      <c r="AC31" s="1016"/>
      <c r="AD31" s="124"/>
      <c r="AE31" s="90"/>
      <c r="AF31" s="1016"/>
      <c r="AG31" s="136"/>
      <c r="AH31" s="907">
        <v>0</v>
      </c>
      <c r="AI31" s="910" t="s">
        <v>644</v>
      </c>
      <c r="AJ31" s="909">
        <v>435.7</v>
      </c>
      <c r="AK31" s="909">
        <v>584.6</v>
      </c>
      <c r="AL31" s="909">
        <v>502.9</v>
      </c>
      <c r="AM31" s="909">
        <v>759.5</v>
      </c>
      <c r="AN31" s="909">
        <v>571.9</v>
      </c>
      <c r="AO31" s="909">
        <v>538.6</v>
      </c>
      <c r="AP31" s="909">
        <v>1515.6</v>
      </c>
      <c r="AQ31" s="909">
        <v>1144.4000000000001</v>
      </c>
      <c r="AR31" s="909">
        <v>190.1</v>
      </c>
      <c r="AS31" s="192"/>
    </row>
    <row r="32" spans="1:45" ht="16.95" customHeight="1">
      <c r="A32" s="263" t="s">
        <v>429</v>
      </c>
      <c r="B32" s="390"/>
      <c r="C32" s="390"/>
      <c r="D32" s="391"/>
      <c r="E32" s="392"/>
      <c r="F32" s="189"/>
      <c r="G32" s="189"/>
      <c r="H32" s="122"/>
      <c r="I32" s="189"/>
      <c r="J32" s="189"/>
      <c r="K32" s="122"/>
      <c r="L32" s="189"/>
      <c r="M32" s="189"/>
      <c r="N32" s="122"/>
      <c r="O32" s="189"/>
      <c r="P32" s="189"/>
      <c r="Q32" s="1019"/>
      <c r="R32" s="189"/>
      <c r="S32" s="189"/>
      <c r="T32" s="122"/>
      <c r="U32" s="189"/>
      <c r="V32" s="189"/>
      <c r="W32" s="122"/>
      <c r="X32" s="189"/>
      <c r="Y32" s="189"/>
      <c r="Z32" s="122"/>
      <c r="AA32" s="189"/>
      <c r="AB32" s="189"/>
      <c r="AC32" s="122"/>
      <c r="AD32" s="189"/>
      <c r="AE32" s="189"/>
      <c r="AF32" s="1239"/>
      <c r="AH32" s="367"/>
      <c r="AJ32" s="79"/>
      <c r="AK32" s="79"/>
      <c r="AL32" s="79"/>
      <c r="AM32" s="79"/>
      <c r="AN32" s="79"/>
      <c r="AO32" s="79"/>
      <c r="AP32" s="79"/>
      <c r="AQ32" s="79"/>
      <c r="AR32" s="79"/>
      <c r="AS32" s="192"/>
    </row>
    <row r="33" spans="1:45" ht="16.95" customHeight="1">
      <c r="A33" s="393" t="s">
        <v>77</v>
      </c>
      <c r="B33" s="1247"/>
      <c r="C33" s="1247"/>
      <c r="D33" s="1247"/>
      <c r="E33" s="1247"/>
      <c r="F33" s="24"/>
      <c r="G33" s="189"/>
      <c r="H33" s="1239"/>
      <c r="I33" s="24"/>
      <c r="J33" s="189"/>
      <c r="K33" s="1239"/>
      <c r="L33" s="24"/>
      <c r="M33" s="189"/>
      <c r="N33" s="1239"/>
      <c r="O33" s="24"/>
      <c r="P33" s="189"/>
      <c r="Q33" s="1239"/>
      <c r="R33" s="24"/>
      <c r="S33" s="189"/>
      <c r="T33" s="1239"/>
      <c r="U33" s="24"/>
      <c r="V33" s="189"/>
      <c r="W33" s="1239"/>
      <c r="X33" s="24"/>
      <c r="Y33" s="189"/>
      <c r="Z33" s="1239"/>
      <c r="AA33" s="24"/>
      <c r="AB33" s="189"/>
      <c r="AC33" s="1239"/>
      <c r="AD33" s="24"/>
      <c r="AE33" s="189"/>
      <c r="AF33" s="73"/>
      <c r="AG33" s="129"/>
      <c r="AH33" s="268"/>
      <c r="AI33" s="229"/>
      <c r="AJ33" s="154"/>
      <c r="AK33" s="154"/>
      <c r="AL33" s="154"/>
      <c r="AM33" s="154"/>
      <c r="AN33" s="154"/>
      <c r="AO33" s="154"/>
      <c r="AP33" s="154"/>
      <c r="AQ33" s="154"/>
      <c r="AR33" s="154"/>
      <c r="AS33" s="192"/>
    </row>
    <row r="34" spans="1:45" ht="16.95" customHeight="1">
      <c r="A34" s="394" t="s">
        <v>580</v>
      </c>
      <c r="B34" s="257"/>
      <c r="C34" s="257"/>
      <c r="D34" s="257"/>
      <c r="E34" s="257"/>
      <c r="F34" s="90">
        <v>61.7</v>
      </c>
      <c r="G34" s="90" t="s">
        <v>623</v>
      </c>
      <c r="H34" s="1016">
        <v>10</v>
      </c>
      <c r="I34" s="90">
        <v>59.1</v>
      </c>
      <c r="J34" s="90" t="s">
        <v>623</v>
      </c>
      <c r="K34" s="1016">
        <v>9.5</v>
      </c>
      <c r="L34" s="90">
        <v>36.200000000000003</v>
      </c>
      <c r="M34" s="90" t="s">
        <v>623</v>
      </c>
      <c r="N34" s="1016">
        <v>8.6999999999999993</v>
      </c>
      <c r="O34" s="90">
        <v>39.1</v>
      </c>
      <c r="P34" s="90" t="s">
        <v>623</v>
      </c>
      <c r="Q34" s="1016">
        <v>5.8</v>
      </c>
      <c r="R34" s="90">
        <v>15.2</v>
      </c>
      <c r="S34" s="90" t="s">
        <v>623</v>
      </c>
      <c r="T34" s="1016">
        <v>3.5</v>
      </c>
      <c r="U34" s="90">
        <v>5.6</v>
      </c>
      <c r="V34" s="90" t="s">
        <v>623</v>
      </c>
      <c r="W34" s="1016">
        <v>1.3</v>
      </c>
      <c r="X34" s="90">
        <v>2.2999999999999998</v>
      </c>
      <c r="Y34" s="90" t="s">
        <v>623</v>
      </c>
      <c r="Z34" s="1016">
        <v>1.2</v>
      </c>
      <c r="AA34" s="90">
        <v>5.3</v>
      </c>
      <c r="AB34" s="90" t="s">
        <v>623</v>
      </c>
      <c r="AC34" s="1016">
        <v>0.9</v>
      </c>
      <c r="AD34" s="90">
        <v>225.7</v>
      </c>
      <c r="AE34" s="90" t="s">
        <v>623</v>
      </c>
      <c r="AF34" s="1016">
        <v>17.7</v>
      </c>
      <c r="AG34" s="136"/>
      <c r="AH34" s="620">
        <v>-1</v>
      </c>
      <c r="AI34" s="448" t="s">
        <v>131</v>
      </c>
      <c r="AJ34" s="621">
        <v>61.7</v>
      </c>
      <c r="AK34" s="621">
        <v>59.1</v>
      </c>
      <c r="AL34" s="621">
        <v>36.200000000000003</v>
      </c>
      <c r="AM34" s="621">
        <v>39.1</v>
      </c>
      <c r="AN34" s="621">
        <v>15.2</v>
      </c>
      <c r="AO34" s="621">
        <v>5.6</v>
      </c>
      <c r="AP34" s="621">
        <v>2.2999999999999998</v>
      </c>
      <c r="AQ34" s="621">
        <v>5.3</v>
      </c>
      <c r="AR34" s="621">
        <v>225.7</v>
      </c>
      <c r="AS34" s="192"/>
    </row>
    <row r="35" spans="1:45" ht="16.95" hidden="1" customHeight="1">
      <c r="A35" s="394"/>
      <c r="B35" s="257"/>
      <c r="C35" s="257"/>
      <c r="D35" s="257"/>
      <c r="E35" s="257"/>
      <c r="F35" s="90"/>
      <c r="G35" s="90"/>
      <c r="H35" s="1016"/>
      <c r="I35" s="90"/>
      <c r="J35" s="90"/>
      <c r="K35" s="1016"/>
      <c r="L35" s="90"/>
      <c r="M35" s="90"/>
      <c r="N35" s="1016"/>
      <c r="O35" s="90"/>
      <c r="P35" s="90"/>
      <c r="Q35" s="1016"/>
      <c r="R35" s="90"/>
      <c r="S35" s="90"/>
      <c r="T35" s="1016"/>
      <c r="U35" s="90"/>
      <c r="V35" s="90"/>
      <c r="W35" s="1016"/>
      <c r="X35" s="90"/>
      <c r="Y35" s="90"/>
      <c r="Z35" s="1016"/>
      <c r="AA35" s="90"/>
      <c r="AB35" s="90"/>
      <c r="AC35" s="1016"/>
      <c r="AD35" s="90"/>
      <c r="AE35" s="90"/>
      <c r="AF35" s="1016"/>
      <c r="AG35" s="136"/>
      <c r="AH35" s="620">
        <v>-1</v>
      </c>
      <c r="AI35" s="423" t="s">
        <v>633</v>
      </c>
      <c r="AJ35" s="621">
        <v>10</v>
      </c>
      <c r="AK35" s="621">
        <v>9.5</v>
      </c>
      <c r="AL35" s="621">
        <v>8.6999999999999993</v>
      </c>
      <c r="AM35" s="621">
        <v>5.8</v>
      </c>
      <c r="AN35" s="621">
        <v>3.5</v>
      </c>
      <c r="AO35" s="621">
        <v>1.3</v>
      </c>
      <c r="AP35" s="621">
        <v>1.2</v>
      </c>
      <c r="AQ35" s="621">
        <v>0.9</v>
      </c>
      <c r="AR35" s="621">
        <v>17.7</v>
      </c>
      <c r="AS35" s="192"/>
    </row>
    <row r="36" spans="1:45" ht="16.95" customHeight="1">
      <c r="A36" s="394" t="s">
        <v>581</v>
      </c>
      <c r="B36" s="257"/>
      <c r="C36" s="257"/>
      <c r="D36" s="257"/>
      <c r="E36" s="257"/>
      <c r="F36" s="90">
        <v>53.2</v>
      </c>
      <c r="G36" s="90" t="s">
        <v>623</v>
      </c>
      <c r="H36" s="1016">
        <v>9.9</v>
      </c>
      <c r="I36" s="90">
        <v>42</v>
      </c>
      <c r="J36" s="90" t="s">
        <v>623</v>
      </c>
      <c r="K36" s="1016">
        <v>8.6999999999999993</v>
      </c>
      <c r="L36" s="90">
        <v>32</v>
      </c>
      <c r="M36" s="90" t="s">
        <v>623</v>
      </c>
      <c r="N36" s="1016">
        <v>7.1</v>
      </c>
      <c r="O36" s="90">
        <v>34.4</v>
      </c>
      <c r="P36" s="90" t="s">
        <v>623</v>
      </c>
      <c r="Q36" s="1016">
        <v>7</v>
      </c>
      <c r="R36" s="90">
        <v>12.2</v>
      </c>
      <c r="S36" s="90" t="s">
        <v>623</v>
      </c>
      <c r="T36" s="1016">
        <v>3</v>
      </c>
      <c r="U36" s="90">
        <v>4.8</v>
      </c>
      <c r="V36" s="90" t="s">
        <v>623</v>
      </c>
      <c r="W36" s="1016">
        <v>1.2</v>
      </c>
      <c r="X36" s="90">
        <v>2.8</v>
      </c>
      <c r="Y36" s="90" t="s">
        <v>623</v>
      </c>
      <c r="Z36" s="1016">
        <v>1.2</v>
      </c>
      <c r="AA36" s="90">
        <v>2.7</v>
      </c>
      <c r="AB36" s="90" t="s">
        <v>623</v>
      </c>
      <c r="AC36" s="1016">
        <v>0.6</v>
      </c>
      <c r="AD36" s="90">
        <v>185.9</v>
      </c>
      <c r="AE36" s="90" t="s">
        <v>623</v>
      </c>
      <c r="AF36" s="1016">
        <v>14.6</v>
      </c>
      <c r="AG36" s="136"/>
      <c r="AH36" s="620">
        <v>-1</v>
      </c>
      <c r="AI36" s="448" t="s">
        <v>132</v>
      </c>
      <c r="AJ36" s="621">
        <v>53.2</v>
      </c>
      <c r="AK36" s="621">
        <v>42</v>
      </c>
      <c r="AL36" s="621">
        <v>32</v>
      </c>
      <c r="AM36" s="621">
        <v>34.4</v>
      </c>
      <c r="AN36" s="621">
        <v>12.2</v>
      </c>
      <c r="AO36" s="621">
        <v>4.8</v>
      </c>
      <c r="AP36" s="621">
        <v>2.8</v>
      </c>
      <c r="AQ36" s="621">
        <v>2.7</v>
      </c>
      <c r="AR36" s="621">
        <v>185.9</v>
      </c>
      <c r="AS36" s="192"/>
    </row>
    <row r="37" spans="1:45" ht="16.95" hidden="1" customHeight="1">
      <c r="A37" s="394"/>
      <c r="B37" s="257"/>
      <c r="C37" s="257"/>
      <c r="D37" s="257"/>
      <c r="E37" s="257"/>
      <c r="F37" s="90"/>
      <c r="G37" s="90"/>
      <c r="H37" s="1016"/>
      <c r="I37" s="90"/>
      <c r="J37" s="90"/>
      <c r="K37" s="1016"/>
      <c r="L37" s="90"/>
      <c r="M37" s="90"/>
      <c r="N37" s="1016"/>
      <c r="O37" s="90"/>
      <c r="P37" s="90"/>
      <c r="Q37" s="1016"/>
      <c r="R37" s="90"/>
      <c r="S37" s="90"/>
      <c r="T37" s="1016"/>
      <c r="U37" s="90"/>
      <c r="V37" s="90"/>
      <c r="W37" s="1016"/>
      <c r="X37" s="90"/>
      <c r="Y37" s="90"/>
      <c r="Z37" s="1016"/>
      <c r="AA37" s="90"/>
      <c r="AB37" s="90"/>
      <c r="AC37" s="1016"/>
      <c r="AD37" s="90"/>
      <c r="AE37" s="90"/>
      <c r="AF37" s="1016"/>
      <c r="AG37" s="136"/>
      <c r="AH37" s="620">
        <v>-1</v>
      </c>
      <c r="AI37" s="423" t="s">
        <v>634</v>
      </c>
      <c r="AJ37" s="1217">
        <v>9.9</v>
      </c>
      <c r="AK37" s="621">
        <v>8.6999999999999993</v>
      </c>
      <c r="AL37" s="621">
        <v>7.1</v>
      </c>
      <c r="AM37" s="621">
        <v>7</v>
      </c>
      <c r="AN37" s="621">
        <v>3</v>
      </c>
      <c r="AO37" s="621">
        <v>1.2</v>
      </c>
      <c r="AP37" s="621">
        <v>1.2</v>
      </c>
      <c r="AQ37" s="621">
        <v>0.6</v>
      </c>
      <c r="AR37" s="621">
        <v>14.6</v>
      </c>
      <c r="AS37" s="192"/>
    </row>
    <row r="38" spans="1:45" ht="16.95" customHeight="1">
      <c r="A38" s="394" t="s">
        <v>582</v>
      </c>
      <c r="B38" s="1247"/>
      <c r="C38" s="1247"/>
      <c r="D38" s="1247"/>
      <c r="E38" s="1247"/>
      <c r="F38" s="90">
        <v>9.3000000000000007</v>
      </c>
      <c r="G38" s="90" t="s">
        <v>623</v>
      </c>
      <c r="H38" s="1016">
        <v>4.3</v>
      </c>
      <c r="I38" s="90">
        <v>17.899999999999999</v>
      </c>
      <c r="J38" s="90" t="s">
        <v>623</v>
      </c>
      <c r="K38" s="1016">
        <v>5.7</v>
      </c>
      <c r="L38" s="90">
        <v>5.2</v>
      </c>
      <c r="M38" s="90" t="s">
        <v>623</v>
      </c>
      <c r="N38" s="1016">
        <v>3.4</v>
      </c>
      <c r="O38" s="90">
        <v>6.9</v>
      </c>
      <c r="P38" s="90" t="s">
        <v>623</v>
      </c>
      <c r="Q38" s="1016">
        <v>3.1</v>
      </c>
      <c r="R38" s="90">
        <v>4.0999999999999996</v>
      </c>
      <c r="S38" s="90" t="s">
        <v>623</v>
      </c>
      <c r="T38" s="1016">
        <v>1.8</v>
      </c>
      <c r="U38" s="90">
        <v>2.1</v>
      </c>
      <c r="V38" s="90" t="s">
        <v>623</v>
      </c>
      <c r="W38" s="1016">
        <v>0.8</v>
      </c>
      <c r="X38" s="90">
        <v>1.3</v>
      </c>
      <c r="Y38" s="90" t="s">
        <v>623</v>
      </c>
      <c r="Z38" s="1016">
        <v>1</v>
      </c>
      <c r="AA38" s="90">
        <v>0.9</v>
      </c>
      <c r="AB38" s="90" t="s">
        <v>623</v>
      </c>
      <c r="AC38" s="1016">
        <v>0.6</v>
      </c>
      <c r="AD38" s="90">
        <v>48.6</v>
      </c>
      <c r="AE38" s="90" t="s">
        <v>623</v>
      </c>
      <c r="AF38" s="1016">
        <v>7.6</v>
      </c>
      <c r="AG38" s="136"/>
      <c r="AH38" s="620">
        <v>-1</v>
      </c>
      <c r="AI38" s="448" t="s">
        <v>133</v>
      </c>
      <c r="AJ38" s="621">
        <v>9.3000000000000007</v>
      </c>
      <c r="AK38" s="621">
        <v>17.899999999999999</v>
      </c>
      <c r="AL38" s="621">
        <v>5.2</v>
      </c>
      <c r="AM38" s="621">
        <v>6.9</v>
      </c>
      <c r="AN38" s="621">
        <v>4.0999999999999996</v>
      </c>
      <c r="AO38" s="621">
        <v>2.1</v>
      </c>
      <c r="AP38" s="621">
        <v>1.3</v>
      </c>
      <c r="AQ38" s="621">
        <v>0.9</v>
      </c>
      <c r="AR38" s="621">
        <v>48.6</v>
      </c>
      <c r="AS38" s="192"/>
    </row>
    <row r="39" spans="1:45" ht="16.95" hidden="1" customHeight="1">
      <c r="A39" s="394"/>
      <c r="B39" s="1247"/>
      <c r="C39" s="1247"/>
      <c r="D39" s="1247"/>
      <c r="E39" s="1247"/>
      <c r="F39" s="90"/>
      <c r="G39" s="90"/>
      <c r="H39" s="1016"/>
      <c r="I39" s="90"/>
      <c r="J39" s="90"/>
      <c r="K39" s="1016"/>
      <c r="L39" s="90"/>
      <c r="M39" s="90"/>
      <c r="N39" s="1016"/>
      <c r="O39" s="90"/>
      <c r="P39" s="90"/>
      <c r="Q39" s="1016"/>
      <c r="R39" s="90"/>
      <c r="S39" s="90"/>
      <c r="T39" s="1016"/>
      <c r="U39" s="90"/>
      <c r="V39" s="90"/>
      <c r="W39" s="1016"/>
      <c r="X39" s="90"/>
      <c r="Y39" s="90"/>
      <c r="Z39" s="1016"/>
      <c r="AA39" s="90"/>
      <c r="AB39" s="90"/>
      <c r="AC39" s="1016"/>
      <c r="AD39" s="90"/>
      <c r="AE39" s="90"/>
      <c r="AF39" s="1016"/>
      <c r="AG39" s="136"/>
      <c r="AH39" s="620">
        <v>-1</v>
      </c>
      <c r="AI39" s="423" t="s">
        <v>635</v>
      </c>
      <c r="AJ39" s="621">
        <v>4.3</v>
      </c>
      <c r="AK39" s="621">
        <v>5.7</v>
      </c>
      <c r="AL39" s="621">
        <v>3.4</v>
      </c>
      <c r="AM39" s="621">
        <v>3.1</v>
      </c>
      <c r="AN39" s="621">
        <v>1.8</v>
      </c>
      <c r="AO39" s="621">
        <v>0.8</v>
      </c>
      <c r="AP39" s="621">
        <v>1</v>
      </c>
      <c r="AQ39" s="621">
        <v>0.6</v>
      </c>
      <c r="AR39" s="621">
        <v>7.6</v>
      </c>
      <c r="AS39" s="192"/>
    </row>
    <row r="40" spans="1:45" ht="16.95" customHeight="1">
      <c r="A40" s="394" t="s">
        <v>41</v>
      </c>
      <c r="B40" s="1247"/>
      <c r="C40" s="1247"/>
      <c r="D40" s="1247"/>
      <c r="E40" s="1247"/>
      <c r="F40" s="90">
        <v>57.3</v>
      </c>
      <c r="G40" s="90" t="s">
        <v>623</v>
      </c>
      <c r="H40" s="1017">
        <v>9.9</v>
      </c>
      <c r="I40" s="90">
        <v>83.7</v>
      </c>
      <c r="J40" s="90" t="s">
        <v>623</v>
      </c>
      <c r="K40" s="1016">
        <v>10.7</v>
      </c>
      <c r="L40" s="90">
        <v>31.8</v>
      </c>
      <c r="M40" s="90" t="s">
        <v>623</v>
      </c>
      <c r="N40" s="1016">
        <v>6.9</v>
      </c>
      <c r="O40" s="90">
        <v>55</v>
      </c>
      <c r="P40" s="90" t="s">
        <v>623</v>
      </c>
      <c r="Q40" s="1016">
        <v>8.6</v>
      </c>
      <c r="R40" s="90">
        <v>21.5</v>
      </c>
      <c r="S40" s="90" t="s">
        <v>623</v>
      </c>
      <c r="T40" s="1016">
        <v>3.5</v>
      </c>
      <c r="U40" s="90">
        <v>4.9000000000000004</v>
      </c>
      <c r="V40" s="90" t="s">
        <v>623</v>
      </c>
      <c r="W40" s="1016">
        <v>1.6</v>
      </c>
      <c r="X40" s="90">
        <v>5.8</v>
      </c>
      <c r="Y40" s="90" t="s">
        <v>623</v>
      </c>
      <c r="Z40" s="1016">
        <v>1.9</v>
      </c>
      <c r="AA40" s="90">
        <v>2.1</v>
      </c>
      <c r="AB40" s="90" t="s">
        <v>623</v>
      </c>
      <c r="AC40" s="1016">
        <v>0.6</v>
      </c>
      <c r="AD40" s="90">
        <v>264.39999999999998</v>
      </c>
      <c r="AE40" s="90" t="s">
        <v>623</v>
      </c>
      <c r="AF40" s="1016">
        <v>17.600000000000001</v>
      </c>
      <c r="AG40" s="136"/>
      <c r="AH40" s="620">
        <v>-1</v>
      </c>
      <c r="AI40" s="448" t="s">
        <v>134</v>
      </c>
      <c r="AJ40" s="621">
        <v>57.3</v>
      </c>
      <c r="AK40" s="621">
        <v>83.7</v>
      </c>
      <c r="AL40" s="621">
        <v>31.8</v>
      </c>
      <c r="AM40" s="621">
        <v>55</v>
      </c>
      <c r="AN40" s="621">
        <v>21.5</v>
      </c>
      <c r="AO40" s="621">
        <v>4.9000000000000004</v>
      </c>
      <c r="AP40" s="621">
        <v>5.8</v>
      </c>
      <c r="AQ40" s="621">
        <v>2.1</v>
      </c>
      <c r="AR40" s="621">
        <v>264.39999999999998</v>
      </c>
      <c r="AS40" s="192"/>
    </row>
    <row r="41" spans="1:45" ht="16.95" hidden="1" customHeight="1">
      <c r="A41" s="394"/>
      <c r="B41" s="1247"/>
      <c r="C41" s="1247"/>
      <c r="D41" s="1247"/>
      <c r="E41" s="1247"/>
      <c r="F41" s="90"/>
      <c r="G41" s="90"/>
      <c r="H41" s="1016"/>
      <c r="I41" s="90"/>
      <c r="J41" s="90"/>
      <c r="K41" s="1016"/>
      <c r="L41" s="90"/>
      <c r="M41" s="90"/>
      <c r="N41" s="1016"/>
      <c r="O41" s="90"/>
      <c r="P41" s="90"/>
      <c r="Q41" s="1016"/>
      <c r="R41" s="90"/>
      <c r="S41" s="90"/>
      <c r="T41" s="1016"/>
      <c r="U41" s="90"/>
      <c r="V41" s="90"/>
      <c r="W41" s="1016"/>
      <c r="X41" s="90"/>
      <c r="Y41" s="90"/>
      <c r="Z41" s="1016"/>
      <c r="AA41" s="90"/>
      <c r="AB41" s="90"/>
      <c r="AC41" s="1016"/>
      <c r="AD41" s="90"/>
      <c r="AE41" s="90"/>
      <c r="AF41" s="1016"/>
      <c r="AG41" s="136"/>
      <c r="AH41" s="620">
        <v>-1</v>
      </c>
      <c r="AI41" s="423" t="s">
        <v>636</v>
      </c>
      <c r="AJ41" s="621">
        <v>9.9</v>
      </c>
      <c r="AK41" s="621">
        <v>10.7</v>
      </c>
      <c r="AL41" s="621">
        <v>6.9</v>
      </c>
      <c r="AM41" s="621">
        <v>8.6</v>
      </c>
      <c r="AN41" s="621">
        <v>3.5</v>
      </c>
      <c r="AO41" s="621">
        <v>1.6</v>
      </c>
      <c r="AP41" s="621">
        <v>1.9</v>
      </c>
      <c r="AQ41" s="621">
        <v>0.6</v>
      </c>
      <c r="AR41" s="621">
        <v>17.600000000000001</v>
      </c>
      <c r="AS41" s="192"/>
    </row>
    <row r="42" spans="1:45" ht="16.95" customHeight="1">
      <c r="A42" s="394" t="s">
        <v>42</v>
      </c>
      <c r="B42" s="1247"/>
      <c r="C42" s="1247"/>
      <c r="D42" s="1247"/>
      <c r="E42" s="1247"/>
      <c r="F42" s="90">
        <v>123.6</v>
      </c>
      <c r="G42" s="90" t="s">
        <v>623</v>
      </c>
      <c r="H42" s="1016">
        <v>13.6</v>
      </c>
      <c r="I42" s="90">
        <v>124.2</v>
      </c>
      <c r="J42" s="90" t="s">
        <v>623</v>
      </c>
      <c r="K42" s="1016">
        <v>16.8</v>
      </c>
      <c r="L42" s="90">
        <v>52.3</v>
      </c>
      <c r="M42" s="90" t="s">
        <v>623</v>
      </c>
      <c r="N42" s="1016">
        <v>8.6</v>
      </c>
      <c r="O42" s="90">
        <v>69.099999999999994</v>
      </c>
      <c r="P42" s="90" t="s">
        <v>623</v>
      </c>
      <c r="Q42" s="1016">
        <v>8.6999999999999993</v>
      </c>
      <c r="R42" s="90">
        <v>38.4</v>
      </c>
      <c r="S42" s="90" t="s">
        <v>623</v>
      </c>
      <c r="T42" s="1016">
        <v>5.9</v>
      </c>
      <c r="U42" s="90">
        <v>12.1</v>
      </c>
      <c r="V42" s="90" t="s">
        <v>623</v>
      </c>
      <c r="W42" s="1016">
        <v>2.1</v>
      </c>
      <c r="X42" s="90">
        <v>8.8000000000000007</v>
      </c>
      <c r="Y42" s="90" t="s">
        <v>623</v>
      </c>
      <c r="Z42" s="1016">
        <v>2</v>
      </c>
      <c r="AA42" s="90">
        <v>5.2</v>
      </c>
      <c r="AB42" s="90" t="s">
        <v>623</v>
      </c>
      <c r="AC42" s="1016">
        <v>1.1000000000000001</v>
      </c>
      <c r="AD42" s="90">
        <v>434</v>
      </c>
      <c r="AE42" s="90" t="s">
        <v>623</v>
      </c>
      <c r="AF42" s="1016">
        <v>28.9</v>
      </c>
      <c r="AG42" s="136"/>
      <c r="AH42" s="620">
        <v>-1</v>
      </c>
      <c r="AI42" s="448" t="s">
        <v>135</v>
      </c>
      <c r="AJ42" s="621">
        <v>123.6</v>
      </c>
      <c r="AK42" s="621">
        <v>124.2</v>
      </c>
      <c r="AL42" s="621">
        <v>52.3</v>
      </c>
      <c r="AM42" s="621">
        <v>69.099999999999994</v>
      </c>
      <c r="AN42" s="621">
        <v>38.4</v>
      </c>
      <c r="AO42" s="621">
        <v>12.1</v>
      </c>
      <c r="AP42" s="621">
        <v>8.8000000000000007</v>
      </c>
      <c r="AQ42" s="621">
        <v>5.2</v>
      </c>
      <c r="AR42" s="621">
        <v>434</v>
      </c>
      <c r="AS42" s="192"/>
    </row>
    <row r="43" spans="1:45" ht="16.95" hidden="1" customHeight="1">
      <c r="A43" s="394"/>
      <c r="B43" s="1247"/>
      <c r="C43" s="1247"/>
      <c r="D43" s="1247"/>
      <c r="E43" s="1247"/>
      <c r="F43" s="90"/>
      <c r="G43" s="90"/>
      <c r="H43" s="1016"/>
      <c r="I43" s="90"/>
      <c r="J43" s="90"/>
      <c r="K43" s="1016"/>
      <c r="L43" s="90"/>
      <c r="M43" s="90"/>
      <c r="N43" s="1016"/>
      <c r="O43" s="90"/>
      <c r="P43" s="90"/>
      <c r="Q43" s="1016"/>
      <c r="R43" s="90"/>
      <c r="S43" s="90"/>
      <c r="T43" s="1016"/>
      <c r="U43" s="90"/>
      <c r="V43" s="90"/>
      <c r="W43" s="1016"/>
      <c r="X43" s="90"/>
      <c r="Y43" s="90"/>
      <c r="Z43" s="1016"/>
      <c r="AA43" s="90"/>
      <c r="AB43" s="90"/>
      <c r="AC43" s="1016"/>
      <c r="AD43" s="90"/>
      <c r="AE43" s="90"/>
      <c r="AF43" s="1016"/>
      <c r="AG43" s="136"/>
      <c r="AH43" s="620">
        <v>-1</v>
      </c>
      <c r="AI43" s="423" t="s">
        <v>637</v>
      </c>
      <c r="AJ43" s="621">
        <v>13.6</v>
      </c>
      <c r="AK43" s="621">
        <v>16.8</v>
      </c>
      <c r="AL43" s="621">
        <v>8.6</v>
      </c>
      <c r="AM43" s="621">
        <v>8.6999999999999993</v>
      </c>
      <c r="AN43" s="621">
        <v>5.9</v>
      </c>
      <c r="AO43" s="621">
        <v>2.1</v>
      </c>
      <c r="AP43" s="621">
        <v>2</v>
      </c>
      <c r="AQ43" s="621">
        <v>1.1000000000000001</v>
      </c>
      <c r="AR43" s="621">
        <v>28.9</v>
      </c>
      <c r="AS43" s="192"/>
    </row>
    <row r="44" spans="1:45" ht="16.95" customHeight="1">
      <c r="A44" s="395" t="s">
        <v>365</v>
      </c>
      <c r="B44" s="1247"/>
      <c r="C44" s="1247"/>
      <c r="D44" s="1247"/>
      <c r="E44" s="1247"/>
      <c r="F44" s="90">
        <v>60.5</v>
      </c>
      <c r="G44" s="90" t="s">
        <v>623</v>
      </c>
      <c r="H44" s="1016">
        <v>7.8</v>
      </c>
      <c r="I44" s="90">
        <v>66.3</v>
      </c>
      <c r="J44" s="90" t="s">
        <v>623</v>
      </c>
      <c r="K44" s="1016">
        <v>11.2</v>
      </c>
      <c r="L44" s="90">
        <v>40.9</v>
      </c>
      <c r="M44" s="90" t="s">
        <v>623</v>
      </c>
      <c r="N44" s="1016">
        <v>8.3000000000000007</v>
      </c>
      <c r="O44" s="90">
        <v>37.1</v>
      </c>
      <c r="P44" s="90" t="s">
        <v>623</v>
      </c>
      <c r="Q44" s="1016">
        <v>7.2</v>
      </c>
      <c r="R44" s="90">
        <v>20.2</v>
      </c>
      <c r="S44" s="90" t="s">
        <v>623</v>
      </c>
      <c r="T44" s="1016">
        <v>4.2</v>
      </c>
      <c r="U44" s="90">
        <v>6</v>
      </c>
      <c r="V44" s="90" t="s">
        <v>623</v>
      </c>
      <c r="W44" s="1016">
        <v>1.4</v>
      </c>
      <c r="X44" s="90">
        <v>3</v>
      </c>
      <c r="Y44" s="90" t="s">
        <v>623</v>
      </c>
      <c r="Z44" s="1016">
        <v>1.4</v>
      </c>
      <c r="AA44" s="90">
        <v>1.6</v>
      </c>
      <c r="AB44" s="90" t="s">
        <v>623</v>
      </c>
      <c r="AC44" s="1016">
        <v>0.7</v>
      </c>
      <c r="AD44" s="90">
        <v>238.9</v>
      </c>
      <c r="AE44" s="90" t="s">
        <v>623</v>
      </c>
      <c r="AF44" s="1016">
        <v>12.6</v>
      </c>
      <c r="AG44" s="136"/>
      <c r="AH44" s="620">
        <v>-1</v>
      </c>
      <c r="AI44" s="448" t="s">
        <v>136</v>
      </c>
      <c r="AJ44" s="621">
        <v>60.5</v>
      </c>
      <c r="AK44" s="621">
        <v>66.3</v>
      </c>
      <c r="AL44" s="621">
        <v>40.9</v>
      </c>
      <c r="AM44" s="621">
        <v>37.1</v>
      </c>
      <c r="AN44" s="621">
        <v>20.2</v>
      </c>
      <c r="AO44" s="621">
        <v>6</v>
      </c>
      <c r="AP44" s="621">
        <v>3</v>
      </c>
      <c r="AQ44" s="621">
        <v>1.6</v>
      </c>
      <c r="AR44" s="621">
        <v>238.9</v>
      </c>
      <c r="AS44" s="192"/>
    </row>
    <row r="45" spans="1:45" ht="16.95" hidden="1" customHeight="1">
      <c r="A45" s="395"/>
      <c r="B45" s="1247"/>
      <c r="C45" s="1247"/>
      <c r="D45" s="1247"/>
      <c r="E45" s="1247"/>
      <c r="F45" s="90"/>
      <c r="G45" s="90"/>
      <c r="H45" s="1016"/>
      <c r="I45" s="90"/>
      <c r="J45" s="90"/>
      <c r="K45" s="1016"/>
      <c r="L45" s="90"/>
      <c r="M45" s="90"/>
      <c r="N45" s="1016"/>
      <c r="O45" s="90"/>
      <c r="P45" s="90"/>
      <c r="Q45" s="1016"/>
      <c r="R45" s="90"/>
      <c r="S45" s="90"/>
      <c r="T45" s="1016"/>
      <c r="U45" s="90"/>
      <c r="V45" s="90"/>
      <c r="W45" s="1016"/>
      <c r="X45" s="90"/>
      <c r="Y45" s="90"/>
      <c r="Z45" s="1016"/>
      <c r="AA45" s="90"/>
      <c r="AB45" s="90"/>
      <c r="AC45" s="1016"/>
      <c r="AD45" s="90"/>
      <c r="AE45" s="90"/>
      <c r="AF45" s="1016"/>
      <c r="AG45" s="136"/>
      <c r="AH45" s="620">
        <v>-1</v>
      </c>
      <c r="AI45" s="423" t="s">
        <v>638</v>
      </c>
      <c r="AJ45" s="621">
        <v>7.8</v>
      </c>
      <c r="AK45" s="621">
        <v>11.2</v>
      </c>
      <c r="AL45" s="621">
        <v>8.3000000000000007</v>
      </c>
      <c r="AM45" s="621">
        <v>7.2</v>
      </c>
      <c r="AN45" s="621">
        <v>4.2</v>
      </c>
      <c r="AO45" s="621">
        <v>1.4</v>
      </c>
      <c r="AP45" s="621">
        <v>1.4</v>
      </c>
      <c r="AQ45" s="621">
        <v>0.7</v>
      </c>
      <c r="AR45" s="621">
        <v>12.6</v>
      </c>
      <c r="AS45" s="192"/>
    </row>
    <row r="46" spans="1:45" ht="2.4" customHeight="1">
      <c r="A46" s="395"/>
      <c r="B46" s="1247"/>
      <c r="C46" s="1247"/>
      <c r="D46" s="1247"/>
      <c r="E46" s="1247"/>
      <c r="F46" s="90"/>
      <c r="G46" s="90"/>
      <c r="H46" s="1017"/>
      <c r="I46" s="90"/>
      <c r="J46" s="90"/>
      <c r="K46" s="1017"/>
      <c r="L46" s="90"/>
      <c r="M46" s="90"/>
      <c r="N46" s="1017"/>
      <c r="O46" s="90"/>
      <c r="P46" s="90"/>
      <c r="Q46" s="1017"/>
      <c r="R46" s="90"/>
      <c r="S46" s="90"/>
      <c r="T46" s="1017"/>
      <c r="U46" s="90"/>
      <c r="V46" s="90"/>
      <c r="W46" s="1017"/>
      <c r="X46" s="90"/>
      <c r="Y46" s="90"/>
      <c r="Z46" s="1017"/>
      <c r="AA46" s="90"/>
      <c r="AB46" s="90"/>
      <c r="AC46" s="1017"/>
      <c r="AD46" s="90"/>
      <c r="AE46" s="90"/>
      <c r="AF46" s="1017"/>
      <c r="AG46" s="136"/>
      <c r="AH46" s="906"/>
      <c r="AI46" s="154"/>
      <c r="AJ46" s="400"/>
      <c r="AK46" s="400"/>
      <c r="AL46" s="400"/>
      <c r="AM46" s="400"/>
      <c r="AN46" s="400"/>
      <c r="AO46" s="400"/>
      <c r="AP46" s="400"/>
      <c r="AQ46" s="400"/>
      <c r="AR46" s="400"/>
      <c r="AS46" s="192"/>
    </row>
    <row r="47" spans="1:45" ht="16.95" customHeight="1">
      <c r="A47" s="393" t="s">
        <v>543</v>
      </c>
      <c r="B47" s="1247"/>
      <c r="C47" s="1247"/>
      <c r="D47" s="1247"/>
      <c r="E47" s="1247"/>
      <c r="F47" s="26"/>
      <c r="G47" s="90"/>
      <c r="H47" s="1017"/>
      <c r="I47" s="26"/>
      <c r="J47" s="90"/>
      <c r="K47" s="1017"/>
      <c r="L47" s="26"/>
      <c r="M47" s="90"/>
      <c r="N47" s="1017"/>
      <c r="O47" s="26"/>
      <c r="P47" s="90"/>
      <c r="Q47" s="1017"/>
      <c r="R47" s="26"/>
      <c r="S47" s="90"/>
      <c r="T47" s="1017"/>
      <c r="U47" s="26"/>
      <c r="V47" s="90"/>
      <c r="W47" s="1017"/>
      <c r="X47" s="26"/>
      <c r="Y47" s="90"/>
      <c r="Z47" s="1017"/>
      <c r="AA47" s="26"/>
      <c r="AB47" s="90"/>
      <c r="AC47" s="1017"/>
      <c r="AD47" s="26"/>
      <c r="AE47" s="90"/>
      <c r="AF47" s="1017"/>
      <c r="AG47" s="136"/>
      <c r="AH47" s="268"/>
      <c r="AI47" s="154"/>
      <c r="AJ47" s="401"/>
      <c r="AK47" s="401"/>
      <c r="AL47" s="401"/>
      <c r="AM47" s="401"/>
      <c r="AN47" s="401"/>
      <c r="AO47" s="401"/>
      <c r="AP47" s="401"/>
      <c r="AQ47" s="401"/>
      <c r="AR47" s="401"/>
      <c r="AS47" s="192"/>
    </row>
    <row r="48" spans="1:45" ht="16.95" customHeight="1">
      <c r="A48" s="394" t="s">
        <v>580</v>
      </c>
      <c r="B48" s="1247"/>
      <c r="C48" s="1247"/>
      <c r="D48" s="1247"/>
      <c r="E48" s="1247"/>
      <c r="F48" s="124">
        <v>2172.4</v>
      </c>
      <c r="G48" s="90" t="s">
        <v>623</v>
      </c>
      <c r="H48" s="1016">
        <v>353.4</v>
      </c>
      <c r="I48" s="124">
        <v>2600</v>
      </c>
      <c r="J48" s="90" t="s">
        <v>623</v>
      </c>
      <c r="K48" s="1016">
        <v>417.9</v>
      </c>
      <c r="L48" s="124">
        <v>1991</v>
      </c>
      <c r="M48" s="90" t="s">
        <v>623</v>
      </c>
      <c r="N48" s="1016">
        <v>480</v>
      </c>
      <c r="O48" s="124">
        <v>4087.4</v>
      </c>
      <c r="P48" s="90" t="s">
        <v>623</v>
      </c>
      <c r="Q48" s="1016">
        <v>608.9</v>
      </c>
      <c r="R48" s="124">
        <v>2210.9</v>
      </c>
      <c r="S48" s="90" t="s">
        <v>623</v>
      </c>
      <c r="T48" s="1016">
        <v>511.3</v>
      </c>
      <c r="U48" s="124">
        <v>2647.8</v>
      </c>
      <c r="V48" s="90" t="s">
        <v>623</v>
      </c>
      <c r="W48" s="1016">
        <v>633.1</v>
      </c>
      <c r="X48" s="124">
        <v>1553</v>
      </c>
      <c r="Y48" s="90" t="s">
        <v>623</v>
      </c>
      <c r="Z48" s="1016">
        <v>812.7</v>
      </c>
      <c r="AA48" s="124">
        <v>8217.1</v>
      </c>
      <c r="AB48" s="90" t="s">
        <v>623</v>
      </c>
      <c r="AC48" s="1016">
        <v>1417.3</v>
      </c>
      <c r="AD48" s="124">
        <v>2507.8000000000002</v>
      </c>
      <c r="AE48" s="90" t="s">
        <v>623</v>
      </c>
      <c r="AF48" s="1016">
        <v>196.6</v>
      </c>
      <c r="AG48" s="136"/>
      <c r="AH48" s="620">
        <v>-1</v>
      </c>
      <c r="AI48" s="912" t="s">
        <v>137</v>
      </c>
      <c r="AJ48" s="622">
        <v>2172.4</v>
      </c>
      <c r="AK48" s="622">
        <v>2600</v>
      </c>
      <c r="AL48" s="622">
        <v>1991</v>
      </c>
      <c r="AM48" s="622">
        <v>4087.4</v>
      </c>
      <c r="AN48" s="622">
        <v>2210.9</v>
      </c>
      <c r="AO48" s="622">
        <v>2647.8</v>
      </c>
      <c r="AP48" s="622">
        <v>1553</v>
      </c>
      <c r="AQ48" s="622">
        <v>8217.1</v>
      </c>
      <c r="AR48" s="622">
        <v>2507.8000000000002</v>
      </c>
      <c r="AS48" s="192"/>
    </row>
    <row r="49" spans="1:45" ht="16.95" hidden="1" customHeight="1">
      <c r="A49" s="394"/>
      <c r="B49" s="1247"/>
      <c r="C49" s="1247"/>
      <c r="D49" s="1247"/>
      <c r="E49" s="1247"/>
      <c r="F49" s="124"/>
      <c r="G49" s="90"/>
      <c r="H49" s="1016"/>
      <c r="I49" s="124"/>
      <c r="J49" s="90"/>
      <c r="K49" s="1016"/>
      <c r="L49" s="124"/>
      <c r="M49" s="90"/>
      <c r="N49" s="1016"/>
      <c r="O49" s="124"/>
      <c r="P49" s="90"/>
      <c r="Q49" s="1016"/>
      <c r="R49" s="124"/>
      <c r="S49" s="90"/>
      <c r="T49" s="1016"/>
      <c r="U49" s="124"/>
      <c r="V49" s="90"/>
      <c r="W49" s="1016"/>
      <c r="X49" s="124"/>
      <c r="Y49" s="90"/>
      <c r="Z49" s="1016"/>
      <c r="AA49" s="124"/>
      <c r="AB49" s="90"/>
      <c r="AC49" s="1016"/>
      <c r="AD49" s="124"/>
      <c r="AE49" s="90"/>
      <c r="AF49" s="1016"/>
      <c r="AG49" s="136"/>
      <c r="AH49" s="620">
        <v>-1</v>
      </c>
      <c r="AI49" s="912" t="s">
        <v>639</v>
      </c>
      <c r="AJ49" s="622">
        <v>353.4</v>
      </c>
      <c r="AK49" s="622">
        <v>417.9</v>
      </c>
      <c r="AL49" s="622">
        <v>480</v>
      </c>
      <c r="AM49" s="622">
        <v>608.9</v>
      </c>
      <c r="AN49" s="622">
        <v>511.3</v>
      </c>
      <c r="AO49" s="622">
        <v>633.1</v>
      </c>
      <c r="AP49" s="622">
        <v>812.7</v>
      </c>
      <c r="AQ49" s="622">
        <v>1417.3</v>
      </c>
      <c r="AR49" s="622">
        <v>196.6</v>
      </c>
      <c r="AS49" s="192"/>
    </row>
    <row r="50" spans="1:45" ht="16.95" customHeight="1">
      <c r="A50" s="394" t="s">
        <v>581</v>
      </c>
      <c r="B50" s="1247"/>
      <c r="C50" s="1247"/>
      <c r="D50" s="1247"/>
      <c r="E50" s="1247"/>
      <c r="F50" s="124">
        <v>1873.1</v>
      </c>
      <c r="G50" s="90" t="s">
        <v>623</v>
      </c>
      <c r="H50" s="1016">
        <v>348.8</v>
      </c>
      <c r="I50" s="124">
        <v>1847.7</v>
      </c>
      <c r="J50" s="90" t="s">
        <v>623</v>
      </c>
      <c r="K50" s="1016">
        <v>1847.7</v>
      </c>
      <c r="L50" s="124">
        <v>1760</v>
      </c>
      <c r="M50" s="90" t="s">
        <v>623</v>
      </c>
      <c r="N50" s="1016">
        <v>389.8</v>
      </c>
      <c r="O50" s="124">
        <v>3596.1</v>
      </c>
      <c r="P50" s="90" t="s">
        <v>623</v>
      </c>
      <c r="Q50" s="1016">
        <v>733</v>
      </c>
      <c r="R50" s="124">
        <v>1774.5</v>
      </c>
      <c r="S50" s="90" t="s">
        <v>623</v>
      </c>
      <c r="T50" s="1016">
        <v>438.2</v>
      </c>
      <c r="U50" s="124">
        <v>2269.5</v>
      </c>
      <c r="V50" s="90" t="s">
        <v>623</v>
      </c>
      <c r="W50" s="1016">
        <v>560.5</v>
      </c>
      <c r="X50" s="124">
        <v>1890.6</v>
      </c>
      <c r="Y50" s="90" t="s">
        <v>623</v>
      </c>
      <c r="Z50" s="1016">
        <v>789.3</v>
      </c>
      <c r="AA50" s="124">
        <v>4186</v>
      </c>
      <c r="AB50" s="90" t="s">
        <v>623</v>
      </c>
      <c r="AC50" s="1016">
        <v>927.1</v>
      </c>
      <c r="AD50" s="124">
        <v>2065.6</v>
      </c>
      <c r="AE50" s="90" t="s">
        <v>623</v>
      </c>
      <c r="AF50" s="1016">
        <v>161.9</v>
      </c>
      <c r="AG50" s="136"/>
      <c r="AH50" s="620">
        <v>-1</v>
      </c>
      <c r="AI50" s="912" t="s">
        <v>138</v>
      </c>
      <c r="AJ50" s="622">
        <v>1873.1</v>
      </c>
      <c r="AK50" s="622">
        <v>1847.7</v>
      </c>
      <c r="AL50" s="622">
        <v>1760</v>
      </c>
      <c r="AM50" s="622">
        <v>3596.1</v>
      </c>
      <c r="AN50" s="622">
        <v>1774.5</v>
      </c>
      <c r="AO50" s="622">
        <v>2269.5</v>
      </c>
      <c r="AP50" s="622">
        <v>1890.6</v>
      </c>
      <c r="AQ50" s="622">
        <v>4186</v>
      </c>
      <c r="AR50" s="622">
        <v>2065.6</v>
      </c>
      <c r="AS50" s="192"/>
    </row>
    <row r="51" spans="1:45" ht="16.95" hidden="1" customHeight="1">
      <c r="A51" s="394"/>
      <c r="B51" s="1247"/>
      <c r="C51" s="1247"/>
      <c r="D51" s="1247"/>
      <c r="E51" s="1247"/>
      <c r="F51" s="124"/>
      <c r="G51" s="90"/>
      <c r="H51" s="1016"/>
      <c r="I51" s="124"/>
      <c r="J51" s="90"/>
      <c r="K51" s="1016"/>
      <c r="L51" s="124"/>
      <c r="M51" s="90"/>
      <c r="N51" s="1016"/>
      <c r="O51" s="124"/>
      <c r="P51" s="90"/>
      <c r="Q51" s="1016"/>
      <c r="R51" s="124"/>
      <c r="S51" s="90"/>
      <c r="T51" s="1016"/>
      <c r="U51" s="124"/>
      <c r="V51" s="90"/>
      <c r="W51" s="1016"/>
      <c r="X51" s="124"/>
      <c r="Y51" s="90"/>
      <c r="Z51" s="1016"/>
      <c r="AA51" s="124"/>
      <c r="AB51" s="90"/>
      <c r="AC51" s="1016"/>
      <c r="AD51" s="124"/>
      <c r="AE51" s="90"/>
      <c r="AF51" s="1016"/>
      <c r="AG51" s="136"/>
      <c r="AH51" s="620">
        <v>-1</v>
      </c>
      <c r="AI51" s="912" t="s">
        <v>640</v>
      </c>
      <c r="AJ51" s="622">
        <v>348.8</v>
      </c>
      <c r="AK51" s="622">
        <v>383.9</v>
      </c>
      <c r="AL51" s="622">
        <v>389.8</v>
      </c>
      <c r="AM51" s="622">
        <v>733</v>
      </c>
      <c r="AN51" s="622">
        <v>438.2</v>
      </c>
      <c r="AO51" s="622">
        <v>560.5</v>
      </c>
      <c r="AP51" s="622">
        <v>789.3</v>
      </c>
      <c r="AQ51" s="622">
        <v>927.1</v>
      </c>
      <c r="AR51" s="622">
        <v>161.9</v>
      </c>
      <c r="AS51" s="192"/>
    </row>
    <row r="52" spans="1:45" ht="16.95" customHeight="1">
      <c r="A52" s="394" t="s">
        <v>582</v>
      </c>
      <c r="B52" s="1247"/>
      <c r="C52" s="1247"/>
      <c r="D52" s="1247"/>
      <c r="E52" s="1247"/>
      <c r="F52" s="124">
        <v>327.39999999999998</v>
      </c>
      <c r="G52" s="90" t="s">
        <v>623</v>
      </c>
      <c r="H52" s="1016">
        <v>151.5</v>
      </c>
      <c r="I52" s="124">
        <v>787.5</v>
      </c>
      <c r="J52" s="90" t="s">
        <v>623</v>
      </c>
      <c r="K52" s="1016">
        <v>251.6</v>
      </c>
      <c r="L52" s="124">
        <v>286</v>
      </c>
      <c r="M52" s="90" t="s">
        <v>623</v>
      </c>
      <c r="N52" s="1016">
        <v>185</v>
      </c>
      <c r="O52" s="124">
        <v>721.3</v>
      </c>
      <c r="P52" s="90" t="s">
        <v>623</v>
      </c>
      <c r="Q52" s="1016">
        <v>323.8</v>
      </c>
      <c r="R52" s="124">
        <v>596.4</v>
      </c>
      <c r="S52" s="90" t="s">
        <v>623</v>
      </c>
      <c r="T52" s="1016">
        <v>254.8</v>
      </c>
      <c r="U52" s="124">
        <v>992.9</v>
      </c>
      <c r="V52" s="90" t="s">
        <v>623</v>
      </c>
      <c r="W52" s="1016">
        <v>387.3</v>
      </c>
      <c r="X52" s="124">
        <v>877.8</v>
      </c>
      <c r="Y52" s="90" t="s">
        <v>623</v>
      </c>
      <c r="Z52" s="1016">
        <v>652.1</v>
      </c>
      <c r="AA52" s="124">
        <v>1395.3</v>
      </c>
      <c r="AB52" s="90" t="s">
        <v>623</v>
      </c>
      <c r="AC52" s="1016">
        <v>908</v>
      </c>
      <c r="AD52" s="124">
        <v>540</v>
      </c>
      <c r="AE52" s="90" t="s">
        <v>623</v>
      </c>
      <c r="AF52" s="1016">
        <v>84.7</v>
      </c>
      <c r="AG52" s="136"/>
      <c r="AH52" s="620">
        <v>-1</v>
      </c>
      <c r="AI52" s="912" t="s">
        <v>139</v>
      </c>
      <c r="AJ52" s="622">
        <v>327.39999999999998</v>
      </c>
      <c r="AK52" s="622">
        <v>787.5</v>
      </c>
      <c r="AL52" s="622">
        <v>286</v>
      </c>
      <c r="AM52" s="622">
        <v>721.3</v>
      </c>
      <c r="AN52" s="622">
        <v>596.4</v>
      </c>
      <c r="AO52" s="622">
        <v>992.9</v>
      </c>
      <c r="AP52" s="622">
        <v>877.8</v>
      </c>
      <c r="AQ52" s="622">
        <v>1395.3</v>
      </c>
      <c r="AR52" s="622">
        <v>540</v>
      </c>
      <c r="AS52" s="192"/>
    </row>
    <row r="53" spans="1:45" ht="16.95" hidden="1" customHeight="1">
      <c r="A53" s="394"/>
      <c r="B53" s="1247"/>
      <c r="C53" s="1247"/>
      <c r="D53" s="1247"/>
      <c r="E53" s="1247"/>
      <c r="F53" s="124"/>
      <c r="G53" s="90"/>
      <c r="H53" s="1016"/>
      <c r="I53" s="124"/>
      <c r="J53" s="90"/>
      <c r="K53" s="1016"/>
      <c r="L53" s="124"/>
      <c r="M53" s="90"/>
      <c r="N53" s="1016"/>
      <c r="O53" s="124"/>
      <c r="P53" s="90"/>
      <c r="Q53" s="1016"/>
      <c r="R53" s="124"/>
      <c r="S53" s="90"/>
      <c r="T53" s="1016"/>
      <c r="U53" s="124"/>
      <c r="V53" s="90"/>
      <c r="W53" s="1016"/>
      <c r="X53" s="124"/>
      <c r="Y53" s="90"/>
      <c r="Z53" s="1016"/>
      <c r="AA53" s="124"/>
      <c r="AB53" s="90"/>
      <c r="AC53" s="1016"/>
      <c r="AD53" s="124"/>
      <c r="AE53" s="90"/>
      <c r="AF53" s="1016"/>
      <c r="AG53" s="136"/>
      <c r="AH53" s="620">
        <v>-1</v>
      </c>
      <c r="AI53" s="912" t="s">
        <v>641</v>
      </c>
      <c r="AJ53" s="622">
        <v>151.5</v>
      </c>
      <c r="AK53" s="622">
        <v>251.6</v>
      </c>
      <c r="AL53" s="622">
        <v>185</v>
      </c>
      <c r="AM53" s="622">
        <v>323.8</v>
      </c>
      <c r="AN53" s="622">
        <v>254.8</v>
      </c>
      <c r="AO53" s="622">
        <v>387.3</v>
      </c>
      <c r="AP53" s="622">
        <v>652.1</v>
      </c>
      <c r="AQ53" s="622">
        <v>908</v>
      </c>
      <c r="AR53" s="622">
        <v>84.7</v>
      </c>
      <c r="AS53" s="192"/>
    </row>
    <row r="54" spans="1:45" ht="16.95" customHeight="1">
      <c r="A54" s="394" t="s">
        <v>41</v>
      </c>
      <c r="B54" s="1247"/>
      <c r="C54" s="1247"/>
      <c r="D54" s="1247"/>
      <c r="E54" s="1247"/>
      <c r="F54" s="124">
        <v>2017.5</v>
      </c>
      <c r="G54" s="90" t="s">
        <v>623</v>
      </c>
      <c r="H54" s="1016">
        <v>348</v>
      </c>
      <c r="I54" s="124">
        <v>3682.2</v>
      </c>
      <c r="J54" s="90" t="s">
        <v>623</v>
      </c>
      <c r="K54" s="1016">
        <v>469.1</v>
      </c>
      <c r="L54" s="124">
        <v>1749</v>
      </c>
      <c r="M54" s="90" t="s">
        <v>623</v>
      </c>
      <c r="N54" s="1016">
        <v>377.1</v>
      </c>
      <c r="O54" s="124">
        <v>5749.5</v>
      </c>
      <c r="P54" s="90" t="s">
        <v>623</v>
      </c>
      <c r="Q54" s="1016">
        <v>901.5</v>
      </c>
      <c r="R54" s="124">
        <v>3127.3</v>
      </c>
      <c r="S54" s="90" t="s">
        <v>623</v>
      </c>
      <c r="T54" s="1016">
        <v>514.9</v>
      </c>
      <c r="U54" s="124">
        <v>2316.8000000000002</v>
      </c>
      <c r="V54" s="90" t="s">
        <v>623</v>
      </c>
      <c r="W54" s="1016">
        <v>744.7</v>
      </c>
      <c r="X54" s="124">
        <v>3916.3</v>
      </c>
      <c r="Y54" s="90" t="s">
        <v>623</v>
      </c>
      <c r="Z54" s="1016">
        <v>1281.9000000000001</v>
      </c>
      <c r="AA54" s="124">
        <v>3255.8</v>
      </c>
      <c r="AB54" s="90" t="s">
        <v>623</v>
      </c>
      <c r="AC54" s="1016">
        <v>931.7</v>
      </c>
      <c r="AD54" s="124">
        <v>2937.8</v>
      </c>
      <c r="AE54" s="90" t="s">
        <v>623</v>
      </c>
      <c r="AF54" s="1016">
        <v>195.8</v>
      </c>
      <c r="AG54" s="136"/>
      <c r="AH54" s="620">
        <v>-1</v>
      </c>
      <c r="AI54" s="912" t="s">
        <v>140</v>
      </c>
      <c r="AJ54" s="622">
        <v>2017.5</v>
      </c>
      <c r="AK54" s="622">
        <v>3682.2</v>
      </c>
      <c r="AL54" s="622">
        <v>1749</v>
      </c>
      <c r="AM54" s="622">
        <v>5749.5</v>
      </c>
      <c r="AN54" s="622">
        <v>3127.3</v>
      </c>
      <c r="AO54" s="622">
        <v>2316.8000000000002</v>
      </c>
      <c r="AP54" s="622">
        <v>3916.3</v>
      </c>
      <c r="AQ54" s="622">
        <v>3255.8</v>
      </c>
      <c r="AR54" s="622">
        <v>2937.8</v>
      </c>
      <c r="AS54" s="192"/>
    </row>
    <row r="55" spans="1:45" ht="16.95" hidden="1" customHeight="1">
      <c r="A55" s="394"/>
      <c r="B55" s="1247"/>
      <c r="C55" s="1247"/>
      <c r="D55" s="1247"/>
      <c r="E55" s="1247"/>
      <c r="F55" s="124"/>
      <c r="G55" s="90"/>
      <c r="H55" s="1016"/>
      <c r="I55" s="124"/>
      <c r="J55" s="90"/>
      <c r="K55" s="1016"/>
      <c r="L55" s="124"/>
      <c r="M55" s="90"/>
      <c r="N55" s="1016"/>
      <c r="O55" s="124"/>
      <c r="P55" s="90"/>
      <c r="Q55" s="1016"/>
      <c r="R55" s="124"/>
      <c r="S55" s="90"/>
      <c r="T55" s="1016"/>
      <c r="U55" s="124"/>
      <c r="V55" s="90"/>
      <c r="W55" s="1016"/>
      <c r="X55" s="124"/>
      <c r="Y55" s="90"/>
      <c r="Z55" s="1016"/>
      <c r="AA55" s="124"/>
      <c r="AB55" s="90"/>
      <c r="AC55" s="1016"/>
      <c r="AD55" s="124"/>
      <c r="AE55" s="90"/>
      <c r="AF55" s="1016"/>
      <c r="AG55" s="136"/>
      <c r="AH55" s="620">
        <v>-1</v>
      </c>
      <c r="AI55" s="912" t="s">
        <v>642</v>
      </c>
      <c r="AJ55" s="622">
        <v>348</v>
      </c>
      <c r="AK55" s="622">
        <v>469.1</v>
      </c>
      <c r="AL55" s="622">
        <v>377.1</v>
      </c>
      <c r="AM55" s="622">
        <v>901.5</v>
      </c>
      <c r="AN55" s="622">
        <v>514.9</v>
      </c>
      <c r="AO55" s="622">
        <v>744.7</v>
      </c>
      <c r="AP55" s="622">
        <v>1281.9000000000001</v>
      </c>
      <c r="AQ55" s="622">
        <v>931.7</v>
      </c>
      <c r="AR55" s="622">
        <v>195.8</v>
      </c>
      <c r="AS55" s="192"/>
    </row>
    <row r="56" spans="1:45" ht="16.95" customHeight="1">
      <c r="A56" s="129" t="s">
        <v>42</v>
      </c>
      <c r="B56" s="22"/>
      <c r="C56" s="22"/>
      <c r="D56" s="22"/>
      <c r="E56" s="22"/>
      <c r="F56" s="124">
        <v>4351.8</v>
      </c>
      <c r="G56" s="90" t="s">
        <v>623</v>
      </c>
      <c r="H56" s="1016">
        <v>477.7</v>
      </c>
      <c r="I56" s="124">
        <v>5463.9</v>
      </c>
      <c r="J56" s="90" t="s">
        <v>623</v>
      </c>
      <c r="K56" s="1016">
        <v>738.9</v>
      </c>
      <c r="L56" s="124">
        <v>2876.5</v>
      </c>
      <c r="M56" s="90" t="s">
        <v>623</v>
      </c>
      <c r="N56" s="1016">
        <v>473.6</v>
      </c>
      <c r="O56" s="124">
        <v>7223.5</v>
      </c>
      <c r="P56" s="90" t="s">
        <v>623</v>
      </c>
      <c r="Q56" s="1016">
        <v>906.1</v>
      </c>
      <c r="R56" s="124">
        <v>5585.5</v>
      </c>
      <c r="S56" s="90" t="s">
        <v>623</v>
      </c>
      <c r="T56" s="1016">
        <v>864.9</v>
      </c>
      <c r="U56" s="124">
        <v>5721</v>
      </c>
      <c r="V56" s="90" t="s">
        <v>623</v>
      </c>
      <c r="W56" s="1016">
        <v>998</v>
      </c>
      <c r="X56" s="124">
        <v>5941.9</v>
      </c>
      <c r="Y56" s="90" t="s">
        <v>623</v>
      </c>
      <c r="Z56" s="1016">
        <v>1339.3</v>
      </c>
      <c r="AA56" s="124">
        <v>8062</v>
      </c>
      <c r="AB56" s="90" t="s">
        <v>623</v>
      </c>
      <c r="AC56" s="1016">
        <v>1738.2</v>
      </c>
      <c r="AD56" s="124">
        <v>4822.3</v>
      </c>
      <c r="AE56" s="90" t="s">
        <v>623</v>
      </c>
      <c r="AF56" s="1016">
        <v>321.39999999999998</v>
      </c>
      <c r="AG56" s="136"/>
      <c r="AH56" s="620">
        <v>-1</v>
      </c>
      <c r="AI56" s="912" t="s">
        <v>141</v>
      </c>
      <c r="AJ56" s="622">
        <v>4351.8</v>
      </c>
      <c r="AK56" s="622">
        <v>5463.9</v>
      </c>
      <c r="AL56" s="622">
        <v>2876.5</v>
      </c>
      <c r="AM56" s="622">
        <v>7223.5</v>
      </c>
      <c r="AN56" s="622">
        <v>5585.5</v>
      </c>
      <c r="AO56" s="622">
        <v>5721</v>
      </c>
      <c r="AP56" s="622">
        <v>5941.9</v>
      </c>
      <c r="AQ56" s="622">
        <v>8062</v>
      </c>
      <c r="AR56" s="622">
        <v>4822.3</v>
      </c>
      <c r="AS56" s="192"/>
    </row>
    <row r="57" spans="1:45" ht="16.95" hidden="1" customHeight="1">
      <c r="A57" s="129"/>
      <c r="B57" s="22"/>
      <c r="C57" s="22"/>
      <c r="D57" s="22"/>
      <c r="E57" s="22"/>
      <c r="F57" s="124"/>
      <c r="G57" s="90"/>
      <c r="H57" s="1016"/>
      <c r="I57" s="124"/>
      <c r="J57" s="90"/>
      <c r="K57" s="1016"/>
      <c r="L57" s="124"/>
      <c r="M57" s="90"/>
      <c r="N57" s="1016"/>
      <c r="O57" s="124"/>
      <c r="P57" s="90"/>
      <c r="Q57" s="1016"/>
      <c r="R57" s="124"/>
      <c r="S57" s="90"/>
      <c r="T57" s="1016"/>
      <c r="U57" s="124"/>
      <c r="V57" s="90"/>
      <c r="W57" s="1016"/>
      <c r="X57" s="124"/>
      <c r="Y57" s="90"/>
      <c r="Z57" s="1016"/>
      <c r="AA57" s="124"/>
      <c r="AB57" s="90"/>
      <c r="AC57" s="1016"/>
      <c r="AD57" s="124"/>
      <c r="AE57" s="90"/>
      <c r="AF57" s="1016"/>
      <c r="AG57" s="136"/>
      <c r="AH57" s="620">
        <v>-1</v>
      </c>
      <c r="AI57" s="912" t="s">
        <v>643</v>
      </c>
      <c r="AJ57" s="622">
        <v>477.7</v>
      </c>
      <c r="AK57" s="622">
        <v>738.9</v>
      </c>
      <c r="AL57" s="622">
        <v>473.6</v>
      </c>
      <c r="AM57" s="622">
        <v>906.1</v>
      </c>
      <c r="AN57" s="622">
        <v>864.9</v>
      </c>
      <c r="AO57" s="622">
        <v>998</v>
      </c>
      <c r="AP57" s="622">
        <v>1339.3</v>
      </c>
      <c r="AQ57" s="622">
        <v>1738.2</v>
      </c>
      <c r="AR57" s="622">
        <v>321.39999999999998</v>
      </c>
      <c r="AS57" s="192"/>
    </row>
    <row r="58" spans="1:45" ht="16.95" customHeight="1">
      <c r="A58" s="142" t="s">
        <v>365</v>
      </c>
      <c r="B58" s="741"/>
      <c r="C58" s="741"/>
      <c r="D58" s="741"/>
      <c r="E58" s="741"/>
      <c r="F58" s="124">
        <v>2130.1</v>
      </c>
      <c r="G58" s="90" t="s">
        <v>623</v>
      </c>
      <c r="H58" s="1016">
        <v>275.60000000000002</v>
      </c>
      <c r="I58" s="124">
        <v>2916.7</v>
      </c>
      <c r="J58" s="90" t="s">
        <v>623</v>
      </c>
      <c r="K58" s="1016">
        <v>491.6</v>
      </c>
      <c r="L58" s="124">
        <v>2249.5</v>
      </c>
      <c r="M58" s="90" t="s">
        <v>623</v>
      </c>
      <c r="N58" s="1016">
        <v>454.1</v>
      </c>
      <c r="O58" s="124">
        <v>3878.3</v>
      </c>
      <c r="P58" s="90" t="s">
        <v>623</v>
      </c>
      <c r="Q58" s="1016">
        <v>752.5</v>
      </c>
      <c r="R58" s="124">
        <v>2938.2</v>
      </c>
      <c r="S58" s="90" t="s">
        <v>623</v>
      </c>
      <c r="T58" s="1016">
        <v>604.70000000000005</v>
      </c>
      <c r="U58" s="124">
        <v>2836.9</v>
      </c>
      <c r="V58" s="90" t="s">
        <v>623</v>
      </c>
      <c r="W58" s="1016">
        <v>645</v>
      </c>
      <c r="X58" s="124">
        <v>2025.7</v>
      </c>
      <c r="Y58" s="90" t="s">
        <v>623</v>
      </c>
      <c r="Z58" s="1016">
        <v>933</v>
      </c>
      <c r="AA58" s="124">
        <v>2480.6</v>
      </c>
      <c r="AB58" s="90" t="s">
        <v>623</v>
      </c>
      <c r="AC58" s="1016">
        <v>1021</v>
      </c>
      <c r="AD58" s="124">
        <v>2654.5</v>
      </c>
      <c r="AE58" s="90" t="s">
        <v>623</v>
      </c>
      <c r="AF58" s="1016">
        <v>140.5</v>
      </c>
      <c r="AG58" s="136"/>
      <c r="AH58" s="620">
        <v>-1</v>
      </c>
      <c r="AI58" s="912" t="s">
        <v>142</v>
      </c>
      <c r="AJ58" s="622">
        <v>2130.1</v>
      </c>
      <c r="AK58" s="622">
        <v>2916.7</v>
      </c>
      <c r="AL58" s="622">
        <v>2249.5</v>
      </c>
      <c r="AM58" s="622">
        <v>3878.3</v>
      </c>
      <c r="AN58" s="622">
        <v>2938.2</v>
      </c>
      <c r="AO58" s="622">
        <v>2836.9</v>
      </c>
      <c r="AP58" s="622">
        <v>2025.7</v>
      </c>
      <c r="AQ58" s="622">
        <v>2480.6</v>
      </c>
      <c r="AR58" s="622">
        <v>2654.5</v>
      </c>
      <c r="AS58" s="192"/>
    </row>
    <row r="59" spans="1:45" ht="16.95" hidden="1" customHeight="1">
      <c r="A59" s="142"/>
      <c r="B59" s="741"/>
      <c r="C59" s="741"/>
      <c r="D59" s="741"/>
      <c r="E59" s="741"/>
      <c r="F59" s="124"/>
      <c r="G59" s="90"/>
      <c r="H59" s="1016"/>
      <c r="I59" s="124"/>
      <c r="J59" s="90"/>
      <c r="K59" s="1016"/>
      <c r="L59" s="124"/>
      <c r="M59" s="90"/>
      <c r="N59" s="1016"/>
      <c r="O59" s="124"/>
      <c r="P59" s="90"/>
      <c r="Q59" s="1016"/>
      <c r="R59" s="124"/>
      <c r="S59" s="90"/>
      <c r="T59" s="1016"/>
      <c r="U59" s="124"/>
      <c r="V59" s="90"/>
      <c r="W59" s="1016"/>
      <c r="X59" s="124"/>
      <c r="Y59" s="90"/>
      <c r="Z59" s="1016"/>
      <c r="AA59" s="124"/>
      <c r="AB59" s="90"/>
      <c r="AC59" s="1016"/>
      <c r="AD59" s="124"/>
      <c r="AE59" s="90"/>
      <c r="AF59" s="1016"/>
      <c r="AG59" s="136"/>
      <c r="AH59" s="620">
        <v>-1</v>
      </c>
      <c r="AI59" s="912" t="s">
        <v>644</v>
      </c>
      <c r="AJ59" s="622">
        <v>275.60000000000002</v>
      </c>
      <c r="AK59" s="622">
        <v>491.6</v>
      </c>
      <c r="AL59" s="622">
        <v>454.1</v>
      </c>
      <c r="AM59" s="622">
        <v>752.5</v>
      </c>
      <c r="AN59" s="622">
        <v>604.70000000000005</v>
      </c>
      <c r="AO59" s="622">
        <v>645</v>
      </c>
      <c r="AP59" s="622">
        <v>933</v>
      </c>
      <c r="AQ59" s="622">
        <v>1021</v>
      </c>
      <c r="AR59" s="622">
        <v>140.5</v>
      </c>
      <c r="AS59" s="192"/>
    </row>
    <row r="60" spans="1:45" ht="16.95" customHeight="1">
      <c r="A60" s="263" t="s">
        <v>404</v>
      </c>
      <c r="B60" s="390"/>
      <c r="C60" s="390"/>
      <c r="D60" s="391"/>
      <c r="E60" s="392"/>
      <c r="F60" s="189"/>
      <c r="G60" s="189"/>
      <c r="H60" s="122"/>
      <c r="I60" s="189"/>
      <c r="J60" s="189"/>
      <c r="K60" s="122"/>
      <c r="L60" s="189"/>
      <c r="M60" s="189"/>
      <c r="N60" s="122"/>
      <c r="O60" s="189"/>
      <c r="P60" s="189"/>
      <c r="Q60" s="1019"/>
      <c r="R60" s="189"/>
      <c r="S60" s="189"/>
      <c r="T60" s="122"/>
      <c r="U60" s="189"/>
      <c r="V60" s="189"/>
      <c r="W60" s="122"/>
      <c r="X60" s="189"/>
      <c r="Y60" s="189"/>
      <c r="Z60" s="122"/>
      <c r="AA60" s="189"/>
      <c r="AB60" s="189"/>
      <c r="AC60" s="122"/>
      <c r="AD60" s="189"/>
      <c r="AE60" s="189"/>
      <c r="AF60" s="1239"/>
      <c r="AH60" s="367"/>
      <c r="AJ60" s="79"/>
      <c r="AK60" s="79"/>
      <c r="AL60" s="79"/>
      <c r="AM60" s="79"/>
      <c r="AN60" s="79"/>
      <c r="AO60" s="79"/>
      <c r="AP60" s="79"/>
      <c r="AQ60" s="79"/>
      <c r="AR60" s="79"/>
      <c r="AS60" s="152"/>
    </row>
    <row r="61" spans="1:45" ht="16.95" customHeight="1">
      <c r="A61" s="393" t="s">
        <v>77</v>
      </c>
      <c r="B61" s="1247"/>
      <c r="C61" s="1247"/>
      <c r="D61" s="1247"/>
      <c r="E61" s="1247"/>
      <c r="F61" s="24"/>
      <c r="G61" s="189"/>
      <c r="H61" s="1239"/>
      <c r="I61" s="24"/>
      <c r="J61" s="189"/>
      <c r="K61" s="1239"/>
      <c r="L61" s="24"/>
      <c r="M61" s="189"/>
      <c r="N61" s="1239"/>
      <c r="O61" s="24"/>
      <c r="P61" s="189"/>
      <c r="Q61" s="1239"/>
      <c r="R61" s="24"/>
      <c r="S61" s="189"/>
      <c r="T61" s="1239"/>
      <c r="U61" s="24"/>
      <c r="V61" s="189"/>
      <c r="W61" s="1239"/>
      <c r="X61" s="24"/>
      <c r="Y61" s="189"/>
      <c r="Z61" s="1239"/>
      <c r="AA61" s="24"/>
      <c r="AB61" s="189"/>
      <c r="AC61" s="1239"/>
      <c r="AD61" s="24"/>
      <c r="AE61" s="189"/>
      <c r="AF61" s="73"/>
      <c r="AG61" s="129"/>
      <c r="AH61" s="268"/>
      <c r="AI61" s="229"/>
      <c r="AJ61" s="154"/>
      <c r="AK61" s="154"/>
      <c r="AL61" s="154"/>
      <c r="AM61" s="154"/>
      <c r="AN61" s="154"/>
      <c r="AO61" s="154"/>
      <c r="AP61" s="154"/>
      <c r="AQ61" s="154"/>
      <c r="AR61" s="154"/>
      <c r="AS61" s="152"/>
    </row>
    <row r="62" spans="1:45" ht="16.95" customHeight="1">
      <c r="A62" s="394" t="s">
        <v>580</v>
      </c>
      <c r="B62" s="257"/>
      <c r="C62" s="257"/>
      <c r="D62" s="257"/>
      <c r="E62" s="257"/>
      <c r="F62" s="90">
        <v>57.9</v>
      </c>
      <c r="G62" s="90" t="s">
        <v>623</v>
      </c>
      <c r="H62" s="1016">
        <v>12</v>
      </c>
      <c r="I62" s="90">
        <v>55.9</v>
      </c>
      <c r="J62" s="90" t="s">
        <v>623</v>
      </c>
      <c r="K62" s="1016">
        <v>10.1</v>
      </c>
      <c r="L62" s="90">
        <v>50.2</v>
      </c>
      <c r="M62" s="90" t="s">
        <v>623</v>
      </c>
      <c r="N62" s="1016">
        <v>8.9</v>
      </c>
      <c r="O62" s="90">
        <v>47.4</v>
      </c>
      <c r="P62" s="90" t="s">
        <v>623</v>
      </c>
      <c r="Q62" s="1016">
        <v>7.2</v>
      </c>
      <c r="R62" s="90">
        <v>17.100000000000001</v>
      </c>
      <c r="S62" s="90" t="s">
        <v>623</v>
      </c>
      <c r="T62" s="1016">
        <v>3.8</v>
      </c>
      <c r="U62" s="90">
        <v>6.1</v>
      </c>
      <c r="V62" s="90" t="s">
        <v>623</v>
      </c>
      <c r="W62" s="1016">
        <v>1.4</v>
      </c>
      <c r="X62" s="90">
        <v>4</v>
      </c>
      <c r="Y62" s="90" t="s">
        <v>623</v>
      </c>
      <c r="Z62" s="1016">
        <v>1.6</v>
      </c>
      <c r="AA62" s="90">
        <v>3.9</v>
      </c>
      <c r="AB62" s="90" t="s">
        <v>623</v>
      </c>
      <c r="AC62" s="1016">
        <v>0.7</v>
      </c>
      <c r="AD62" s="90">
        <v>242.5</v>
      </c>
      <c r="AE62" s="90" t="s">
        <v>623</v>
      </c>
      <c r="AF62" s="1016">
        <v>19.5</v>
      </c>
      <c r="AG62" s="136"/>
      <c r="AH62" s="620">
        <v>-2</v>
      </c>
      <c r="AI62" s="448" t="s">
        <v>131</v>
      </c>
      <c r="AJ62" s="621">
        <v>57.9</v>
      </c>
      <c r="AK62" s="621">
        <v>55.9</v>
      </c>
      <c r="AL62" s="621">
        <v>50.2</v>
      </c>
      <c r="AM62" s="621">
        <v>47.4</v>
      </c>
      <c r="AN62" s="621">
        <v>17.100000000000001</v>
      </c>
      <c r="AO62" s="621">
        <v>6.1</v>
      </c>
      <c r="AP62" s="621">
        <v>4</v>
      </c>
      <c r="AQ62" s="621">
        <v>3.9</v>
      </c>
      <c r="AR62" s="621">
        <v>242.5</v>
      </c>
      <c r="AS62" s="152"/>
    </row>
    <row r="63" spans="1:45" ht="16.95" hidden="1" customHeight="1">
      <c r="A63" s="394"/>
      <c r="B63" s="257"/>
      <c r="C63" s="257"/>
      <c r="D63" s="257"/>
      <c r="E63" s="257"/>
      <c r="F63" s="90"/>
      <c r="G63" s="90"/>
      <c r="H63" s="1016"/>
      <c r="I63" s="90"/>
      <c r="J63" s="90"/>
      <c r="K63" s="1016"/>
      <c r="L63" s="90"/>
      <c r="M63" s="90"/>
      <c r="N63" s="1016"/>
      <c r="O63" s="90"/>
      <c r="P63" s="90"/>
      <c r="Q63" s="1016"/>
      <c r="R63" s="90"/>
      <c r="S63" s="90"/>
      <c r="T63" s="1016"/>
      <c r="U63" s="90"/>
      <c r="V63" s="90"/>
      <c r="W63" s="1016"/>
      <c r="X63" s="90"/>
      <c r="Y63" s="90"/>
      <c r="Z63" s="1016"/>
      <c r="AA63" s="90"/>
      <c r="AB63" s="90"/>
      <c r="AC63" s="1016"/>
      <c r="AD63" s="90"/>
      <c r="AE63" s="90"/>
      <c r="AF63" s="1016"/>
      <c r="AG63" s="136"/>
      <c r="AH63" s="620">
        <v>-2</v>
      </c>
      <c r="AI63" s="423" t="s">
        <v>633</v>
      </c>
      <c r="AJ63" s="621">
        <v>12</v>
      </c>
      <c r="AK63" s="621">
        <v>10.1</v>
      </c>
      <c r="AL63" s="621">
        <v>8.9</v>
      </c>
      <c r="AM63" s="621">
        <v>7.2</v>
      </c>
      <c r="AN63" s="621">
        <v>3.8</v>
      </c>
      <c r="AO63" s="621">
        <v>1.4</v>
      </c>
      <c r="AP63" s="621">
        <v>1.6</v>
      </c>
      <c r="AQ63" s="621">
        <v>0.7</v>
      </c>
      <c r="AR63" s="621">
        <v>19.5</v>
      </c>
      <c r="AS63" s="192"/>
    </row>
    <row r="64" spans="1:45" ht="16.95" customHeight="1">
      <c r="A64" s="394" t="s">
        <v>581</v>
      </c>
      <c r="B64" s="257"/>
      <c r="C64" s="257"/>
      <c r="D64" s="257"/>
      <c r="E64" s="257"/>
      <c r="F64" s="90">
        <v>48.9</v>
      </c>
      <c r="G64" s="90" t="s">
        <v>623</v>
      </c>
      <c r="H64" s="1016">
        <v>11.3</v>
      </c>
      <c r="I64" s="90">
        <v>37.5</v>
      </c>
      <c r="J64" s="90" t="s">
        <v>623</v>
      </c>
      <c r="K64" s="1016">
        <v>8.3000000000000007</v>
      </c>
      <c r="L64" s="90">
        <v>35.6</v>
      </c>
      <c r="M64" s="90" t="s">
        <v>623</v>
      </c>
      <c r="N64" s="1016">
        <v>8.3000000000000007</v>
      </c>
      <c r="O64" s="90">
        <v>35.799999999999997</v>
      </c>
      <c r="P64" s="90" t="s">
        <v>623</v>
      </c>
      <c r="Q64" s="1016">
        <v>7</v>
      </c>
      <c r="R64" s="90">
        <v>12.7</v>
      </c>
      <c r="S64" s="90" t="s">
        <v>623</v>
      </c>
      <c r="T64" s="1016">
        <v>3.2</v>
      </c>
      <c r="U64" s="90">
        <v>3.4</v>
      </c>
      <c r="V64" s="90" t="s">
        <v>623</v>
      </c>
      <c r="W64" s="1016">
        <v>1.1000000000000001</v>
      </c>
      <c r="X64" s="90">
        <v>4.2</v>
      </c>
      <c r="Y64" s="90" t="s">
        <v>623</v>
      </c>
      <c r="Z64" s="1016">
        <v>1.6</v>
      </c>
      <c r="AA64" s="90">
        <v>2.4</v>
      </c>
      <c r="AB64" s="90" t="s">
        <v>623</v>
      </c>
      <c r="AC64" s="1016">
        <v>0.7</v>
      </c>
      <c r="AD64" s="90">
        <v>180.6</v>
      </c>
      <c r="AE64" s="90" t="s">
        <v>623</v>
      </c>
      <c r="AF64" s="1016">
        <v>17.7</v>
      </c>
      <c r="AG64" s="136"/>
      <c r="AH64" s="620">
        <v>-2</v>
      </c>
      <c r="AI64" s="448" t="s">
        <v>132</v>
      </c>
      <c r="AJ64" s="621">
        <v>48.9</v>
      </c>
      <c r="AK64" s="621">
        <v>37.5</v>
      </c>
      <c r="AL64" s="621">
        <v>35.6</v>
      </c>
      <c r="AM64" s="621">
        <v>35.799999999999997</v>
      </c>
      <c r="AN64" s="621">
        <v>12.7</v>
      </c>
      <c r="AO64" s="621">
        <v>3.4</v>
      </c>
      <c r="AP64" s="621">
        <v>4.2</v>
      </c>
      <c r="AQ64" s="621">
        <v>2.4</v>
      </c>
      <c r="AR64" s="621">
        <v>180.6</v>
      </c>
      <c r="AS64" s="152"/>
    </row>
    <row r="65" spans="1:45" ht="16.95" hidden="1" customHeight="1">
      <c r="A65" s="394"/>
      <c r="B65" s="257"/>
      <c r="C65" s="257"/>
      <c r="D65" s="257"/>
      <c r="E65" s="257"/>
      <c r="F65" s="90"/>
      <c r="G65" s="90"/>
      <c r="H65" s="1016"/>
      <c r="I65" s="90"/>
      <c r="J65" s="90"/>
      <c r="K65" s="1016"/>
      <c r="L65" s="90"/>
      <c r="M65" s="90"/>
      <c r="N65" s="1016"/>
      <c r="O65" s="90"/>
      <c r="P65" s="90"/>
      <c r="Q65" s="1016"/>
      <c r="R65" s="90"/>
      <c r="S65" s="90"/>
      <c r="T65" s="1016"/>
      <c r="U65" s="90"/>
      <c r="V65" s="90"/>
      <c r="W65" s="1016"/>
      <c r="X65" s="90"/>
      <c r="Y65" s="90"/>
      <c r="Z65" s="1016"/>
      <c r="AA65" s="90"/>
      <c r="AB65" s="90"/>
      <c r="AC65" s="1016"/>
      <c r="AD65" s="90"/>
      <c r="AE65" s="90"/>
      <c r="AF65" s="1016"/>
      <c r="AG65" s="136"/>
      <c r="AH65" s="620">
        <v>-2</v>
      </c>
      <c r="AI65" s="423" t="s">
        <v>634</v>
      </c>
      <c r="AJ65" s="621">
        <v>11.3</v>
      </c>
      <c r="AK65" s="621">
        <v>8.3000000000000007</v>
      </c>
      <c r="AL65" s="621">
        <v>8.3000000000000007</v>
      </c>
      <c r="AM65" s="621">
        <v>7</v>
      </c>
      <c r="AN65" s="621">
        <v>3.2</v>
      </c>
      <c r="AO65" s="621">
        <v>1.1000000000000001</v>
      </c>
      <c r="AP65" s="621">
        <v>1.6</v>
      </c>
      <c r="AQ65" s="621">
        <v>0.7</v>
      </c>
      <c r="AR65" s="621">
        <v>17.7</v>
      </c>
      <c r="AS65" s="192"/>
    </row>
    <row r="66" spans="1:45" ht="16.95" customHeight="1">
      <c r="A66" s="394" t="s">
        <v>582</v>
      </c>
      <c r="B66" s="1247"/>
      <c r="C66" s="1247"/>
      <c r="D66" s="1247"/>
      <c r="E66" s="1247"/>
      <c r="F66" s="90">
        <v>11.6</v>
      </c>
      <c r="G66" s="90" t="s">
        <v>623</v>
      </c>
      <c r="H66" s="1016">
        <v>4.8</v>
      </c>
      <c r="I66" s="90">
        <v>14</v>
      </c>
      <c r="J66" s="90" t="s">
        <v>623</v>
      </c>
      <c r="K66" s="1016">
        <v>5</v>
      </c>
      <c r="L66" s="90">
        <v>9.1</v>
      </c>
      <c r="M66" s="90" t="s">
        <v>623</v>
      </c>
      <c r="N66" s="1016">
        <v>4.2</v>
      </c>
      <c r="O66" s="90">
        <v>8.6</v>
      </c>
      <c r="P66" s="90" t="s">
        <v>623</v>
      </c>
      <c r="Q66" s="1016">
        <v>3.1</v>
      </c>
      <c r="R66" s="90">
        <v>4.4000000000000004</v>
      </c>
      <c r="S66" s="90" t="s">
        <v>623</v>
      </c>
      <c r="T66" s="1016">
        <v>2</v>
      </c>
      <c r="U66" s="90">
        <v>2.1</v>
      </c>
      <c r="V66" s="90" t="s">
        <v>623</v>
      </c>
      <c r="W66" s="1016">
        <v>1</v>
      </c>
      <c r="X66" s="90">
        <v>0.9</v>
      </c>
      <c r="Y66" s="90" t="s">
        <v>623</v>
      </c>
      <c r="Z66" s="1016" t="s">
        <v>403</v>
      </c>
      <c r="AA66" s="90">
        <v>1</v>
      </c>
      <c r="AB66" s="90" t="s">
        <v>623</v>
      </c>
      <c r="AC66" s="1016">
        <v>0.6</v>
      </c>
      <c r="AD66" s="90">
        <v>53.4</v>
      </c>
      <c r="AE66" s="90" t="s">
        <v>623</v>
      </c>
      <c r="AF66" s="1016">
        <v>8.6</v>
      </c>
      <c r="AG66" s="136"/>
      <c r="AH66" s="620">
        <v>-2</v>
      </c>
      <c r="AI66" s="448" t="s">
        <v>133</v>
      </c>
      <c r="AJ66" s="621">
        <v>11.6</v>
      </c>
      <c r="AK66" s="621">
        <v>14</v>
      </c>
      <c r="AL66" s="621">
        <v>9.1</v>
      </c>
      <c r="AM66" s="621">
        <v>8.6</v>
      </c>
      <c r="AN66" s="621">
        <v>4.4000000000000004</v>
      </c>
      <c r="AO66" s="621">
        <v>2.1</v>
      </c>
      <c r="AP66" s="621">
        <v>0.9</v>
      </c>
      <c r="AQ66" s="621">
        <v>1</v>
      </c>
      <c r="AR66" s="621">
        <v>53.4</v>
      </c>
      <c r="AS66" s="152"/>
    </row>
    <row r="67" spans="1:45" ht="16.95" hidden="1" customHeight="1">
      <c r="A67" s="394"/>
      <c r="B67" s="1247"/>
      <c r="C67" s="1247"/>
      <c r="D67" s="1247"/>
      <c r="E67" s="1247"/>
      <c r="F67" s="90"/>
      <c r="G67" s="90"/>
      <c r="H67" s="1016"/>
      <c r="I67" s="90"/>
      <c r="J67" s="90"/>
      <c r="K67" s="1016"/>
      <c r="L67" s="90"/>
      <c r="M67" s="90"/>
      <c r="N67" s="1016"/>
      <c r="O67" s="90"/>
      <c r="P67" s="90"/>
      <c r="Q67" s="1016"/>
      <c r="R67" s="90"/>
      <c r="S67" s="90"/>
      <c r="T67" s="1016"/>
      <c r="U67" s="90"/>
      <c r="V67" s="90"/>
      <c r="W67" s="1016"/>
      <c r="X67" s="90"/>
      <c r="Y67" s="90"/>
      <c r="Z67" s="1016"/>
      <c r="AA67" s="90"/>
      <c r="AB67" s="90"/>
      <c r="AC67" s="1016"/>
      <c r="AD67" s="90"/>
      <c r="AE67" s="90"/>
      <c r="AF67" s="1016"/>
      <c r="AG67" s="136"/>
      <c r="AH67" s="620">
        <v>-2</v>
      </c>
      <c r="AI67" s="423" t="s">
        <v>635</v>
      </c>
      <c r="AJ67" s="621">
        <v>4.8</v>
      </c>
      <c r="AK67" s="621">
        <v>5</v>
      </c>
      <c r="AL67" s="621">
        <v>4.2</v>
      </c>
      <c r="AM67" s="621">
        <v>3.1</v>
      </c>
      <c r="AN67" s="621">
        <v>2</v>
      </c>
      <c r="AO67" s="621">
        <v>1</v>
      </c>
      <c r="AP67" s="621" t="s">
        <v>403</v>
      </c>
      <c r="AQ67" s="621">
        <v>0.6</v>
      </c>
      <c r="AR67" s="621">
        <v>8.6</v>
      </c>
      <c r="AS67" s="192"/>
    </row>
    <row r="68" spans="1:45" ht="16.95" customHeight="1">
      <c r="A68" s="394" t="s">
        <v>41</v>
      </c>
      <c r="B68" s="1247"/>
      <c r="C68" s="1247"/>
      <c r="D68" s="1247"/>
      <c r="E68" s="1247"/>
      <c r="F68" s="90">
        <v>57.5</v>
      </c>
      <c r="G68" s="90" t="s">
        <v>623</v>
      </c>
      <c r="H68" s="1017">
        <v>10.5</v>
      </c>
      <c r="I68" s="90">
        <v>74.599999999999994</v>
      </c>
      <c r="J68" s="90" t="s">
        <v>623</v>
      </c>
      <c r="K68" s="1016">
        <v>9.8000000000000007</v>
      </c>
      <c r="L68" s="90">
        <v>37.9</v>
      </c>
      <c r="M68" s="90" t="s">
        <v>623</v>
      </c>
      <c r="N68" s="1016">
        <v>8.1</v>
      </c>
      <c r="O68" s="90">
        <v>53.1</v>
      </c>
      <c r="P68" s="90" t="s">
        <v>623</v>
      </c>
      <c r="Q68" s="1016">
        <v>7.9</v>
      </c>
      <c r="R68" s="90">
        <v>19.5</v>
      </c>
      <c r="S68" s="90" t="s">
        <v>623</v>
      </c>
      <c r="T68" s="1016">
        <v>3.8</v>
      </c>
      <c r="U68" s="90">
        <v>3.8</v>
      </c>
      <c r="V68" s="90" t="s">
        <v>623</v>
      </c>
      <c r="W68" s="1016">
        <v>1.2</v>
      </c>
      <c r="X68" s="90">
        <v>6.3</v>
      </c>
      <c r="Y68" s="90" t="s">
        <v>623</v>
      </c>
      <c r="Z68" s="1016">
        <v>2</v>
      </c>
      <c r="AA68" s="90">
        <v>2.6</v>
      </c>
      <c r="AB68" s="90" t="s">
        <v>623</v>
      </c>
      <c r="AC68" s="1016">
        <v>0.9</v>
      </c>
      <c r="AD68" s="90">
        <v>254.7</v>
      </c>
      <c r="AE68" s="90" t="s">
        <v>623</v>
      </c>
      <c r="AF68" s="1016">
        <v>21</v>
      </c>
      <c r="AG68" s="136"/>
      <c r="AH68" s="620">
        <v>-2</v>
      </c>
      <c r="AI68" s="448" t="s">
        <v>134</v>
      </c>
      <c r="AJ68" s="621">
        <v>57.5</v>
      </c>
      <c r="AK68" s="621">
        <v>74.599999999999994</v>
      </c>
      <c r="AL68" s="621">
        <v>37.9</v>
      </c>
      <c r="AM68" s="621">
        <v>53.1</v>
      </c>
      <c r="AN68" s="621">
        <v>19.5</v>
      </c>
      <c r="AO68" s="621">
        <v>3.8</v>
      </c>
      <c r="AP68" s="621">
        <v>6.3</v>
      </c>
      <c r="AQ68" s="621">
        <v>2.6</v>
      </c>
      <c r="AR68" s="621">
        <v>254.7</v>
      </c>
      <c r="AS68" s="152"/>
    </row>
    <row r="69" spans="1:45" ht="16.95" hidden="1" customHeight="1">
      <c r="A69" s="394"/>
      <c r="B69" s="1247"/>
      <c r="C69" s="1247"/>
      <c r="D69" s="1247"/>
      <c r="E69" s="1247"/>
      <c r="F69" s="90"/>
      <c r="G69" s="90"/>
      <c r="H69" s="1016"/>
      <c r="I69" s="90"/>
      <c r="J69" s="90"/>
      <c r="K69" s="1016"/>
      <c r="L69" s="90"/>
      <c r="M69" s="90"/>
      <c r="N69" s="1016"/>
      <c r="O69" s="90"/>
      <c r="P69" s="90"/>
      <c r="Q69" s="1016"/>
      <c r="R69" s="90"/>
      <c r="S69" s="90"/>
      <c r="T69" s="1016"/>
      <c r="U69" s="90"/>
      <c r="V69" s="90"/>
      <c r="W69" s="1016"/>
      <c r="X69" s="90"/>
      <c r="Y69" s="90"/>
      <c r="Z69" s="1016"/>
      <c r="AA69" s="90"/>
      <c r="AB69" s="90"/>
      <c r="AC69" s="1016"/>
      <c r="AD69" s="90"/>
      <c r="AE69" s="90"/>
      <c r="AF69" s="1016"/>
      <c r="AG69" s="136"/>
      <c r="AH69" s="620">
        <v>-2</v>
      </c>
      <c r="AI69" s="423" t="s">
        <v>636</v>
      </c>
      <c r="AJ69" s="621">
        <v>10.5</v>
      </c>
      <c r="AK69" s="621">
        <v>9.8000000000000007</v>
      </c>
      <c r="AL69" s="621">
        <v>8.1</v>
      </c>
      <c r="AM69" s="621">
        <v>7.9</v>
      </c>
      <c r="AN69" s="621">
        <v>3.8</v>
      </c>
      <c r="AO69" s="621">
        <v>1.2</v>
      </c>
      <c r="AP69" s="621">
        <v>2</v>
      </c>
      <c r="AQ69" s="621">
        <v>0.9</v>
      </c>
      <c r="AR69" s="621">
        <v>21</v>
      </c>
      <c r="AS69" s="192"/>
    </row>
    <row r="70" spans="1:45" ht="16.95" customHeight="1">
      <c r="A70" s="394" t="s">
        <v>42</v>
      </c>
      <c r="B70" s="1247"/>
      <c r="C70" s="1247"/>
      <c r="D70" s="1247"/>
      <c r="E70" s="1247"/>
      <c r="F70" s="90">
        <v>137.5</v>
      </c>
      <c r="G70" s="90" t="s">
        <v>623</v>
      </c>
      <c r="H70" s="1016">
        <v>22.6</v>
      </c>
      <c r="I70" s="90">
        <v>142.19999999999999</v>
      </c>
      <c r="J70" s="90" t="s">
        <v>623</v>
      </c>
      <c r="K70" s="1016">
        <v>14.5</v>
      </c>
      <c r="L70" s="90">
        <v>76.2</v>
      </c>
      <c r="M70" s="90" t="s">
        <v>623</v>
      </c>
      <c r="N70" s="1016">
        <v>11.2</v>
      </c>
      <c r="O70" s="90">
        <v>86</v>
      </c>
      <c r="P70" s="90" t="s">
        <v>623</v>
      </c>
      <c r="Q70" s="1016">
        <v>10.8</v>
      </c>
      <c r="R70" s="90">
        <v>40.4</v>
      </c>
      <c r="S70" s="90" t="s">
        <v>623</v>
      </c>
      <c r="T70" s="1016">
        <v>6.4</v>
      </c>
      <c r="U70" s="90">
        <v>13.2</v>
      </c>
      <c r="V70" s="90" t="s">
        <v>623</v>
      </c>
      <c r="W70" s="1016">
        <v>2.4</v>
      </c>
      <c r="X70" s="90">
        <v>9.8000000000000007</v>
      </c>
      <c r="Y70" s="90" t="s">
        <v>623</v>
      </c>
      <c r="Z70" s="1016">
        <v>2.8</v>
      </c>
      <c r="AA70" s="90">
        <v>4.7</v>
      </c>
      <c r="AB70" s="90" t="s">
        <v>623</v>
      </c>
      <c r="AC70" s="1016">
        <v>1</v>
      </c>
      <c r="AD70" s="90">
        <v>511.4</v>
      </c>
      <c r="AE70" s="90" t="s">
        <v>623</v>
      </c>
      <c r="AF70" s="1016">
        <v>34.1</v>
      </c>
      <c r="AG70" s="136"/>
      <c r="AH70" s="620">
        <v>-2</v>
      </c>
      <c r="AI70" s="448" t="s">
        <v>135</v>
      </c>
      <c r="AJ70" s="621">
        <v>137.5</v>
      </c>
      <c r="AK70" s="621">
        <v>142.19999999999999</v>
      </c>
      <c r="AL70" s="621">
        <v>76.2</v>
      </c>
      <c r="AM70" s="621">
        <v>86</v>
      </c>
      <c r="AN70" s="621">
        <v>40.4</v>
      </c>
      <c r="AO70" s="621">
        <v>13.2</v>
      </c>
      <c r="AP70" s="621">
        <v>9.8000000000000007</v>
      </c>
      <c r="AQ70" s="621">
        <v>4.7</v>
      </c>
      <c r="AR70" s="621">
        <v>511.4</v>
      </c>
      <c r="AS70" s="152"/>
    </row>
    <row r="71" spans="1:45" ht="16.95" hidden="1" customHeight="1">
      <c r="A71" s="394"/>
      <c r="B71" s="1247"/>
      <c r="C71" s="1247"/>
      <c r="D71" s="1247"/>
      <c r="E71" s="1247"/>
      <c r="F71" s="90"/>
      <c r="G71" s="90"/>
      <c r="H71" s="1016"/>
      <c r="I71" s="90"/>
      <c r="J71" s="90"/>
      <c r="K71" s="1016"/>
      <c r="L71" s="90"/>
      <c r="M71" s="90"/>
      <c r="N71" s="1016"/>
      <c r="O71" s="90"/>
      <c r="P71" s="90"/>
      <c r="Q71" s="1016"/>
      <c r="R71" s="90"/>
      <c r="S71" s="90"/>
      <c r="T71" s="1016"/>
      <c r="U71" s="90"/>
      <c r="V71" s="90"/>
      <c r="W71" s="1016"/>
      <c r="X71" s="90"/>
      <c r="Y71" s="90"/>
      <c r="Z71" s="1016"/>
      <c r="AA71" s="90"/>
      <c r="AB71" s="90"/>
      <c r="AC71" s="1016"/>
      <c r="AD71" s="90"/>
      <c r="AE71" s="90"/>
      <c r="AF71" s="1016"/>
      <c r="AG71" s="136"/>
      <c r="AH71" s="620">
        <v>-2</v>
      </c>
      <c r="AI71" s="423" t="s">
        <v>637</v>
      </c>
      <c r="AJ71" s="621">
        <v>22.6</v>
      </c>
      <c r="AK71" s="621">
        <v>14.5</v>
      </c>
      <c r="AL71" s="621">
        <v>11.2</v>
      </c>
      <c r="AM71" s="621">
        <v>10.8</v>
      </c>
      <c r="AN71" s="621">
        <v>6.4</v>
      </c>
      <c r="AO71" s="621">
        <v>2.4</v>
      </c>
      <c r="AP71" s="621">
        <v>2.8</v>
      </c>
      <c r="AQ71" s="621">
        <v>1</v>
      </c>
      <c r="AR71" s="621">
        <v>34.1</v>
      </c>
      <c r="AS71" s="192"/>
    </row>
    <row r="72" spans="1:45" ht="16.95" customHeight="1">
      <c r="A72" s="395" t="s">
        <v>365</v>
      </c>
      <c r="B72" s="1247"/>
      <c r="C72" s="1247"/>
      <c r="D72" s="1247"/>
      <c r="E72" s="1247"/>
      <c r="F72" s="90">
        <v>75.400000000000006</v>
      </c>
      <c r="G72" s="90" t="s">
        <v>623</v>
      </c>
      <c r="H72" s="1016">
        <v>10.5</v>
      </c>
      <c r="I72" s="90">
        <v>75.2</v>
      </c>
      <c r="J72" s="90" t="s">
        <v>623</v>
      </c>
      <c r="K72" s="1016">
        <v>8.5</v>
      </c>
      <c r="L72" s="90">
        <v>47.8</v>
      </c>
      <c r="M72" s="90" t="s">
        <v>623</v>
      </c>
      <c r="N72" s="1016">
        <v>8.3000000000000007</v>
      </c>
      <c r="O72" s="90">
        <v>30.3</v>
      </c>
      <c r="P72" s="90" t="s">
        <v>623</v>
      </c>
      <c r="Q72" s="1016">
        <v>5.7</v>
      </c>
      <c r="R72" s="90">
        <v>21.1</v>
      </c>
      <c r="S72" s="90" t="s">
        <v>623</v>
      </c>
      <c r="T72" s="1016">
        <v>4.2</v>
      </c>
      <c r="U72" s="90">
        <v>6.5</v>
      </c>
      <c r="V72" s="90" t="s">
        <v>623</v>
      </c>
      <c r="W72" s="1016">
        <v>1.2</v>
      </c>
      <c r="X72" s="90">
        <v>4.2</v>
      </c>
      <c r="Y72" s="90" t="s">
        <v>623</v>
      </c>
      <c r="Z72" s="1016">
        <v>1.7</v>
      </c>
      <c r="AA72" s="90">
        <v>2.4</v>
      </c>
      <c r="AB72" s="90" t="s">
        <v>623</v>
      </c>
      <c r="AC72" s="1016">
        <v>0.9</v>
      </c>
      <c r="AD72" s="90">
        <v>261.39999999999998</v>
      </c>
      <c r="AE72" s="90" t="s">
        <v>623</v>
      </c>
      <c r="AF72" s="1016">
        <v>16.899999999999999</v>
      </c>
      <c r="AG72" s="136"/>
      <c r="AH72" s="620">
        <v>-2</v>
      </c>
      <c r="AI72" s="448" t="s">
        <v>136</v>
      </c>
      <c r="AJ72" s="621">
        <v>75.400000000000006</v>
      </c>
      <c r="AK72" s="621">
        <v>75.2</v>
      </c>
      <c r="AL72" s="621">
        <v>47.8</v>
      </c>
      <c r="AM72" s="621">
        <v>30.3</v>
      </c>
      <c r="AN72" s="621">
        <v>21.1</v>
      </c>
      <c r="AO72" s="621">
        <v>6.5</v>
      </c>
      <c r="AP72" s="621">
        <v>4.2</v>
      </c>
      <c r="AQ72" s="621">
        <v>2.4</v>
      </c>
      <c r="AR72" s="621">
        <v>261.39999999999998</v>
      </c>
      <c r="AS72" s="152"/>
    </row>
    <row r="73" spans="1:45" ht="16.95" hidden="1" customHeight="1">
      <c r="A73" s="395"/>
      <c r="B73" s="1247"/>
      <c r="C73" s="1247"/>
      <c r="D73" s="1247"/>
      <c r="E73" s="1247"/>
      <c r="F73" s="90"/>
      <c r="G73" s="90"/>
      <c r="H73" s="1016"/>
      <c r="I73" s="90"/>
      <c r="J73" s="90"/>
      <c r="K73" s="1016"/>
      <c r="L73" s="90"/>
      <c r="M73" s="90"/>
      <c r="N73" s="1016"/>
      <c r="O73" s="90"/>
      <c r="P73" s="90"/>
      <c r="Q73" s="1016"/>
      <c r="R73" s="90"/>
      <c r="S73" s="90"/>
      <c r="T73" s="1016"/>
      <c r="U73" s="90"/>
      <c r="V73" s="90"/>
      <c r="W73" s="1016"/>
      <c r="X73" s="90"/>
      <c r="Y73" s="90"/>
      <c r="Z73" s="1016"/>
      <c r="AA73" s="90"/>
      <c r="AB73" s="90"/>
      <c r="AC73" s="1016"/>
      <c r="AD73" s="90"/>
      <c r="AE73" s="90"/>
      <c r="AF73" s="1016"/>
      <c r="AG73" s="136"/>
      <c r="AH73" s="620">
        <v>-2</v>
      </c>
      <c r="AI73" s="423" t="s">
        <v>638</v>
      </c>
      <c r="AJ73" s="621">
        <v>10.5</v>
      </c>
      <c r="AK73" s="621">
        <v>8.5</v>
      </c>
      <c r="AL73" s="621">
        <v>8.3000000000000007</v>
      </c>
      <c r="AM73" s="621">
        <v>5.7</v>
      </c>
      <c r="AN73" s="621">
        <v>4.2</v>
      </c>
      <c r="AO73" s="621">
        <v>1.2</v>
      </c>
      <c r="AP73" s="621">
        <v>1.7</v>
      </c>
      <c r="AQ73" s="621">
        <v>0.9</v>
      </c>
      <c r="AR73" s="621">
        <v>16.899999999999999</v>
      </c>
      <c r="AS73" s="192"/>
    </row>
    <row r="74" spans="1:45" ht="1.95" customHeight="1">
      <c r="A74" s="395"/>
      <c r="B74" s="1247"/>
      <c r="C74" s="1247"/>
      <c r="D74" s="1247"/>
      <c r="E74" s="1247"/>
      <c r="F74" s="90"/>
      <c r="G74" s="90"/>
      <c r="H74" s="1017"/>
      <c r="I74" s="90"/>
      <c r="J74" s="90"/>
      <c r="K74" s="1017"/>
      <c r="L74" s="90"/>
      <c r="M74" s="90"/>
      <c r="N74" s="1017"/>
      <c r="O74" s="90"/>
      <c r="P74" s="90"/>
      <c r="Q74" s="1017"/>
      <c r="R74" s="90"/>
      <c r="S74" s="90"/>
      <c r="T74" s="1017"/>
      <c r="U74" s="90"/>
      <c r="V74" s="90"/>
      <c r="W74" s="1017"/>
      <c r="X74" s="90"/>
      <c r="Y74" s="90"/>
      <c r="Z74" s="1017"/>
      <c r="AA74" s="90"/>
      <c r="AB74" s="90"/>
      <c r="AC74" s="1017"/>
      <c r="AD74" s="90"/>
      <c r="AE74" s="90"/>
      <c r="AF74" s="1017"/>
      <c r="AG74" s="136"/>
      <c r="AH74" s="268"/>
      <c r="AI74" s="154"/>
      <c r="AJ74" s="400"/>
      <c r="AK74" s="400"/>
      <c r="AL74" s="400"/>
      <c r="AM74" s="400"/>
      <c r="AN74" s="400"/>
      <c r="AO74" s="400"/>
      <c r="AP74" s="400"/>
      <c r="AQ74" s="400"/>
      <c r="AR74" s="400"/>
      <c r="AS74" s="192"/>
    </row>
    <row r="75" spans="1:45" ht="16.95" customHeight="1">
      <c r="A75" s="393" t="s">
        <v>543</v>
      </c>
      <c r="B75" s="1247"/>
      <c r="C75" s="1247"/>
      <c r="D75" s="1247"/>
      <c r="E75" s="1247"/>
      <c r="F75" s="26"/>
      <c r="G75" s="90"/>
      <c r="H75" s="1017"/>
      <c r="I75" s="26"/>
      <c r="J75" s="90"/>
      <c r="K75" s="1017"/>
      <c r="L75" s="26"/>
      <c r="M75" s="90"/>
      <c r="N75" s="1017"/>
      <c r="O75" s="26"/>
      <c r="P75" s="90"/>
      <c r="Q75" s="1017"/>
      <c r="R75" s="26"/>
      <c r="S75" s="90"/>
      <c r="T75" s="1017"/>
      <c r="U75" s="26"/>
      <c r="V75" s="90"/>
      <c r="W75" s="1017"/>
      <c r="X75" s="26"/>
      <c r="Y75" s="90"/>
      <c r="Z75" s="1017"/>
      <c r="AA75" s="26"/>
      <c r="AB75" s="90"/>
      <c r="AC75" s="1017"/>
      <c r="AD75" s="26"/>
      <c r="AE75" s="90"/>
      <c r="AF75" s="1017"/>
      <c r="AG75" s="136"/>
      <c r="AH75" s="268"/>
      <c r="AI75" s="154"/>
      <c r="AJ75" s="401"/>
      <c r="AK75" s="401"/>
      <c r="AL75" s="401"/>
      <c r="AM75" s="401"/>
      <c r="AN75" s="401"/>
      <c r="AO75" s="401"/>
      <c r="AP75" s="401"/>
      <c r="AQ75" s="401"/>
      <c r="AR75" s="401"/>
      <c r="AS75" s="152"/>
    </row>
    <row r="76" spans="1:45" ht="16.95" customHeight="1">
      <c r="A76" s="394" t="s">
        <v>580</v>
      </c>
      <c r="B76" s="1247"/>
      <c r="C76" s="1247"/>
      <c r="D76" s="1247"/>
      <c r="E76" s="1247"/>
      <c r="F76" s="124">
        <v>2051.3000000000002</v>
      </c>
      <c r="G76" s="90" t="s">
        <v>623</v>
      </c>
      <c r="H76" s="1016">
        <v>426.2</v>
      </c>
      <c r="I76" s="124">
        <v>2491.8000000000002</v>
      </c>
      <c r="J76" s="90" t="s">
        <v>623</v>
      </c>
      <c r="K76" s="1016">
        <v>449.3</v>
      </c>
      <c r="L76" s="124">
        <v>2788.4</v>
      </c>
      <c r="M76" s="90" t="s">
        <v>623</v>
      </c>
      <c r="N76" s="1016">
        <v>491.9</v>
      </c>
      <c r="O76" s="124">
        <v>4955.6000000000004</v>
      </c>
      <c r="P76" s="90" t="s">
        <v>623</v>
      </c>
      <c r="Q76" s="1016">
        <v>747.9</v>
      </c>
      <c r="R76" s="124">
        <v>2495.6</v>
      </c>
      <c r="S76" s="90" t="s">
        <v>623</v>
      </c>
      <c r="T76" s="1016">
        <v>552.70000000000005</v>
      </c>
      <c r="U76" s="124">
        <v>2895.1</v>
      </c>
      <c r="V76" s="90" t="s">
        <v>623</v>
      </c>
      <c r="W76" s="1016">
        <v>658.2</v>
      </c>
      <c r="X76" s="124">
        <v>2737.9</v>
      </c>
      <c r="Y76" s="90" t="s">
        <v>623</v>
      </c>
      <c r="Z76" s="1016">
        <v>1089.3</v>
      </c>
      <c r="AA76" s="124">
        <v>5981.6</v>
      </c>
      <c r="AB76" s="90" t="s">
        <v>623</v>
      </c>
      <c r="AC76" s="1016">
        <v>1090.3</v>
      </c>
      <c r="AD76" s="124">
        <v>2715.3</v>
      </c>
      <c r="AE76" s="90" t="s">
        <v>623</v>
      </c>
      <c r="AF76" s="1016">
        <v>218.2</v>
      </c>
      <c r="AG76" s="136"/>
      <c r="AH76" s="620">
        <v>-2</v>
      </c>
      <c r="AI76" s="912" t="s">
        <v>137</v>
      </c>
      <c r="AJ76" s="622">
        <v>2051.3000000000002</v>
      </c>
      <c r="AK76" s="622">
        <v>2491.8000000000002</v>
      </c>
      <c r="AL76" s="622">
        <v>2788.4</v>
      </c>
      <c r="AM76" s="622">
        <v>4955.6000000000004</v>
      </c>
      <c r="AN76" s="622">
        <v>2495.6</v>
      </c>
      <c r="AO76" s="622">
        <v>2895.1</v>
      </c>
      <c r="AP76" s="622">
        <v>2737.9</v>
      </c>
      <c r="AQ76" s="622">
        <v>5981.6</v>
      </c>
      <c r="AR76" s="622">
        <v>2715.3</v>
      </c>
      <c r="AS76" s="152"/>
    </row>
    <row r="77" spans="1:45" ht="16.95" hidden="1" customHeight="1">
      <c r="A77" s="394"/>
      <c r="B77" s="1247"/>
      <c r="C77" s="1247"/>
      <c r="D77" s="1247"/>
      <c r="E77" s="1247"/>
      <c r="F77" s="124"/>
      <c r="G77" s="90"/>
      <c r="H77" s="1016"/>
      <c r="I77" s="124"/>
      <c r="J77" s="90"/>
      <c r="K77" s="1016"/>
      <c r="L77" s="124"/>
      <c r="M77" s="90"/>
      <c r="N77" s="1016"/>
      <c r="O77" s="124"/>
      <c r="P77" s="90"/>
      <c r="Q77" s="1016"/>
      <c r="R77" s="124"/>
      <c r="S77" s="90"/>
      <c r="T77" s="1016"/>
      <c r="U77" s="124"/>
      <c r="V77" s="90"/>
      <c r="W77" s="1016"/>
      <c r="X77" s="124"/>
      <c r="Y77" s="90"/>
      <c r="Z77" s="1016"/>
      <c r="AA77" s="124"/>
      <c r="AB77" s="90"/>
      <c r="AC77" s="1016"/>
      <c r="AD77" s="124"/>
      <c r="AE77" s="90"/>
      <c r="AF77" s="1016"/>
      <c r="AG77" s="136"/>
      <c r="AH77" s="620">
        <v>-2</v>
      </c>
      <c r="AI77" s="912" t="s">
        <v>639</v>
      </c>
      <c r="AJ77" s="622">
        <v>426.2</v>
      </c>
      <c r="AK77" s="622">
        <v>449.3</v>
      </c>
      <c r="AL77" s="622">
        <v>491.9</v>
      </c>
      <c r="AM77" s="622">
        <v>747.9</v>
      </c>
      <c r="AN77" s="622">
        <v>552.70000000000005</v>
      </c>
      <c r="AO77" s="622">
        <v>658.2</v>
      </c>
      <c r="AP77" s="622">
        <v>1089.3</v>
      </c>
      <c r="AQ77" s="622">
        <v>1090.3</v>
      </c>
      <c r="AR77" s="622">
        <v>218.2</v>
      </c>
      <c r="AS77" s="192"/>
    </row>
    <row r="78" spans="1:45" ht="16.95" customHeight="1">
      <c r="A78" s="394" t="s">
        <v>581</v>
      </c>
      <c r="B78" s="1247"/>
      <c r="C78" s="1247"/>
      <c r="D78" s="1247"/>
      <c r="E78" s="1247"/>
      <c r="F78" s="124">
        <v>1732.4</v>
      </c>
      <c r="G78" s="90" t="s">
        <v>623</v>
      </c>
      <c r="H78" s="1016">
        <v>400.7</v>
      </c>
      <c r="I78" s="124">
        <v>1671.6</v>
      </c>
      <c r="J78" s="90" t="s">
        <v>623</v>
      </c>
      <c r="K78" s="1016">
        <v>370.2</v>
      </c>
      <c r="L78" s="124">
        <v>1977.4</v>
      </c>
      <c r="M78" s="90" t="s">
        <v>623</v>
      </c>
      <c r="N78" s="1016">
        <v>461.2</v>
      </c>
      <c r="O78" s="124">
        <v>3742.8</v>
      </c>
      <c r="P78" s="90" t="s">
        <v>623</v>
      </c>
      <c r="Q78" s="1016">
        <v>733.6</v>
      </c>
      <c r="R78" s="124">
        <v>1853.5</v>
      </c>
      <c r="S78" s="90" t="s">
        <v>623</v>
      </c>
      <c r="T78" s="1016">
        <v>468.6</v>
      </c>
      <c r="U78" s="124">
        <v>1613.7</v>
      </c>
      <c r="V78" s="90" t="s">
        <v>623</v>
      </c>
      <c r="W78" s="1016">
        <v>509.2</v>
      </c>
      <c r="X78" s="124">
        <v>2874.7</v>
      </c>
      <c r="Y78" s="90" t="s">
        <v>623</v>
      </c>
      <c r="Z78" s="1016">
        <v>1087.5</v>
      </c>
      <c r="AA78" s="124">
        <v>3681</v>
      </c>
      <c r="AB78" s="90" t="s">
        <v>623</v>
      </c>
      <c r="AC78" s="1016">
        <v>1067.8</v>
      </c>
      <c r="AD78" s="124">
        <v>2022.2</v>
      </c>
      <c r="AE78" s="90" t="s">
        <v>623</v>
      </c>
      <c r="AF78" s="1016">
        <v>198.2</v>
      </c>
      <c r="AG78" s="136"/>
      <c r="AH78" s="620">
        <v>-2</v>
      </c>
      <c r="AI78" s="912" t="s">
        <v>138</v>
      </c>
      <c r="AJ78" s="622">
        <v>1732.4</v>
      </c>
      <c r="AK78" s="622">
        <v>1671.6</v>
      </c>
      <c r="AL78" s="622">
        <v>1977.4</v>
      </c>
      <c r="AM78" s="622">
        <v>3742.8</v>
      </c>
      <c r="AN78" s="622">
        <v>1853.5</v>
      </c>
      <c r="AO78" s="622">
        <v>1613.7</v>
      </c>
      <c r="AP78" s="622">
        <v>2874.7</v>
      </c>
      <c r="AQ78" s="622">
        <v>3681</v>
      </c>
      <c r="AR78" s="622">
        <v>2022.2</v>
      </c>
      <c r="AS78" s="152"/>
    </row>
    <row r="79" spans="1:45" ht="16.95" hidden="1" customHeight="1">
      <c r="A79" s="394"/>
      <c r="B79" s="1247"/>
      <c r="C79" s="1247"/>
      <c r="D79" s="1247"/>
      <c r="E79" s="1247"/>
      <c r="F79" s="124"/>
      <c r="G79" s="90"/>
      <c r="H79" s="1016"/>
      <c r="I79" s="124"/>
      <c r="J79" s="90"/>
      <c r="K79" s="1016"/>
      <c r="L79" s="124"/>
      <c r="M79" s="90"/>
      <c r="N79" s="1016"/>
      <c r="O79" s="124"/>
      <c r="P79" s="90"/>
      <c r="Q79" s="1016"/>
      <c r="R79" s="124"/>
      <c r="S79" s="90"/>
      <c r="T79" s="1016"/>
      <c r="U79" s="124"/>
      <c r="V79" s="90"/>
      <c r="W79" s="1016"/>
      <c r="X79" s="124"/>
      <c r="Y79" s="90"/>
      <c r="Z79" s="1016"/>
      <c r="AA79" s="124"/>
      <c r="AB79" s="90"/>
      <c r="AC79" s="1016"/>
      <c r="AD79" s="124"/>
      <c r="AE79" s="90"/>
      <c r="AF79" s="1016"/>
      <c r="AG79" s="136"/>
      <c r="AH79" s="620">
        <v>-2</v>
      </c>
      <c r="AI79" s="912" t="s">
        <v>640</v>
      </c>
      <c r="AJ79" s="622">
        <v>400.7</v>
      </c>
      <c r="AK79" s="622">
        <v>370.2</v>
      </c>
      <c r="AL79" s="622">
        <v>461.2</v>
      </c>
      <c r="AM79" s="622">
        <v>733.6</v>
      </c>
      <c r="AN79" s="622">
        <v>468.6</v>
      </c>
      <c r="AO79" s="622">
        <v>509.2</v>
      </c>
      <c r="AP79" s="622">
        <v>1087.5</v>
      </c>
      <c r="AQ79" s="622">
        <v>1067.8</v>
      </c>
      <c r="AR79" s="622">
        <v>198.2</v>
      </c>
      <c r="AS79" s="192"/>
    </row>
    <row r="80" spans="1:45" ht="16.95" customHeight="1">
      <c r="A80" s="394" t="s">
        <v>582</v>
      </c>
      <c r="B80" s="1247"/>
      <c r="C80" s="1247"/>
      <c r="D80" s="1247"/>
      <c r="E80" s="1247"/>
      <c r="F80" s="124">
        <v>411</v>
      </c>
      <c r="G80" s="90" t="s">
        <v>623</v>
      </c>
      <c r="H80" s="1016">
        <v>171.6</v>
      </c>
      <c r="I80" s="124">
        <v>624.1</v>
      </c>
      <c r="J80" s="90" t="s">
        <v>623</v>
      </c>
      <c r="K80" s="1016">
        <v>225.1</v>
      </c>
      <c r="L80" s="124">
        <v>505.5</v>
      </c>
      <c r="M80" s="90" t="s">
        <v>623</v>
      </c>
      <c r="N80" s="1016">
        <v>235.8</v>
      </c>
      <c r="O80" s="124">
        <v>899.1</v>
      </c>
      <c r="P80" s="90" t="s">
        <v>623</v>
      </c>
      <c r="Q80" s="1016">
        <v>322.5</v>
      </c>
      <c r="R80" s="124">
        <v>642.1</v>
      </c>
      <c r="S80" s="90" t="s">
        <v>623</v>
      </c>
      <c r="T80" s="1016">
        <v>288.2</v>
      </c>
      <c r="U80" s="124">
        <v>996.7</v>
      </c>
      <c r="V80" s="90" t="s">
        <v>623</v>
      </c>
      <c r="W80" s="1016">
        <v>484.5</v>
      </c>
      <c r="X80" s="124" t="s">
        <v>403</v>
      </c>
      <c r="Y80" s="90" t="s">
        <v>623</v>
      </c>
      <c r="Z80" s="1016" t="s">
        <v>403</v>
      </c>
      <c r="AA80" s="124">
        <v>1533.7</v>
      </c>
      <c r="AB80" s="90" t="s">
        <v>623</v>
      </c>
      <c r="AC80" s="1016">
        <v>925.9</v>
      </c>
      <c r="AD80" s="124">
        <v>597.9</v>
      </c>
      <c r="AE80" s="90" t="s">
        <v>623</v>
      </c>
      <c r="AF80" s="1016">
        <v>96.1</v>
      </c>
      <c r="AG80" s="136"/>
      <c r="AH80" s="620">
        <v>-2</v>
      </c>
      <c r="AI80" s="912" t="s">
        <v>139</v>
      </c>
      <c r="AJ80" s="622">
        <v>411</v>
      </c>
      <c r="AK80" s="622">
        <v>624.1</v>
      </c>
      <c r="AL80" s="622">
        <v>505.5</v>
      </c>
      <c r="AM80" s="622">
        <v>899.1</v>
      </c>
      <c r="AN80" s="622">
        <v>642.1</v>
      </c>
      <c r="AO80" s="622">
        <v>996.7</v>
      </c>
      <c r="AP80" s="622" t="s">
        <v>403</v>
      </c>
      <c r="AQ80" s="622">
        <v>1533.7</v>
      </c>
      <c r="AR80" s="622">
        <v>597.9</v>
      </c>
      <c r="AS80" s="152"/>
    </row>
    <row r="81" spans="1:51" ht="16.95" hidden="1" customHeight="1">
      <c r="A81" s="394"/>
      <c r="B81" s="1247"/>
      <c r="C81" s="1247"/>
      <c r="D81" s="1247"/>
      <c r="E81" s="1247"/>
      <c r="F81" s="124"/>
      <c r="G81" s="90"/>
      <c r="H81" s="1016"/>
      <c r="I81" s="124"/>
      <c r="J81" s="90"/>
      <c r="K81" s="1016"/>
      <c r="L81" s="124"/>
      <c r="M81" s="90"/>
      <c r="N81" s="1016"/>
      <c r="O81" s="124"/>
      <c r="P81" s="90"/>
      <c r="Q81" s="1016"/>
      <c r="R81" s="124"/>
      <c r="S81" s="90"/>
      <c r="T81" s="1016"/>
      <c r="U81" s="124"/>
      <c r="V81" s="90"/>
      <c r="W81" s="1016"/>
      <c r="X81" s="124"/>
      <c r="Y81" s="90"/>
      <c r="Z81" s="1016"/>
      <c r="AA81" s="124"/>
      <c r="AB81" s="90"/>
      <c r="AC81" s="1016"/>
      <c r="AD81" s="124"/>
      <c r="AE81" s="90"/>
      <c r="AF81" s="1016"/>
      <c r="AG81" s="136"/>
      <c r="AH81" s="620">
        <v>-2</v>
      </c>
      <c r="AI81" s="912" t="s">
        <v>641</v>
      </c>
      <c r="AJ81" s="622">
        <v>171.6</v>
      </c>
      <c r="AK81" s="622">
        <v>225.1</v>
      </c>
      <c r="AL81" s="622">
        <v>235.8</v>
      </c>
      <c r="AM81" s="622">
        <v>322.5</v>
      </c>
      <c r="AN81" s="622">
        <v>288.2</v>
      </c>
      <c r="AO81" s="622">
        <v>484.5</v>
      </c>
      <c r="AP81" s="622" t="s">
        <v>403</v>
      </c>
      <c r="AQ81" s="622">
        <v>925.9</v>
      </c>
      <c r="AR81" s="622">
        <v>96.1</v>
      </c>
      <c r="AS81" s="192"/>
    </row>
    <row r="82" spans="1:51" ht="16.95" customHeight="1">
      <c r="A82" s="394" t="s">
        <v>41</v>
      </c>
      <c r="B82" s="1247"/>
      <c r="C82" s="1247"/>
      <c r="D82" s="1247"/>
      <c r="E82" s="1247"/>
      <c r="F82" s="124">
        <v>2037.1</v>
      </c>
      <c r="G82" s="90" t="s">
        <v>623</v>
      </c>
      <c r="H82" s="1016">
        <v>371.3</v>
      </c>
      <c r="I82" s="124">
        <v>3325.3</v>
      </c>
      <c r="J82" s="90" t="s">
        <v>623</v>
      </c>
      <c r="K82" s="1016">
        <v>436.7</v>
      </c>
      <c r="L82" s="124">
        <v>2105.1999999999998</v>
      </c>
      <c r="M82" s="90" t="s">
        <v>623</v>
      </c>
      <c r="N82" s="1016">
        <v>449.8</v>
      </c>
      <c r="O82" s="124">
        <v>5551.5</v>
      </c>
      <c r="P82" s="90" t="s">
        <v>623</v>
      </c>
      <c r="Q82" s="1016">
        <v>826.9</v>
      </c>
      <c r="R82" s="124">
        <v>2845.9</v>
      </c>
      <c r="S82" s="90" t="s">
        <v>623</v>
      </c>
      <c r="T82" s="1016">
        <v>557.79999999999995</v>
      </c>
      <c r="U82" s="124">
        <v>1803.5</v>
      </c>
      <c r="V82" s="90" t="s">
        <v>623</v>
      </c>
      <c r="W82" s="1016">
        <v>565.6</v>
      </c>
      <c r="X82" s="124">
        <v>4312.1000000000004</v>
      </c>
      <c r="Y82" s="90" t="s">
        <v>623</v>
      </c>
      <c r="Z82" s="1016">
        <v>1360.7</v>
      </c>
      <c r="AA82" s="124">
        <v>3987.7</v>
      </c>
      <c r="AB82" s="90" t="s">
        <v>623</v>
      </c>
      <c r="AC82" s="1016">
        <v>1446</v>
      </c>
      <c r="AD82" s="124">
        <v>2851.9</v>
      </c>
      <c r="AE82" s="90" t="s">
        <v>623</v>
      </c>
      <c r="AF82" s="1016">
        <v>234.8</v>
      </c>
      <c r="AG82" s="136"/>
      <c r="AH82" s="620">
        <v>-2</v>
      </c>
      <c r="AI82" s="912" t="s">
        <v>140</v>
      </c>
      <c r="AJ82" s="622">
        <v>2037.1</v>
      </c>
      <c r="AK82" s="622">
        <v>3325.3</v>
      </c>
      <c r="AL82" s="622">
        <v>2105.1999999999998</v>
      </c>
      <c r="AM82" s="622">
        <v>5551.5</v>
      </c>
      <c r="AN82" s="622">
        <v>2845.9</v>
      </c>
      <c r="AO82" s="622">
        <v>1803.5</v>
      </c>
      <c r="AP82" s="622">
        <v>4312.1000000000004</v>
      </c>
      <c r="AQ82" s="622">
        <v>3987.7</v>
      </c>
      <c r="AR82" s="622">
        <v>2851.9</v>
      </c>
      <c r="AS82" s="152"/>
    </row>
    <row r="83" spans="1:51" ht="16.95" hidden="1" customHeight="1">
      <c r="A83" s="394"/>
      <c r="B83" s="1247"/>
      <c r="C83" s="1247"/>
      <c r="D83" s="1247"/>
      <c r="E83" s="1247"/>
      <c r="F83" s="124"/>
      <c r="G83" s="90"/>
      <c r="H83" s="1016"/>
      <c r="I83" s="124"/>
      <c r="J83" s="90"/>
      <c r="K83" s="1016"/>
      <c r="L83" s="124"/>
      <c r="M83" s="90"/>
      <c r="N83" s="1016"/>
      <c r="O83" s="124"/>
      <c r="P83" s="90"/>
      <c r="Q83" s="1016"/>
      <c r="R83" s="124"/>
      <c r="S83" s="90"/>
      <c r="T83" s="1016"/>
      <c r="U83" s="124"/>
      <c r="V83" s="90"/>
      <c r="W83" s="1016"/>
      <c r="X83" s="124"/>
      <c r="Y83" s="90"/>
      <c r="Z83" s="1016"/>
      <c r="AA83" s="124"/>
      <c r="AB83" s="90"/>
      <c r="AC83" s="1016"/>
      <c r="AD83" s="124"/>
      <c r="AE83" s="90"/>
      <c r="AF83" s="1016"/>
      <c r="AG83" s="136"/>
      <c r="AH83" s="620">
        <v>-2</v>
      </c>
      <c r="AI83" s="912" t="s">
        <v>642</v>
      </c>
      <c r="AJ83" s="622">
        <v>371.3</v>
      </c>
      <c r="AK83" s="622">
        <v>436.7</v>
      </c>
      <c r="AL83" s="622">
        <v>449.8</v>
      </c>
      <c r="AM83" s="622">
        <v>826.9</v>
      </c>
      <c r="AN83" s="622">
        <v>557.79999999999995</v>
      </c>
      <c r="AO83" s="622">
        <v>565.6</v>
      </c>
      <c r="AP83" s="622">
        <v>1360.7</v>
      </c>
      <c r="AQ83" s="622">
        <v>1446</v>
      </c>
      <c r="AR83" s="622">
        <v>234.8</v>
      </c>
      <c r="AS83" s="192"/>
    </row>
    <row r="84" spans="1:51" ht="16.95" customHeight="1">
      <c r="A84" s="129" t="s">
        <v>42</v>
      </c>
      <c r="B84" s="22"/>
      <c r="C84" s="22"/>
      <c r="D84" s="22"/>
      <c r="E84" s="22"/>
      <c r="F84" s="124">
        <v>4871.3999999999996</v>
      </c>
      <c r="G84" s="90" t="s">
        <v>623</v>
      </c>
      <c r="H84" s="1016">
        <v>802</v>
      </c>
      <c r="I84" s="124">
        <v>6338.6</v>
      </c>
      <c r="J84" s="90" t="s">
        <v>623</v>
      </c>
      <c r="K84" s="1016">
        <v>646</v>
      </c>
      <c r="L84" s="124">
        <v>4232.6000000000004</v>
      </c>
      <c r="M84" s="90" t="s">
        <v>623</v>
      </c>
      <c r="N84" s="1016">
        <v>622.20000000000005</v>
      </c>
      <c r="O84" s="124">
        <v>8991.1</v>
      </c>
      <c r="P84" s="90" t="s">
        <v>623</v>
      </c>
      <c r="Q84" s="1016">
        <v>1127.8</v>
      </c>
      <c r="R84" s="124">
        <v>5896.1</v>
      </c>
      <c r="S84" s="90" t="s">
        <v>623</v>
      </c>
      <c r="T84" s="1016">
        <v>936.1</v>
      </c>
      <c r="U84" s="124">
        <v>6264.8</v>
      </c>
      <c r="V84" s="90" t="s">
        <v>623</v>
      </c>
      <c r="W84" s="1016">
        <v>1117.4000000000001</v>
      </c>
      <c r="X84" s="124">
        <v>6707.7</v>
      </c>
      <c r="Y84" s="90" t="s">
        <v>623</v>
      </c>
      <c r="Z84" s="1016">
        <v>1893.2</v>
      </c>
      <c r="AA84" s="124">
        <v>7208.6</v>
      </c>
      <c r="AB84" s="90" t="s">
        <v>623</v>
      </c>
      <c r="AC84" s="1016">
        <v>1497.7</v>
      </c>
      <c r="AD84" s="124">
        <v>5726.2</v>
      </c>
      <c r="AE84" s="90" t="s">
        <v>623</v>
      </c>
      <c r="AF84" s="1016">
        <v>381.6</v>
      </c>
      <c r="AG84" s="136"/>
      <c r="AH84" s="620">
        <v>-2</v>
      </c>
      <c r="AI84" s="912" t="s">
        <v>141</v>
      </c>
      <c r="AJ84" s="622">
        <v>4871.3999999999996</v>
      </c>
      <c r="AK84" s="622">
        <v>6338.6</v>
      </c>
      <c r="AL84" s="622">
        <v>4232.6000000000004</v>
      </c>
      <c r="AM84" s="622">
        <v>8991.1</v>
      </c>
      <c r="AN84" s="622">
        <v>5896.1</v>
      </c>
      <c r="AO84" s="622">
        <v>6264.8</v>
      </c>
      <c r="AP84" s="622">
        <v>6707.7</v>
      </c>
      <c r="AQ84" s="622">
        <v>7208.6</v>
      </c>
      <c r="AR84" s="622">
        <v>5726.2</v>
      </c>
      <c r="AS84" s="152"/>
    </row>
    <row r="85" spans="1:51" ht="16.95" hidden="1" customHeight="1">
      <c r="A85" s="129"/>
      <c r="B85" s="22"/>
      <c r="C85" s="22"/>
      <c r="D85" s="22"/>
      <c r="E85" s="22"/>
      <c r="F85" s="124"/>
      <c r="G85" s="90"/>
      <c r="H85" s="1016"/>
      <c r="I85" s="124"/>
      <c r="J85" s="90"/>
      <c r="K85" s="1016"/>
      <c r="L85" s="124"/>
      <c r="M85" s="90"/>
      <c r="N85" s="1016"/>
      <c r="O85" s="124"/>
      <c r="P85" s="90"/>
      <c r="Q85" s="1016"/>
      <c r="R85" s="124"/>
      <c r="S85" s="90"/>
      <c r="T85" s="1016"/>
      <c r="U85" s="124"/>
      <c r="V85" s="90"/>
      <c r="W85" s="1016"/>
      <c r="X85" s="124"/>
      <c r="Y85" s="90"/>
      <c r="Z85" s="1016"/>
      <c r="AA85" s="124"/>
      <c r="AB85" s="90"/>
      <c r="AC85" s="1016"/>
      <c r="AD85" s="124"/>
      <c r="AE85" s="90"/>
      <c r="AF85" s="1016"/>
      <c r="AG85" s="136"/>
      <c r="AH85" s="620">
        <v>-2</v>
      </c>
      <c r="AI85" s="912" t="s">
        <v>643</v>
      </c>
      <c r="AJ85" s="622">
        <v>802</v>
      </c>
      <c r="AK85" s="622">
        <v>646</v>
      </c>
      <c r="AL85" s="622">
        <v>622.20000000000005</v>
      </c>
      <c r="AM85" s="622">
        <v>1127.8</v>
      </c>
      <c r="AN85" s="622">
        <v>936.1</v>
      </c>
      <c r="AO85" s="1219">
        <v>1117.4000000000001</v>
      </c>
      <c r="AP85" s="622">
        <v>1893.2</v>
      </c>
      <c r="AQ85" s="622">
        <v>1497.7</v>
      </c>
      <c r="AR85" s="622">
        <v>381.6</v>
      </c>
      <c r="AS85" s="192"/>
    </row>
    <row r="86" spans="1:51" ht="16.95" customHeight="1">
      <c r="A86" s="142" t="s">
        <v>365</v>
      </c>
      <c r="B86" s="741"/>
      <c r="C86" s="741"/>
      <c r="D86" s="741"/>
      <c r="E86" s="741"/>
      <c r="F86" s="124">
        <v>2671.3</v>
      </c>
      <c r="G86" s="90" t="s">
        <v>623</v>
      </c>
      <c r="H86" s="1016">
        <v>371.7</v>
      </c>
      <c r="I86" s="124">
        <v>3352.1</v>
      </c>
      <c r="J86" s="90" t="s">
        <v>623</v>
      </c>
      <c r="K86" s="1016">
        <v>381.1</v>
      </c>
      <c r="L86" s="124">
        <v>2655.1</v>
      </c>
      <c r="M86" s="90" t="s">
        <v>623</v>
      </c>
      <c r="N86" s="1016">
        <v>463.2</v>
      </c>
      <c r="O86" s="124">
        <v>3167.8</v>
      </c>
      <c r="P86" s="90" t="s">
        <v>623</v>
      </c>
      <c r="Q86" s="1016">
        <v>596.1</v>
      </c>
      <c r="R86" s="124">
        <v>3079.4</v>
      </c>
      <c r="S86" s="90" t="s">
        <v>623</v>
      </c>
      <c r="T86" s="1016">
        <v>615.6</v>
      </c>
      <c r="U86" s="124">
        <v>3085</v>
      </c>
      <c r="V86" s="90" t="s">
        <v>623</v>
      </c>
      <c r="W86" s="1016">
        <v>586.5</v>
      </c>
      <c r="X86" s="124">
        <v>2874.7</v>
      </c>
      <c r="Y86" s="90" t="s">
        <v>623</v>
      </c>
      <c r="Z86" s="1016">
        <v>1132.5</v>
      </c>
      <c r="AA86" s="124">
        <v>3681</v>
      </c>
      <c r="AB86" s="90" t="s">
        <v>623</v>
      </c>
      <c r="AC86" s="1016">
        <v>1334.7</v>
      </c>
      <c r="AD86" s="124">
        <v>2926.9</v>
      </c>
      <c r="AE86" s="90" t="s">
        <v>623</v>
      </c>
      <c r="AF86" s="1016">
        <v>189.3</v>
      </c>
      <c r="AG86" s="136"/>
      <c r="AH86" s="620">
        <v>-2</v>
      </c>
      <c r="AI86" s="912" t="s">
        <v>142</v>
      </c>
      <c r="AJ86" s="622">
        <v>2671.3</v>
      </c>
      <c r="AK86" s="622">
        <v>3352.1</v>
      </c>
      <c r="AL86" s="622">
        <v>2655.1</v>
      </c>
      <c r="AM86" s="622">
        <v>3167.8</v>
      </c>
      <c r="AN86" s="622">
        <v>3079.4</v>
      </c>
      <c r="AO86" s="622">
        <v>3085</v>
      </c>
      <c r="AP86" s="622">
        <v>2874.7</v>
      </c>
      <c r="AQ86" s="622">
        <v>3681</v>
      </c>
      <c r="AR86" s="622">
        <v>2926.9</v>
      </c>
      <c r="AS86" s="152"/>
    </row>
    <row r="87" spans="1:51" ht="16.95" hidden="1" customHeight="1">
      <c r="A87" s="142"/>
      <c r="B87" s="741"/>
      <c r="C87" s="741"/>
      <c r="D87" s="741"/>
      <c r="E87" s="741"/>
      <c r="F87" s="124"/>
      <c r="G87" s="90"/>
      <c r="H87" s="1016"/>
      <c r="I87" s="124"/>
      <c r="J87" s="90"/>
      <c r="K87" s="1016"/>
      <c r="L87" s="124"/>
      <c r="M87" s="90"/>
      <c r="N87" s="1016"/>
      <c r="O87" s="124"/>
      <c r="P87" s="90"/>
      <c r="Q87" s="1016"/>
      <c r="R87" s="124"/>
      <c r="S87" s="90"/>
      <c r="T87" s="1016"/>
      <c r="U87" s="124"/>
      <c r="V87" s="90"/>
      <c r="W87" s="1016"/>
      <c r="X87" s="124"/>
      <c r="Y87" s="90"/>
      <c r="Z87" s="1016"/>
      <c r="AA87" s="124"/>
      <c r="AB87" s="90"/>
      <c r="AC87" s="1016"/>
      <c r="AD87" s="124"/>
      <c r="AE87" s="90"/>
      <c r="AF87" s="1016"/>
      <c r="AG87" s="136"/>
      <c r="AH87" s="620">
        <v>-2</v>
      </c>
      <c r="AI87" s="912" t="s">
        <v>644</v>
      </c>
      <c r="AJ87" s="622">
        <v>371.7</v>
      </c>
      <c r="AK87" s="622">
        <v>381.1</v>
      </c>
      <c r="AL87" s="622">
        <v>463.2</v>
      </c>
      <c r="AM87" s="622">
        <v>596.1</v>
      </c>
      <c r="AN87" s="622">
        <v>615.6</v>
      </c>
      <c r="AO87" s="622">
        <v>586.5</v>
      </c>
      <c r="AP87" s="622">
        <v>1132.5</v>
      </c>
      <c r="AQ87" s="622">
        <v>1334.7</v>
      </c>
      <c r="AR87" s="622">
        <v>189.3</v>
      </c>
      <c r="AS87" s="192"/>
    </row>
    <row r="88" spans="1:51" ht="16.95" hidden="1" customHeight="1">
      <c r="A88" s="142"/>
      <c r="B88" s="741"/>
      <c r="C88" s="741"/>
      <c r="D88" s="741"/>
      <c r="E88" s="741"/>
      <c r="F88" s="139"/>
      <c r="G88" s="90"/>
      <c r="H88" s="1017"/>
      <c r="I88" s="139"/>
      <c r="J88" s="90"/>
      <c r="K88" s="1017"/>
      <c r="L88" s="139"/>
      <c r="M88" s="90"/>
      <c r="N88" s="1017"/>
      <c r="O88" s="139"/>
      <c r="P88" s="90"/>
      <c r="Q88" s="1017"/>
      <c r="R88" s="139"/>
      <c r="S88" s="90"/>
      <c r="T88" s="1017"/>
      <c r="U88" s="139"/>
      <c r="V88" s="90"/>
      <c r="W88" s="1017"/>
      <c r="X88" s="139"/>
      <c r="Y88" s="90"/>
      <c r="Z88" s="1017"/>
      <c r="AA88" s="139"/>
      <c r="AB88" s="90"/>
      <c r="AC88" s="1017"/>
      <c r="AD88" s="139"/>
      <c r="AE88" s="90"/>
      <c r="AF88" s="1017"/>
      <c r="AG88" s="136"/>
      <c r="AH88" s="268"/>
      <c r="AI88" s="154"/>
      <c r="AJ88" s="401"/>
      <c r="AK88" s="401"/>
      <c r="AL88" s="401"/>
      <c r="AM88" s="401"/>
      <c r="AN88" s="401"/>
      <c r="AO88" s="401"/>
      <c r="AP88" s="401"/>
      <c r="AQ88" s="401"/>
      <c r="AR88" s="401"/>
      <c r="AS88" s="28"/>
      <c r="AT88" s="22"/>
      <c r="AU88" s="22"/>
      <c r="AV88" s="22"/>
      <c r="AW88" s="22"/>
      <c r="AX88" s="22"/>
      <c r="AY88" s="22"/>
    </row>
    <row r="89" spans="1:51" ht="16.95" customHeight="1">
      <c r="A89" s="1236" t="s">
        <v>394</v>
      </c>
      <c r="B89" s="741"/>
      <c r="C89" s="741"/>
      <c r="D89" s="83"/>
      <c r="E89" s="187"/>
      <c r="F89" s="189"/>
      <c r="G89" s="90"/>
      <c r="H89" s="1017"/>
      <c r="I89" s="189"/>
      <c r="J89" s="90"/>
      <c r="K89" s="1017"/>
      <c r="L89" s="189"/>
      <c r="M89" s="90"/>
      <c r="N89" s="1017"/>
      <c r="O89" s="189"/>
      <c r="P89" s="90"/>
      <c r="Q89" s="1017"/>
      <c r="R89" s="189"/>
      <c r="S89" s="90"/>
      <c r="T89" s="1017"/>
      <c r="U89" s="189"/>
      <c r="V89" s="90"/>
      <c r="W89" s="1017"/>
      <c r="X89" s="189"/>
      <c r="Y89" s="90"/>
      <c r="Z89" s="1017"/>
      <c r="AA89" s="189"/>
      <c r="AB89" s="90"/>
      <c r="AC89" s="1017"/>
      <c r="AD89" s="189"/>
      <c r="AE89" s="90"/>
      <c r="AF89" s="1017"/>
      <c r="AG89" s="136"/>
      <c r="AH89" s="367"/>
      <c r="AJ89" s="3"/>
      <c r="AK89" s="3"/>
      <c r="AL89" s="3"/>
      <c r="AM89" s="3"/>
      <c r="AN89" s="3"/>
      <c r="AO89" s="3"/>
      <c r="AP89" s="3"/>
      <c r="AQ89" s="3"/>
      <c r="AS89" s="152"/>
    </row>
    <row r="90" spans="1:51" ht="16.95" customHeight="1">
      <c r="A90" s="91" t="s">
        <v>77</v>
      </c>
      <c r="B90" s="22"/>
      <c r="C90" s="22"/>
      <c r="D90" s="22"/>
      <c r="E90" s="22"/>
      <c r="F90" s="24"/>
      <c r="G90" s="90"/>
      <c r="H90" s="1017"/>
      <c r="I90" s="24"/>
      <c r="J90" s="90"/>
      <c r="K90" s="1017"/>
      <c r="L90" s="24"/>
      <c r="M90" s="90"/>
      <c r="N90" s="1017"/>
      <c r="O90" s="24"/>
      <c r="P90" s="90"/>
      <c r="Q90" s="1017"/>
      <c r="R90" s="24"/>
      <c r="S90" s="90"/>
      <c r="T90" s="1017"/>
      <c r="U90" s="24"/>
      <c r="V90" s="90"/>
      <c r="W90" s="1017"/>
      <c r="X90" s="24"/>
      <c r="Y90" s="90"/>
      <c r="Z90" s="1017"/>
      <c r="AA90" s="24"/>
      <c r="AB90" s="90"/>
      <c r="AC90" s="1017"/>
      <c r="AD90" s="24"/>
      <c r="AE90" s="90"/>
      <c r="AF90" s="1017"/>
      <c r="AG90" s="136"/>
      <c r="AH90" s="268"/>
      <c r="AI90" s="229"/>
      <c r="AJ90" s="154"/>
      <c r="AK90" s="154"/>
      <c r="AL90" s="154"/>
      <c r="AM90" s="154"/>
      <c r="AN90" s="154"/>
      <c r="AO90" s="154"/>
      <c r="AP90" s="154"/>
      <c r="AQ90" s="154"/>
      <c r="AR90" s="154"/>
      <c r="AS90" s="152"/>
    </row>
    <row r="91" spans="1:51" ht="16.95" customHeight="1">
      <c r="A91" s="394" t="s">
        <v>580</v>
      </c>
      <c r="B91" s="15"/>
      <c r="C91" s="15"/>
      <c r="D91" s="15"/>
      <c r="E91" s="15"/>
      <c r="F91" s="90">
        <v>64.3</v>
      </c>
      <c r="G91" s="90" t="s">
        <v>623</v>
      </c>
      <c r="H91" s="1017">
        <v>10.1</v>
      </c>
      <c r="I91" s="90">
        <v>51</v>
      </c>
      <c r="J91" s="90" t="s">
        <v>623</v>
      </c>
      <c r="K91" s="1016">
        <v>11</v>
      </c>
      <c r="L91" s="90">
        <v>41.7</v>
      </c>
      <c r="M91" s="90" t="s">
        <v>623</v>
      </c>
      <c r="N91" s="1017">
        <v>8.3000000000000007</v>
      </c>
      <c r="O91" s="90">
        <v>45.2</v>
      </c>
      <c r="P91" s="90" t="s">
        <v>623</v>
      </c>
      <c r="Q91" s="1017">
        <v>8.4</v>
      </c>
      <c r="R91" s="90">
        <v>14.8</v>
      </c>
      <c r="S91" s="90" t="s">
        <v>623</v>
      </c>
      <c r="T91" s="1017">
        <v>2.7</v>
      </c>
      <c r="U91" s="90">
        <v>6.4</v>
      </c>
      <c r="V91" s="90" t="s">
        <v>623</v>
      </c>
      <c r="W91" s="1017">
        <v>1.5</v>
      </c>
      <c r="X91" s="90">
        <v>4.9000000000000004</v>
      </c>
      <c r="Y91" s="90" t="s">
        <v>623</v>
      </c>
      <c r="Z91" s="1016">
        <v>2</v>
      </c>
      <c r="AA91" s="90">
        <v>4</v>
      </c>
      <c r="AB91" s="90" t="s">
        <v>623</v>
      </c>
      <c r="AC91" s="1017">
        <v>1.3</v>
      </c>
      <c r="AD91" s="90">
        <v>228.9</v>
      </c>
      <c r="AE91" s="90" t="s">
        <v>623</v>
      </c>
      <c r="AF91" s="1017">
        <v>22.4</v>
      </c>
      <c r="AG91" s="136"/>
      <c r="AH91" s="620">
        <v>-3</v>
      </c>
      <c r="AI91" s="448" t="s">
        <v>131</v>
      </c>
      <c r="AJ91" s="621">
        <v>64.3</v>
      </c>
      <c r="AK91" s="621">
        <v>51</v>
      </c>
      <c r="AL91" s="621">
        <v>41.7</v>
      </c>
      <c r="AM91" s="621">
        <v>45.2</v>
      </c>
      <c r="AN91" s="621">
        <v>14.8</v>
      </c>
      <c r="AO91" s="621">
        <v>6.4</v>
      </c>
      <c r="AP91" s="621">
        <v>4.9000000000000004</v>
      </c>
      <c r="AQ91" s="621">
        <v>4</v>
      </c>
      <c r="AR91" s="621">
        <v>228.9</v>
      </c>
      <c r="AS91" s="152"/>
    </row>
    <row r="92" spans="1:51" ht="16.95" hidden="1" customHeight="1">
      <c r="A92" s="394"/>
      <c r="B92" s="15"/>
      <c r="C92" s="15"/>
      <c r="D92" s="15"/>
      <c r="E92" s="15"/>
      <c r="F92" s="90"/>
      <c r="G92" s="90"/>
      <c r="H92" s="1017"/>
      <c r="I92" s="90"/>
      <c r="J92" s="90"/>
      <c r="K92" s="1016"/>
      <c r="L92" s="90"/>
      <c r="M92" s="90"/>
      <c r="N92" s="1017"/>
      <c r="O92" s="90"/>
      <c r="P92" s="90"/>
      <c r="Q92" s="1017"/>
      <c r="R92" s="90"/>
      <c r="S92" s="90"/>
      <c r="T92" s="1017"/>
      <c r="U92" s="90"/>
      <c r="V92" s="90"/>
      <c r="W92" s="1017"/>
      <c r="X92" s="90"/>
      <c r="Y92" s="90"/>
      <c r="Z92" s="1016"/>
      <c r="AA92" s="90"/>
      <c r="AB92" s="90"/>
      <c r="AC92" s="1017"/>
      <c r="AD92" s="90"/>
      <c r="AE92" s="90"/>
      <c r="AF92" s="1017"/>
      <c r="AG92" s="136"/>
      <c r="AH92" s="620">
        <v>-3</v>
      </c>
      <c r="AI92" s="423" t="s">
        <v>633</v>
      </c>
      <c r="AJ92" s="621">
        <v>10.1</v>
      </c>
      <c r="AK92" s="621">
        <v>11</v>
      </c>
      <c r="AL92" s="621">
        <v>8.3000000000000007</v>
      </c>
      <c r="AM92" s="621">
        <v>8.4</v>
      </c>
      <c r="AN92" s="621">
        <v>2.7</v>
      </c>
      <c r="AO92" s="621">
        <v>1.5</v>
      </c>
      <c r="AP92" s="621">
        <v>2</v>
      </c>
      <c r="AQ92" s="621">
        <v>1.3</v>
      </c>
      <c r="AR92" s="621">
        <v>22.4</v>
      </c>
      <c r="AS92" s="192"/>
    </row>
    <row r="93" spans="1:51" ht="16.95" customHeight="1">
      <c r="A93" s="394" t="s">
        <v>581</v>
      </c>
      <c r="B93" s="15"/>
      <c r="C93" s="15"/>
      <c r="D93" s="15"/>
      <c r="E93" s="15"/>
      <c r="F93" s="90">
        <v>41.6</v>
      </c>
      <c r="G93" s="90" t="s">
        <v>623</v>
      </c>
      <c r="H93" s="1017">
        <v>7.9</v>
      </c>
      <c r="I93" s="90">
        <v>33.6</v>
      </c>
      <c r="J93" s="90" t="s">
        <v>623</v>
      </c>
      <c r="K93" s="1017">
        <v>8.9</v>
      </c>
      <c r="L93" s="90">
        <v>46</v>
      </c>
      <c r="M93" s="90" t="s">
        <v>623</v>
      </c>
      <c r="N93" s="1017">
        <v>7.8</v>
      </c>
      <c r="O93" s="90">
        <v>30.4</v>
      </c>
      <c r="P93" s="90" t="s">
        <v>623</v>
      </c>
      <c r="Q93" s="1017">
        <v>6.3</v>
      </c>
      <c r="R93" s="90">
        <v>12.4</v>
      </c>
      <c r="S93" s="90" t="s">
        <v>623</v>
      </c>
      <c r="T93" s="1017">
        <v>3.8</v>
      </c>
      <c r="U93" s="90">
        <v>5.3</v>
      </c>
      <c r="V93" s="90" t="s">
        <v>623</v>
      </c>
      <c r="W93" s="1017">
        <v>1.5</v>
      </c>
      <c r="X93" s="90">
        <v>2.5</v>
      </c>
      <c r="Y93" s="90" t="s">
        <v>623</v>
      </c>
      <c r="Z93" s="1017">
        <v>1.4</v>
      </c>
      <c r="AA93" s="90">
        <v>3.3</v>
      </c>
      <c r="AB93" s="90" t="s">
        <v>623</v>
      </c>
      <c r="AC93" s="1017">
        <v>1.1000000000000001</v>
      </c>
      <c r="AD93" s="90">
        <v>170.8</v>
      </c>
      <c r="AE93" s="90" t="s">
        <v>623</v>
      </c>
      <c r="AF93" s="1017">
        <v>19.399999999999999</v>
      </c>
      <c r="AG93" s="136"/>
      <c r="AH93" s="620">
        <v>-3</v>
      </c>
      <c r="AI93" s="448" t="s">
        <v>132</v>
      </c>
      <c r="AJ93" s="621">
        <v>41.6</v>
      </c>
      <c r="AK93" s="621">
        <v>33.6</v>
      </c>
      <c r="AL93" s="621">
        <v>46</v>
      </c>
      <c r="AM93" s="621">
        <v>30.4</v>
      </c>
      <c r="AN93" s="621">
        <v>12.4</v>
      </c>
      <c r="AO93" s="621">
        <v>5.3</v>
      </c>
      <c r="AP93" s="621">
        <v>2.5</v>
      </c>
      <c r="AQ93" s="621">
        <v>3.3</v>
      </c>
      <c r="AR93" s="621">
        <v>170.8</v>
      </c>
      <c r="AS93" s="152"/>
    </row>
    <row r="94" spans="1:51" ht="16.95" hidden="1" customHeight="1">
      <c r="A94" s="394"/>
      <c r="B94" s="15"/>
      <c r="C94" s="15"/>
      <c r="D94" s="15"/>
      <c r="E94" s="15"/>
      <c r="F94" s="90"/>
      <c r="G94" s="90"/>
      <c r="H94" s="1017"/>
      <c r="I94" s="90"/>
      <c r="J94" s="90"/>
      <c r="K94" s="1017"/>
      <c r="L94" s="90"/>
      <c r="M94" s="90"/>
      <c r="N94" s="1017"/>
      <c r="O94" s="90"/>
      <c r="P94" s="90"/>
      <c r="Q94" s="1017"/>
      <c r="R94" s="90"/>
      <c r="S94" s="90"/>
      <c r="T94" s="1017"/>
      <c r="U94" s="90"/>
      <c r="V94" s="90"/>
      <c r="W94" s="1017"/>
      <c r="X94" s="90"/>
      <c r="Y94" s="90"/>
      <c r="Z94" s="1017"/>
      <c r="AA94" s="90"/>
      <c r="AB94" s="90"/>
      <c r="AC94" s="1017"/>
      <c r="AD94" s="90"/>
      <c r="AE94" s="90"/>
      <c r="AF94" s="1017"/>
      <c r="AG94" s="136"/>
      <c r="AH94" s="620">
        <v>-3</v>
      </c>
      <c r="AI94" s="423" t="s">
        <v>634</v>
      </c>
      <c r="AJ94" s="621">
        <v>7.9</v>
      </c>
      <c r="AK94" s="621">
        <v>8.9</v>
      </c>
      <c r="AL94" s="621">
        <v>7.8</v>
      </c>
      <c r="AM94" s="621">
        <v>6.3</v>
      </c>
      <c r="AN94" s="621">
        <v>3.8</v>
      </c>
      <c r="AO94" s="621">
        <v>1.5</v>
      </c>
      <c r="AP94" s="621">
        <v>1.4</v>
      </c>
      <c r="AQ94" s="621">
        <v>1.1000000000000001</v>
      </c>
      <c r="AR94" s="621">
        <v>19.399999999999999</v>
      </c>
      <c r="AS94" s="192"/>
    </row>
    <row r="95" spans="1:51" ht="16.5" customHeight="1">
      <c r="A95" s="394" t="s">
        <v>582</v>
      </c>
      <c r="B95" s="22"/>
      <c r="C95" s="22"/>
      <c r="D95" s="22"/>
      <c r="E95" s="22"/>
      <c r="F95" s="90">
        <v>15.8</v>
      </c>
      <c r="G95" s="90" t="s">
        <v>623</v>
      </c>
      <c r="H95" s="1017">
        <v>7.1</v>
      </c>
      <c r="I95" s="90">
        <v>10.8</v>
      </c>
      <c r="J95" s="90" t="s">
        <v>623</v>
      </c>
      <c r="K95" s="1017">
        <v>4.8</v>
      </c>
      <c r="L95" s="90">
        <v>10.6</v>
      </c>
      <c r="M95" s="90" t="s">
        <v>623</v>
      </c>
      <c r="N95" s="1016">
        <v>3.9</v>
      </c>
      <c r="O95" s="90">
        <v>10</v>
      </c>
      <c r="P95" s="90" t="s">
        <v>623</v>
      </c>
      <c r="Q95" s="1017">
        <v>3.8</v>
      </c>
      <c r="R95" s="90">
        <v>4.8</v>
      </c>
      <c r="S95" s="90" t="s">
        <v>623</v>
      </c>
      <c r="T95" s="1017">
        <v>1.7</v>
      </c>
      <c r="U95" s="90">
        <v>1.7</v>
      </c>
      <c r="V95" s="90" t="s">
        <v>623</v>
      </c>
      <c r="W95" s="1017">
        <v>0.9</v>
      </c>
      <c r="X95" s="90">
        <v>0.4</v>
      </c>
      <c r="Y95" s="90" t="s">
        <v>623</v>
      </c>
      <c r="Z95" s="1016" t="s">
        <v>403</v>
      </c>
      <c r="AA95" s="90">
        <v>1.6</v>
      </c>
      <c r="AB95" s="90" t="s">
        <v>623</v>
      </c>
      <c r="AC95" s="1017">
        <v>0.8</v>
      </c>
      <c r="AD95" s="90">
        <v>54.4</v>
      </c>
      <c r="AE95" s="90" t="s">
        <v>623</v>
      </c>
      <c r="AF95" s="1016">
        <v>10</v>
      </c>
      <c r="AG95" s="136"/>
      <c r="AH95" s="620">
        <v>-3</v>
      </c>
      <c r="AI95" s="448" t="s">
        <v>133</v>
      </c>
      <c r="AJ95" s="621">
        <v>15.8</v>
      </c>
      <c r="AK95" s="621">
        <v>10.8</v>
      </c>
      <c r="AL95" s="621">
        <v>10.6</v>
      </c>
      <c r="AM95" s="621">
        <v>10</v>
      </c>
      <c r="AN95" s="621">
        <v>4.8</v>
      </c>
      <c r="AO95" s="621">
        <v>1.7</v>
      </c>
      <c r="AP95" s="621">
        <v>0.4</v>
      </c>
      <c r="AQ95" s="621">
        <v>1.6</v>
      </c>
      <c r="AR95" s="621">
        <v>54.4</v>
      </c>
      <c r="AS95" s="152"/>
    </row>
    <row r="96" spans="1:51" ht="9" hidden="1" customHeight="1">
      <c r="A96" s="394"/>
      <c r="B96" s="22"/>
      <c r="C96" s="22"/>
      <c r="D96" s="22"/>
      <c r="E96" s="22"/>
      <c r="F96" s="90"/>
      <c r="G96" s="90"/>
      <c r="H96" s="1017"/>
      <c r="I96" s="90"/>
      <c r="J96" s="90"/>
      <c r="K96" s="1017"/>
      <c r="L96" s="90"/>
      <c r="M96" s="90"/>
      <c r="N96" s="1016"/>
      <c r="O96" s="90"/>
      <c r="P96" s="90"/>
      <c r="Q96" s="1017"/>
      <c r="R96" s="90"/>
      <c r="S96" s="90"/>
      <c r="T96" s="1017"/>
      <c r="U96" s="90"/>
      <c r="V96" s="90"/>
      <c r="W96" s="1017"/>
      <c r="X96" s="90"/>
      <c r="Y96" s="90"/>
      <c r="Z96" s="1016"/>
      <c r="AA96" s="90"/>
      <c r="AB96" s="90"/>
      <c r="AC96" s="1017"/>
      <c r="AD96" s="90"/>
      <c r="AE96" s="90"/>
      <c r="AF96" s="1016"/>
      <c r="AG96" s="136"/>
      <c r="AH96" s="620">
        <v>-3</v>
      </c>
      <c r="AI96" s="423" t="s">
        <v>635</v>
      </c>
      <c r="AJ96" s="621">
        <v>7.1</v>
      </c>
      <c r="AK96" s="621">
        <v>4.8</v>
      </c>
      <c r="AL96" s="621">
        <v>3.9</v>
      </c>
      <c r="AM96" s="621">
        <v>3.8</v>
      </c>
      <c r="AN96" s="621">
        <v>1.7</v>
      </c>
      <c r="AO96" s="621">
        <v>0.9</v>
      </c>
      <c r="AP96" s="937" t="s">
        <v>403</v>
      </c>
      <c r="AQ96" s="621">
        <v>0.8</v>
      </c>
      <c r="AR96" s="621">
        <v>10</v>
      </c>
      <c r="AS96" s="192"/>
    </row>
    <row r="97" spans="1:45" ht="16.95" customHeight="1">
      <c r="A97" s="394" t="s">
        <v>41</v>
      </c>
      <c r="B97" s="22"/>
      <c r="C97" s="22"/>
      <c r="D97" s="22"/>
      <c r="E97" s="22"/>
      <c r="F97" s="90">
        <v>70.7</v>
      </c>
      <c r="G97" s="90" t="s">
        <v>623</v>
      </c>
      <c r="H97" s="1017">
        <v>14.6</v>
      </c>
      <c r="I97" s="90">
        <v>68.400000000000006</v>
      </c>
      <c r="J97" s="90" t="s">
        <v>623</v>
      </c>
      <c r="K97" s="1017">
        <v>11.3</v>
      </c>
      <c r="L97" s="90">
        <v>34.6</v>
      </c>
      <c r="M97" s="90" t="s">
        <v>623</v>
      </c>
      <c r="N97" s="1017">
        <v>7.5</v>
      </c>
      <c r="O97" s="90">
        <v>49.4</v>
      </c>
      <c r="P97" s="90" t="s">
        <v>623</v>
      </c>
      <c r="Q97" s="1017">
        <v>8.6999999999999993</v>
      </c>
      <c r="R97" s="90">
        <v>18.7</v>
      </c>
      <c r="S97" s="90" t="s">
        <v>623</v>
      </c>
      <c r="T97" s="1017">
        <v>3.2</v>
      </c>
      <c r="U97" s="90">
        <v>5</v>
      </c>
      <c r="V97" s="90" t="s">
        <v>623</v>
      </c>
      <c r="W97" s="1017">
        <v>1.4</v>
      </c>
      <c r="X97" s="90">
        <v>4.7</v>
      </c>
      <c r="Y97" s="90" t="s">
        <v>623</v>
      </c>
      <c r="Z97" s="1017">
        <v>1.6</v>
      </c>
      <c r="AA97" s="90">
        <v>2.7</v>
      </c>
      <c r="AB97" s="90" t="s">
        <v>623</v>
      </c>
      <c r="AC97" s="1017">
        <v>0.7</v>
      </c>
      <c r="AD97" s="90">
        <v>258.8</v>
      </c>
      <c r="AE97" s="90" t="s">
        <v>623</v>
      </c>
      <c r="AF97" s="1017">
        <v>21.3</v>
      </c>
      <c r="AG97" s="136"/>
      <c r="AH97" s="620">
        <v>-3</v>
      </c>
      <c r="AI97" s="448" t="s">
        <v>134</v>
      </c>
      <c r="AJ97" s="621">
        <v>70.7</v>
      </c>
      <c r="AK97" s="621">
        <v>68.400000000000006</v>
      </c>
      <c r="AL97" s="621">
        <v>34.6</v>
      </c>
      <c r="AM97" s="621">
        <v>49.4</v>
      </c>
      <c r="AN97" s="621">
        <v>18.7</v>
      </c>
      <c r="AO97" s="621">
        <v>5</v>
      </c>
      <c r="AP97" s="621">
        <v>4.7</v>
      </c>
      <c r="AQ97" s="621">
        <v>2.7</v>
      </c>
      <c r="AR97" s="621">
        <v>258.8</v>
      </c>
      <c r="AS97" s="152"/>
    </row>
    <row r="98" spans="1:45" ht="16.95" hidden="1" customHeight="1">
      <c r="A98" s="394"/>
      <c r="B98" s="22"/>
      <c r="C98" s="22"/>
      <c r="D98" s="22"/>
      <c r="E98" s="22"/>
      <c r="F98" s="90"/>
      <c r="G98" s="90"/>
      <c r="H98" s="1017"/>
      <c r="I98" s="90"/>
      <c r="J98" s="90"/>
      <c r="K98" s="1017"/>
      <c r="L98" s="90"/>
      <c r="M98" s="90"/>
      <c r="N98" s="1017"/>
      <c r="O98" s="90"/>
      <c r="P98" s="90"/>
      <c r="Q98" s="1017"/>
      <c r="R98" s="90"/>
      <c r="S98" s="90"/>
      <c r="T98" s="1017"/>
      <c r="U98" s="90"/>
      <c r="V98" s="90"/>
      <c r="W98" s="1017"/>
      <c r="X98" s="90"/>
      <c r="Y98" s="90"/>
      <c r="Z98" s="1017"/>
      <c r="AA98" s="90"/>
      <c r="AB98" s="90"/>
      <c r="AC98" s="1017"/>
      <c r="AD98" s="90"/>
      <c r="AE98" s="90"/>
      <c r="AF98" s="1017"/>
      <c r="AG98" s="136"/>
      <c r="AH98" s="620">
        <v>-3</v>
      </c>
      <c r="AI98" s="423" t="s">
        <v>636</v>
      </c>
      <c r="AJ98" s="621">
        <v>14.6</v>
      </c>
      <c r="AK98" s="621">
        <v>11.3</v>
      </c>
      <c r="AL98" s="621">
        <v>7.5</v>
      </c>
      <c r="AM98" s="621">
        <v>8.6999999999999993</v>
      </c>
      <c r="AN98" s="621">
        <v>3.2</v>
      </c>
      <c r="AO98" s="621">
        <v>1.4</v>
      </c>
      <c r="AP98" s="621">
        <v>1.6</v>
      </c>
      <c r="AQ98" s="621">
        <v>0.7</v>
      </c>
      <c r="AR98" s="621">
        <v>21.3</v>
      </c>
      <c r="AS98" s="192"/>
    </row>
    <row r="99" spans="1:45" ht="16.95" customHeight="1">
      <c r="A99" s="394" t="s">
        <v>42</v>
      </c>
      <c r="B99" s="22"/>
      <c r="C99" s="22"/>
      <c r="D99" s="22"/>
      <c r="E99" s="22"/>
      <c r="F99" s="90">
        <v>146.69999999999999</v>
      </c>
      <c r="G99" s="90" t="s">
        <v>623</v>
      </c>
      <c r="H99" s="1017">
        <v>19.600000000000001</v>
      </c>
      <c r="I99" s="90">
        <v>140.5</v>
      </c>
      <c r="J99" s="90" t="s">
        <v>623</v>
      </c>
      <c r="K99" s="1017">
        <v>20.9</v>
      </c>
      <c r="L99" s="90">
        <v>78.8</v>
      </c>
      <c r="M99" s="90" t="s">
        <v>623</v>
      </c>
      <c r="N99" s="1017">
        <v>11.9</v>
      </c>
      <c r="O99" s="90">
        <v>88.5</v>
      </c>
      <c r="P99" s="90" t="s">
        <v>623</v>
      </c>
      <c r="Q99" s="1017">
        <v>10.9</v>
      </c>
      <c r="R99" s="90">
        <v>40.5</v>
      </c>
      <c r="S99" s="90" t="s">
        <v>623</v>
      </c>
      <c r="T99" s="1017">
        <v>6.9</v>
      </c>
      <c r="U99" s="90">
        <v>16.100000000000001</v>
      </c>
      <c r="V99" s="90" t="s">
        <v>623</v>
      </c>
      <c r="W99" s="1016">
        <v>2</v>
      </c>
      <c r="X99" s="90">
        <v>13.5</v>
      </c>
      <c r="Y99" s="90" t="s">
        <v>623</v>
      </c>
      <c r="Z99" s="1017">
        <v>2.7</v>
      </c>
      <c r="AA99" s="90">
        <v>5.4</v>
      </c>
      <c r="AB99" s="90" t="s">
        <v>623</v>
      </c>
      <c r="AC99" s="1017">
        <v>1.3</v>
      </c>
      <c r="AD99" s="90">
        <v>528.9</v>
      </c>
      <c r="AE99" s="90" t="s">
        <v>623</v>
      </c>
      <c r="AF99" s="1017">
        <v>40.4</v>
      </c>
      <c r="AG99" s="136"/>
      <c r="AH99" s="620">
        <v>-3</v>
      </c>
      <c r="AI99" s="448" t="s">
        <v>135</v>
      </c>
      <c r="AJ99" s="621">
        <v>146.69999999999999</v>
      </c>
      <c r="AK99" s="621">
        <v>140.5</v>
      </c>
      <c r="AL99" s="621">
        <v>78.8</v>
      </c>
      <c r="AM99" s="621">
        <v>88.5</v>
      </c>
      <c r="AN99" s="621">
        <v>40.5</v>
      </c>
      <c r="AO99" s="621">
        <v>16.100000000000001</v>
      </c>
      <c r="AP99" s="621">
        <v>13.5</v>
      </c>
      <c r="AQ99" s="621">
        <v>5.4</v>
      </c>
      <c r="AR99" s="621">
        <v>528.9</v>
      </c>
      <c r="AS99" s="152"/>
    </row>
    <row r="100" spans="1:45" ht="16.95" hidden="1" customHeight="1">
      <c r="A100" s="394"/>
      <c r="B100" s="22"/>
      <c r="C100" s="22"/>
      <c r="D100" s="22"/>
      <c r="E100" s="22"/>
      <c r="F100" s="90"/>
      <c r="G100" s="90"/>
      <c r="H100" s="1017"/>
      <c r="I100" s="90"/>
      <c r="J100" s="90"/>
      <c r="K100" s="1017"/>
      <c r="L100" s="90"/>
      <c r="M100" s="90"/>
      <c r="N100" s="1017"/>
      <c r="O100" s="90"/>
      <c r="P100" s="90"/>
      <c r="Q100" s="1017"/>
      <c r="R100" s="90"/>
      <c r="S100" s="90"/>
      <c r="T100" s="1017"/>
      <c r="U100" s="90"/>
      <c r="V100" s="90"/>
      <c r="W100" s="1016"/>
      <c r="X100" s="90"/>
      <c r="Y100" s="90"/>
      <c r="Z100" s="1017"/>
      <c r="AA100" s="90"/>
      <c r="AB100" s="90"/>
      <c r="AC100" s="1017"/>
      <c r="AD100" s="90"/>
      <c r="AE100" s="90"/>
      <c r="AF100" s="1017"/>
      <c r="AG100" s="136"/>
      <c r="AH100" s="620">
        <v>-3</v>
      </c>
      <c r="AI100" s="423" t="s">
        <v>637</v>
      </c>
      <c r="AJ100" s="621">
        <v>19.600000000000001</v>
      </c>
      <c r="AK100" s="621">
        <v>20.9</v>
      </c>
      <c r="AL100" s="621">
        <v>11.9</v>
      </c>
      <c r="AM100" s="621">
        <v>10.9</v>
      </c>
      <c r="AN100" s="621">
        <v>6.9</v>
      </c>
      <c r="AO100" s="621">
        <v>2</v>
      </c>
      <c r="AP100" s="621">
        <v>2.7</v>
      </c>
      <c r="AQ100" s="621">
        <v>1.3</v>
      </c>
      <c r="AR100" s="621">
        <v>40.4</v>
      </c>
      <c r="AS100" s="192"/>
    </row>
    <row r="101" spans="1:45" ht="16.95" customHeight="1">
      <c r="A101" s="395" t="s">
        <v>365</v>
      </c>
      <c r="B101" s="22"/>
      <c r="C101" s="22"/>
      <c r="D101" s="22"/>
      <c r="E101" s="22"/>
      <c r="F101" s="90">
        <v>76.599999999999994</v>
      </c>
      <c r="G101" s="90" t="s">
        <v>623</v>
      </c>
      <c r="H101" s="1017">
        <v>11.1</v>
      </c>
      <c r="I101" s="90">
        <v>59</v>
      </c>
      <c r="J101" s="90" t="s">
        <v>623</v>
      </c>
      <c r="K101" s="1017">
        <v>10.4</v>
      </c>
      <c r="L101" s="90">
        <v>36.4</v>
      </c>
      <c r="M101" s="90" t="s">
        <v>623</v>
      </c>
      <c r="N101" s="1017">
        <v>7.9</v>
      </c>
      <c r="O101" s="90">
        <v>35.9</v>
      </c>
      <c r="P101" s="90" t="s">
        <v>623</v>
      </c>
      <c r="Q101" s="1017">
        <v>5.6</v>
      </c>
      <c r="R101" s="90">
        <v>19.2</v>
      </c>
      <c r="S101" s="90" t="s">
        <v>623</v>
      </c>
      <c r="T101" s="1017">
        <v>4.0999999999999996</v>
      </c>
      <c r="U101" s="90">
        <v>6.9</v>
      </c>
      <c r="V101" s="90" t="s">
        <v>623</v>
      </c>
      <c r="W101" s="1017">
        <v>1.7</v>
      </c>
      <c r="X101" s="90">
        <v>3.6</v>
      </c>
      <c r="Y101" s="90" t="s">
        <v>623</v>
      </c>
      <c r="Z101" s="1017">
        <v>1.6</v>
      </c>
      <c r="AA101" s="90">
        <v>2.8</v>
      </c>
      <c r="AB101" s="90" t="s">
        <v>623</v>
      </c>
      <c r="AC101" s="1016">
        <v>1</v>
      </c>
      <c r="AD101" s="90">
        <v>238.8</v>
      </c>
      <c r="AE101" s="90" t="s">
        <v>623</v>
      </c>
      <c r="AF101" s="1017">
        <v>15.9</v>
      </c>
      <c r="AG101" s="136"/>
      <c r="AH101" s="620">
        <v>-3</v>
      </c>
      <c r="AI101" s="448" t="s">
        <v>136</v>
      </c>
      <c r="AJ101" s="621">
        <v>76.599999999999994</v>
      </c>
      <c r="AK101" s="621">
        <v>59</v>
      </c>
      <c r="AL101" s="621">
        <v>36.4</v>
      </c>
      <c r="AM101" s="621">
        <v>35.9</v>
      </c>
      <c r="AN101" s="621">
        <v>19.2</v>
      </c>
      <c r="AO101" s="621">
        <v>6.9</v>
      </c>
      <c r="AP101" s="621">
        <v>3.6</v>
      </c>
      <c r="AQ101" s="621">
        <v>2.8</v>
      </c>
      <c r="AR101" s="621">
        <v>238.8</v>
      </c>
      <c r="AS101" s="152"/>
    </row>
    <row r="102" spans="1:45" ht="16.95" hidden="1" customHeight="1">
      <c r="A102" s="395"/>
      <c r="B102" s="22"/>
      <c r="C102" s="22"/>
      <c r="D102" s="22"/>
      <c r="E102" s="22"/>
      <c r="F102" s="90"/>
      <c r="G102" s="90"/>
      <c r="H102" s="1017"/>
      <c r="I102" s="90"/>
      <c r="J102" s="90"/>
      <c r="K102" s="1017"/>
      <c r="L102" s="90"/>
      <c r="M102" s="90"/>
      <c r="N102" s="1017"/>
      <c r="O102" s="90"/>
      <c r="P102" s="90"/>
      <c r="Q102" s="1017"/>
      <c r="R102" s="90"/>
      <c r="S102" s="90"/>
      <c r="T102" s="1017"/>
      <c r="U102" s="90"/>
      <c r="V102" s="90"/>
      <c r="W102" s="1017"/>
      <c r="X102" s="90"/>
      <c r="Y102" s="90"/>
      <c r="Z102" s="1017"/>
      <c r="AA102" s="90"/>
      <c r="AB102" s="90"/>
      <c r="AC102" s="1016"/>
      <c r="AD102" s="90"/>
      <c r="AE102" s="90"/>
      <c r="AF102" s="1017"/>
      <c r="AG102" s="136"/>
      <c r="AH102" s="620">
        <v>-3</v>
      </c>
      <c r="AI102" s="423" t="s">
        <v>638</v>
      </c>
      <c r="AJ102" s="621">
        <v>11.1</v>
      </c>
      <c r="AK102" s="621">
        <v>10.4</v>
      </c>
      <c r="AL102" s="621">
        <v>7.9</v>
      </c>
      <c r="AM102" s="621">
        <v>5.6</v>
      </c>
      <c r="AN102" s="621">
        <v>4.0999999999999996</v>
      </c>
      <c r="AO102" s="621">
        <v>1.7</v>
      </c>
      <c r="AP102" s="621">
        <v>1.6</v>
      </c>
      <c r="AQ102" s="621">
        <v>1</v>
      </c>
      <c r="AR102" s="621">
        <v>15.9</v>
      </c>
      <c r="AS102" s="192"/>
    </row>
    <row r="103" spans="1:45" ht="3" customHeight="1">
      <c r="A103" s="395"/>
      <c r="B103" s="22"/>
      <c r="C103" s="22"/>
      <c r="D103" s="22"/>
      <c r="E103" s="22"/>
      <c r="F103" s="90"/>
      <c r="G103" s="189"/>
      <c r="H103" s="1017"/>
      <c r="I103" s="90"/>
      <c r="J103" s="189"/>
      <c r="K103" s="1017"/>
      <c r="L103" s="90"/>
      <c r="M103" s="189"/>
      <c r="N103" s="1017"/>
      <c r="O103" s="90"/>
      <c r="P103" s="189"/>
      <c r="Q103" s="1017"/>
      <c r="R103" s="90"/>
      <c r="S103" s="189"/>
      <c r="T103" s="1017"/>
      <c r="U103" s="90"/>
      <c r="V103" s="189"/>
      <c r="W103" s="1017"/>
      <c r="X103" s="90"/>
      <c r="Y103" s="189"/>
      <c r="Z103" s="1017"/>
      <c r="AA103" s="90"/>
      <c r="AB103" s="189"/>
      <c r="AC103" s="1017"/>
      <c r="AD103" s="90"/>
      <c r="AE103" s="189"/>
      <c r="AF103" s="1017"/>
      <c r="AG103" s="136"/>
      <c r="AH103" s="268"/>
      <c r="AI103" s="154"/>
      <c r="AJ103" s="400"/>
      <c r="AK103" s="400"/>
      <c r="AL103" s="400"/>
      <c r="AM103" s="400"/>
      <c r="AN103" s="400"/>
      <c r="AO103" s="400"/>
      <c r="AP103" s="400"/>
      <c r="AQ103" s="400"/>
      <c r="AR103" s="400"/>
      <c r="AS103" s="192"/>
    </row>
    <row r="104" spans="1:45" ht="16.95" customHeight="1">
      <c r="A104" s="393" t="s">
        <v>543</v>
      </c>
      <c r="B104" s="22"/>
      <c r="C104" s="22"/>
      <c r="D104" s="22"/>
      <c r="E104" s="22"/>
      <c r="F104" s="26"/>
      <c r="G104" s="189"/>
      <c r="H104" s="1017"/>
      <c r="I104" s="26"/>
      <c r="J104" s="189"/>
      <c r="K104" s="1017"/>
      <c r="L104" s="26"/>
      <c r="M104" s="189"/>
      <c r="N104" s="1017"/>
      <c r="O104" s="26"/>
      <c r="P104" s="189"/>
      <c r="Q104" s="1017"/>
      <c r="R104" s="26"/>
      <c r="S104" s="189"/>
      <c r="T104" s="1017"/>
      <c r="U104" s="26"/>
      <c r="V104" s="189"/>
      <c r="W104" s="1017"/>
      <c r="X104" s="26"/>
      <c r="Y104" s="189"/>
      <c r="Z104" s="1017"/>
      <c r="AA104" s="26"/>
      <c r="AB104" s="189"/>
      <c r="AC104" s="1017"/>
      <c r="AD104" s="26"/>
      <c r="AE104" s="189"/>
      <c r="AF104" s="1017"/>
      <c r="AG104" s="136"/>
      <c r="AH104" s="268"/>
      <c r="AI104" s="154"/>
      <c r="AJ104" s="401"/>
      <c r="AK104" s="401"/>
      <c r="AL104" s="401"/>
      <c r="AM104" s="401"/>
      <c r="AN104" s="401"/>
      <c r="AO104" s="401"/>
      <c r="AP104" s="401"/>
      <c r="AQ104" s="401"/>
      <c r="AR104" s="401"/>
      <c r="AS104" s="152"/>
    </row>
    <row r="105" spans="1:45" ht="16.95" customHeight="1">
      <c r="A105" s="394" t="s">
        <v>580</v>
      </c>
      <c r="B105" s="22"/>
      <c r="C105" s="22"/>
      <c r="D105" s="22"/>
      <c r="E105" s="22"/>
      <c r="F105" s="124">
        <v>2297.5</v>
      </c>
      <c r="G105" s="90"/>
      <c r="H105" s="1017"/>
      <c r="I105" s="124">
        <v>2298.1999999999998</v>
      </c>
      <c r="J105" s="90"/>
      <c r="K105" s="1017"/>
      <c r="L105" s="124">
        <v>2341.1999999999998</v>
      </c>
      <c r="M105" s="90"/>
      <c r="N105" s="1017"/>
      <c r="O105" s="124">
        <v>4817.2</v>
      </c>
      <c r="P105" s="90"/>
      <c r="Q105" s="1017"/>
      <c r="R105" s="124">
        <v>2198.5</v>
      </c>
      <c r="S105" s="90"/>
      <c r="T105" s="1017"/>
      <c r="U105" s="124">
        <v>3047.6</v>
      </c>
      <c r="V105" s="90"/>
      <c r="W105" s="1017"/>
      <c r="X105" s="124">
        <v>3363.1</v>
      </c>
      <c r="Y105" s="90"/>
      <c r="Z105" s="1017"/>
      <c r="AA105" s="124">
        <v>6079</v>
      </c>
      <c r="AB105" s="90"/>
      <c r="AC105" s="1017"/>
      <c r="AD105" s="124">
        <v>2591.8000000000002</v>
      </c>
      <c r="AE105" s="90"/>
      <c r="AF105" s="1017"/>
      <c r="AG105" s="136"/>
      <c r="AH105" s="620">
        <v>-3</v>
      </c>
      <c r="AI105" s="448" t="s">
        <v>137</v>
      </c>
      <c r="AJ105" s="622">
        <v>2297.5</v>
      </c>
      <c r="AK105" s="622">
        <v>2298.1999999999998</v>
      </c>
      <c r="AL105" s="622">
        <v>2341.1999999999998</v>
      </c>
      <c r="AM105" s="622">
        <v>4817.2</v>
      </c>
      <c r="AN105" s="622">
        <v>2198.5</v>
      </c>
      <c r="AO105" s="622">
        <v>3047.6</v>
      </c>
      <c r="AP105" s="622">
        <v>3363.1</v>
      </c>
      <c r="AQ105" s="622">
        <v>6079</v>
      </c>
      <c r="AR105" s="622">
        <v>2591.8000000000002</v>
      </c>
      <c r="AS105" s="152"/>
    </row>
    <row r="106" spans="1:45" ht="16.95" customHeight="1">
      <c r="A106" s="394" t="s">
        <v>581</v>
      </c>
      <c r="B106" s="22"/>
      <c r="C106" s="22"/>
      <c r="D106" s="22"/>
      <c r="E106" s="22"/>
      <c r="F106" s="124">
        <v>1486.4</v>
      </c>
      <c r="G106" s="90"/>
      <c r="H106" s="1017"/>
      <c r="I106" s="124">
        <v>1514.1</v>
      </c>
      <c r="J106" s="90"/>
      <c r="K106" s="1017"/>
      <c r="L106" s="124">
        <v>2582.6999999999998</v>
      </c>
      <c r="M106" s="90"/>
      <c r="N106" s="1017"/>
      <c r="O106" s="124">
        <v>3239.9</v>
      </c>
      <c r="P106" s="90"/>
      <c r="Q106" s="1017"/>
      <c r="R106" s="124">
        <v>1841.9</v>
      </c>
      <c r="S106" s="90"/>
      <c r="T106" s="1017"/>
      <c r="U106" s="124">
        <v>2523.8000000000002</v>
      </c>
      <c r="V106" s="90"/>
      <c r="W106" s="1017"/>
      <c r="X106" s="124">
        <v>1715.9</v>
      </c>
      <c r="Y106" s="90"/>
      <c r="Z106" s="1017"/>
      <c r="AA106" s="124">
        <v>5015.2</v>
      </c>
      <c r="AB106" s="90"/>
      <c r="AC106" s="1017"/>
      <c r="AD106" s="124">
        <v>1933.9</v>
      </c>
      <c r="AE106" s="90"/>
      <c r="AF106" s="1017"/>
      <c r="AG106" s="136"/>
      <c r="AH106" s="620">
        <v>-3</v>
      </c>
      <c r="AI106" s="448" t="s">
        <v>138</v>
      </c>
      <c r="AJ106" s="622">
        <v>1486.4</v>
      </c>
      <c r="AK106" s="622">
        <v>1514.1</v>
      </c>
      <c r="AL106" s="622">
        <v>2582.6999999999998</v>
      </c>
      <c r="AM106" s="622">
        <v>3239.9</v>
      </c>
      <c r="AN106" s="622">
        <v>1841.9</v>
      </c>
      <c r="AO106" s="622">
        <v>2523.8000000000002</v>
      </c>
      <c r="AP106" s="622">
        <v>1715.9</v>
      </c>
      <c r="AQ106" s="622">
        <v>5015.2</v>
      </c>
      <c r="AR106" s="622">
        <v>1933.9</v>
      </c>
      <c r="AS106" s="152"/>
    </row>
    <row r="107" spans="1:45" ht="16.95" customHeight="1">
      <c r="A107" s="394" t="s">
        <v>582</v>
      </c>
      <c r="B107" s="22"/>
      <c r="C107" s="22"/>
      <c r="D107" s="22"/>
      <c r="E107" s="22"/>
      <c r="F107" s="124">
        <v>564.5</v>
      </c>
      <c r="G107" s="90"/>
      <c r="H107" s="1017"/>
      <c r="I107" s="124">
        <v>486.7</v>
      </c>
      <c r="J107" s="90"/>
      <c r="K107" s="1017"/>
      <c r="L107" s="124">
        <v>595.1</v>
      </c>
      <c r="M107" s="90"/>
      <c r="N107" s="1017"/>
      <c r="O107" s="124">
        <v>1065.8</v>
      </c>
      <c r="P107" s="90"/>
      <c r="Q107" s="1017"/>
      <c r="R107" s="124">
        <v>713</v>
      </c>
      <c r="S107" s="90"/>
      <c r="T107" s="1017"/>
      <c r="U107" s="124">
        <v>809.5</v>
      </c>
      <c r="V107" s="90"/>
      <c r="W107" s="1017"/>
      <c r="X107" s="124">
        <v>274.5</v>
      </c>
      <c r="Y107" s="90"/>
      <c r="Z107" s="1017"/>
      <c r="AA107" s="124">
        <v>2431.6</v>
      </c>
      <c r="AB107" s="90"/>
      <c r="AC107" s="1017"/>
      <c r="AD107" s="124">
        <v>616</v>
      </c>
      <c r="AE107" s="90"/>
      <c r="AF107" s="1017"/>
      <c r="AG107" s="136"/>
      <c r="AH107" s="620">
        <v>-3</v>
      </c>
      <c r="AI107" s="448" t="s">
        <v>139</v>
      </c>
      <c r="AJ107" s="622">
        <v>564.5</v>
      </c>
      <c r="AK107" s="622">
        <v>486.7</v>
      </c>
      <c r="AL107" s="622">
        <v>595.1</v>
      </c>
      <c r="AM107" s="622">
        <v>1065.8</v>
      </c>
      <c r="AN107" s="622">
        <v>713</v>
      </c>
      <c r="AO107" s="622">
        <v>809.5</v>
      </c>
      <c r="AP107" s="622">
        <v>274.5</v>
      </c>
      <c r="AQ107" s="622">
        <v>2431.6</v>
      </c>
      <c r="AR107" s="622">
        <v>616</v>
      </c>
      <c r="AS107" s="152"/>
    </row>
    <row r="108" spans="1:45" ht="16.95" customHeight="1">
      <c r="A108" s="394" t="s">
        <v>41</v>
      </c>
      <c r="B108" s="22"/>
      <c r="C108" s="22"/>
      <c r="D108" s="22"/>
      <c r="E108" s="22"/>
      <c r="F108" s="124">
        <v>2526.1999999999998</v>
      </c>
      <c r="G108" s="90"/>
      <c r="H108" s="1017"/>
      <c r="I108" s="124">
        <v>3082.3</v>
      </c>
      <c r="J108" s="90"/>
      <c r="K108" s="1017"/>
      <c r="L108" s="124">
        <v>1942.6</v>
      </c>
      <c r="M108" s="90"/>
      <c r="N108" s="1017"/>
      <c r="O108" s="124">
        <v>5264.8</v>
      </c>
      <c r="P108" s="90"/>
      <c r="Q108" s="1017"/>
      <c r="R108" s="124">
        <v>2777.8</v>
      </c>
      <c r="S108" s="90"/>
      <c r="T108" s="1017"/>
      <c r="U108" s="124">
        <v>2381</v>
      </c>
      <c r="V108" s="90"/>
      <c r="W108" s="1017"/>
      <c r="X108" s="124">
        <v>3225.8</v>
      </c>
      <c r="Y108" s="90"/>
      <c r="Z108" s="1017"/>
      <c r="AA108" s="124">
        <v>4103.3</v>
      </c>
      <c r="AB108" s="90"/>
      <c r="AC108" s="1017"/>
      <c r="AD108" s="124">
        <v>2930.3</v>
      </c>
      <c r="AE108" s="90"/>
      <c r="AF108" s="1017"/>
      <c r="AG108" s="136"/>
      <c r="AH108" s="620">
        <v>-3</v>
      </c>
      <c r="AI108" s="448" t="s">
        <v>140</v>
      </c>
      <c r="AJ108" s="622">
        <v>2526.1999999999998</v>
      </c>
      <c r="AK108" s="622">
        <v>3082.3</v>
      </c>
      <c r="AL108" s="622">
        <v>1942.6</v>
      </c>
      <c r="AM108" s="622">
        <v>5264.8</v>
      </c>
      <c r="AN108" s="622">
        <v>2777.8</v>
      </c>
      <c r="AO108" s="622">
        <v>2381</v>
      </c>
      <c r="AP108" s="622">
        <v>3225.8</v>
      </c>
      <c r="AQ108" s="622">
        <v>4103.3</v>
      </c>
      <c r="AR108" s="622">
        <v>2930.3</v>
      </c>
      <c r="AS108" s="152"/>
    </row>
    <row r="109" spans="1:45" ht="16.95" customHeight="1">
      <c r="A109" s="129" t="s">
        <v>42</v>
      </c>
      <c r="B109" s="22"/>
      <c r="C109" s="22"/>
      <c r="D109" s="22"/>
      <c r="E109" s="22"/>
      <c r="F109" s="124">
        <v>5241.7</v>
      </c>
      <c r="G109" s="90"/>
      <c r="H109" s="1017"/>
      <c r="I109" s="124">
        <v>6331.4</v>
      </c>
      <c r="J109" s="90"/>
      <c r="K109" s="1017"/>
      <c r="L109" s="124">
        <v>4424.2</v>
      </c>
      <c r="M109" s="90"/>
      <c r="N109" s="1017"/>
      <c r="O109" s="124">
        <v>9432</v>
      </c>
      <c r="P109" s="90"/>
      <c r="Q109" s="1017"/>
      <c r="R109" s="124">
        <v>6016</v>
      </c>
      <c r="S109" s="90"/>
      <c r="T109" s="1017"/>
      <c r="U109" s="124">
        <v>7666.7</v>
      </c>
      <c r="V109" s="90"/>
      <c r="W109" s="1017"/>
      <c r="X109" s="124">
        <v>9265.6</v>
      </c>
      <c r="Y109" s="90"/>
      <c r="Z109" s="1017"/>
      <c r="AA109" s="124">
        <v>8206.7000000000007</v>
      </c>
      <c r="AB109" s="90"/>
      <c r="AC109" s="1017"/>
      <c r="AD109" s="124">
        <v>5988.6</v>
      </c>
      <c r="AE109" s="90"/>
      <c r="AF109" s="1017"/>
      <c r="AG109" s="136"/>
      <c r="AH109" s="620">
        <v>-3</v>
      </c>
      <c r="AI109" s="448" t="s">
        <v>141</v>
      </c>
      <c r="AJ109" s="622">
        <v>5241.7</v>
      </c>
      <c r="AK109" s="622">
        <v>6331.4</v>
      </c>
      <c r="AL109" s="622">
        <v>4424.2</v>
      </c>
      <c r="AM109" s="622">
        <v>9432</v>
      </c>
      <c r="AN109" s="622">
        <v>6016</v>
      </c>
      <c r="AO109" s="622">
        <v>7666.7</v>
      </c>
      <c r="AP109" s="622">
        <v>9265.6</v>
      </c>
      <c r="AQ109" s="622">
        <v>8206.7000000000007</v>
      </c>
      <c r="AR109" s="622">
        <v>5988.6</v>
      </c>
      <c r="AS109" s="152"/>
    </row>
    <row r="110" spans="1:45" ht="16.95" customHeight="1">
      <c r="A110" s="142" t="s">
        <v>365</v>
      </c>
      <c r="B110" s="741"/>
      <c r="C110" s="741"/>
      <c r="D110" s="741"/>
      <c r="E110" s="741"/>
      <c r="F110" s="124">
        <v>2737</v>
      </c>
      <c r="G110" s="90"/>
      <c r="H110" s="1017"/>
      <c r="I110" s="124">
        <v>2658.7</v>
      </c>
      <c r="J110" s="90"/>
      <c r="K110" s="1017"/>
      <c r="L110" s="124">
        <v>2043.7</v>
      </c>
      <c r="M110" s="90"/>
      <c r="N110" s="1017"/>
      <c r="O110" s="124">
        <v>3826.1</v>
      </c>
      <c r="P110" s="90"/>
      <c r="Q110" s="1017"/>
      <c r="R110" s="124">
        <v>2852</v>
      </c>
      <c r="S110" s="90"/>
      <c r="T110" s="1017"/>
      <c r="U110" s="124">
        <v>3285.7</v>
      </c>
      <c r="V110" s="90"/>
      <c r="W110" s="1017"/>
      <c r="X110" s="124">
        <v>2470.8000000000002</v>
      </c>
      <c r="Y110" s="90"/>
      <c r="Z110" s="1017"/>
      <c r="AA110" s="124">
        <v>4255.3</v>
      </c>
      <c r="AB110" s="90"/>
      <c r="AC110" s="1017"/>
      <c r="AD110" s="124">
        <v>2703.9</v>
      </c>
      <c r="AE110" s="90"/>
      <c r="AF110" s="1017"/>
      <c r="AG110" s="136"/>
      <c r="AH110" s="620">
        <v>-3</v>
      </c>
      <c r="AI110" s="448" t="s">
        <v>142</v>
      </c>
      <c r="AJ110" s="622">
        <v>2737</v>
      </c>
      <c r="AK110" s="622">
        <v>2658.7</v>
      </c>
      <c r="AL110" s="622">
        <v>2043.7</v>
      </c>
      <c r="AM110" s="622">
        <v>3826.1</v>
      </c>
      <c r="AN110" s="622">
        <v>2852</v>
      </c>
      <c r="AO110" s="622">
        <v>3285.7</v>
      </c>
      <c r="AP110" s="622">
        <v>2470.8000000000002</v>
      </c>
      <c r="AQ110" s="622">
        <v>4255.3</v>
      </c>
      <c r="AR110" s="622">
        <v>2703.9</v>
      </c>
      <c r="AS110" s="152"/>
    </row>
    <row r="111" spans="1:45" ht="2.4" customHeight="1">
      <c r="A111" s="142"/>
      <c r="B111" s="741"/>
      <c r="C111" s="741"/>
      <c r="D111" s="741"/>
      <c r="E111" s="741"/>
      <c r="F111" s="139"/>
      <c r="G111" s="90"/>
      <c r="H111" s="1017"/>
      <c r="I111" s="139"/>
      <c r="J111" s="90"/>
      <c r="K111" s="1017"/>
      <c r="L111" s="139"/>
      <c r="M111" s="90"/>
      <c r="N111" s="1017"/>
      <c r="O111" s="139"/>
      <c r="P111" s="90"/>
      <c r="Q111" s="1017"/>
      <c r="R111" s="139"/>
      <c r="S111" s="90"/>
      <c r="T111" s="1017"/>
      <c r="U111" s="139"/>
      <c r="V111" s="90"/>
      <c r="W111" s="1017"/>
      <c r="X111" s="139"/>
      <c r="Y111" s="90"/>
      <c r="Z111" s="1017"/>
      <c r="AA111" s="139"/>
      <c r="AB111" s="90"/>
      <c r="AC111" s="1017"/>
      <c r="AD111" s="139"/>
      <c r="AE111" s="90"/>
      <c r="AF111" s="1017"/>
      <c r="AG111" s="136"/>
      <c r="AH111" s="268"/>
      <c r="AI111" s="154"/>
      <c r="AJ111" s="401"/>
      <c r="AK111" s="401"/>
      <c r="AL111" s="401"/>
      <c r="AM111" s="401"/>
      <c r="AN111" s="401"/>
      <c r="AO111" s="401"/>
      <c r="AP111" s="401"/>
      <c r="AQ111" s="401"/>
      <c r="AR111" s="401"/>
      <c r="AS111" s="93"/>
    </row>
    <row r="112" spans="1:45" ht="16.95" customHeight="1">
      <c r="A112" s="1236" t="s">
        <v>386</v>
      </c>
      <c r="B112" s="741"/>
      <c r="C112" s="741"/>
      <c r="D112" s="83"/>
      <c r="E112" s="187"/>
      <c r="F112" s="189"/>
      <c r="G112" s="90"/>
      <c r="H112" s="1017"/>
      <c r="I112" s="189"/>
      <c r="J112" s="90"/>
      <c r="K112" s="1017"/>
      <c r="L112" s="189"/>
      <c r="M112" s="90"/>
      <c r="N112" s="1017"/>
      <c r="O112" s="189"/>
      <c r="P112" s="90"/>
      <c r="Q112" s="1017"/>
      <c r="R112" s="189"/>
      <c r="S112" s="90"/>
      <c r="T112" s="1017"/>
      <c r="U112" s="189"/>
      <c r="V112" s="90"/>
      <c r="W112" s="1017"/>
      <c r="X112" s="189"/>
      <c r="Y112" s="90"/>
      <c r="Z112" s="1017"/>
      <c r="AA112" s="189"/>
      <c r="AB112" s="90"/>
      <c r="AC112" s="1017"/>
      <c r="AD112" s="189"/>
      <c r="AE112" s="90"/>
      <c r="AF112" s="1017"/>
      <c r="AG112" s="136"/>
      <c r="AH112" s="367"/>
      <c r="AJ112" s="3"/>
      <c r="AK112" s="3"/>
      <c r="AL112" s="3"/>
      <c r="AM112" s="3"/>
      <c r="AN112" s="3"/>
      <c r="AO112" s="3"/>
      <c r="AP112" s="3"/>
      <c r="AQ112" s="3"/>
      <c r="AS112" s="152"/>
    </row>
    <row r="113" spans="1:45" ht="16.95" customHeight="1">
      <c r="A113" s="91" t="s">
        <v>77</v>
      </c>
      <c r="B113" s="22"/>
      <c r="C113" s="22"/>
      <c r="D113" s="22"/>
      <c r="E113" s="22"/>
      <c r="F113" s="24"/>
      <c r="G113" s="90"/>
      <c r="H113" s="1017"/>
      <c r="I113" s="24"/>
      <c r="J113" s="90"/>
      <c r="K113" s="1017"/>
      <c r="L113" s="24"/>
      <c r="M113" s="90"/>
      <c r="N113" s="1017"/>
      <c r="O113" s="24"/>
      <c r="P113" s="90"/>
      <c r="Q113" s="1017"/>
      <c r="R113" s="24"/>
      <c r="S113" s="90"/>
      <c r="T113" s="1017"/>
      <c r="U113" s="24"/>
      <c r="V113" s="90"/>
      <c r="W113" s="1017"/>
      <c r="X113" s="24"/>
      <c r="Y113" s="90"/>
      <c r="Z113" s="1017"/>
      <c r="AA113" s="24"/>
      <c r="AB113" s="90"/>
      <c r="AC113" s="1017"/>
      <c r="AD113" s="24"/>
      <c r="AE113" s="90"/>
      <c r="AF113" s="1017"/>
      <c r="AG113" s="136"/>
      <c r="AH113" s="268"/>
      <c r="AI113" s="229"/>
      <c r="AJ113" s="154"/>
      <c r="AK113" s="154"/>
      <c r="AL113" s="154"/>
      <c r="AM113" s="154"/>
      <c r="AN113" s="154"/>
      <c r="AO113" s="154"/>
      <c r="AP113" s="154"/>
      <c r="AQ113" s="154"/>
      <c r="AR113" s="154"/>
      <c r="AS113" s="152"/>
    </row>
    <row r="114" spans="1:45" ht="16.95" customHeight="1">
      <c r="A114" s="394" t="s">
        <v>580</v>
      </c>
      <c r="B114" s="15"/>
      <c r="C114" s="15"/>
      <c r="D114" s="15"/>
      <c r="E114" s="15"/>
      <c r="F114" s="90">
        <v>68.599999999999994</v>
      </c>
      <c r="G114" s="90" t="s">
        <v>623</v>
      </c>
      <c r="H114" s="1017">
        <v>9.5</v>
      </c>
      <c r="I114" s="90">
        <v>51.1</v>
      </c>
      <c r="J114" s="90" t="s">
        <v>623</v>
      </c>
      <c r="K114" s="1017">
        <v>9.1999999999999993</v>
      </c>
      <c r="L114" s="90">
        <v>49.2</v>
      </c>
      <c r="M114" s="90" t="s">
        <v>623</v>
      </c>
      <c r="N114" s="1017">
        <v>9.6</v>
      </c>
      <c r="O114" s="90">
        <v>41.9</v>
      </c>
      <c r="P114" s="90" t="s">
        <v>623</v>
      </c>
      <c r="Q114" s="1017">
        <v>6.4</v>
      </c>
      <c r="R114" s="90">
        <v>14.5</v>
      </c>
      <c r="S114" s="90" t="s">
        <v>623</v>
      </c>
      <c r="T114" s="1017">
        <v>3.2</v>
      </c>
      <c r="U114" s="90">
        <v>5</v>
      </c>
      <c r="V114" s="90" t="s">
        <v>623</v>
      </c>
      <c r="W114" s="1017">
        <v>1.5</v>
      </c>
      <c r="X114" s="90">
        <v>4.0999999999999996</v>
      </c>
      <c r="Y114" s="90" t="s">
        <v>623</v>
      </c>
      <c r="Z114" s="1017">
        <v>1.6</v>
      </c>
      <c r="AA114" s="90">
        <v>5.5</v>
      </c>
      <c r="AB114" s="90" t="s">
        <v>623</v>
      </c>
      <c r="AC114" s="1017">
        <v>0.9</v>
      </c>
      <c r="AD114" s="90">
        <v>239.7</v>
      </c>
      <c r="AE114" s="90" t="s">
        <v>623</v>
      </c>
      <c r="AF114" s="1017">
        <v>14.6</v>
      </c>
      <c r="AG114" s="136"/>
      <c r="AH114" s="620">
        <v>-4</v>
      </c>
      <c r="AI114" s="448" t="s">
        <v>131</v>
      </c>
      <c r="AJ114" s="621">
        <v>68.599999999999994</v>
      </c>
      <c r="AK114" s="621">
        <v>51.1</v>
      </c>
      <c r="AL114" s="621">
        <v>49.2</v>
      </c>
      <c r="AM114" s="621">
        <v>41.9</v>
      </c>
      <c r="AN114" s="621">
        <v>14.5</v>
      </c>
      <c r="AO114" s="621">
        <v>5</v>
      </c>
      <c r="AP114" s="621">
        <v>4.0999999999999996</v>
      </c>
      <c r="AQ114" s="621">
        <v>5.5</v>
      </c>
      <c r="AR114" s="621">
        <v>239.7</v>
      </c>
      <c r="AS114" s="152"/>
    </row>
    <row r="115" spans="1:45" ht="16.95" hidden="1" customHeight="1">
      <c r="A115" s="394"/>
      <c r="B115" s="15"/>
      <c r="C115" s="15"/>
      <c r="D115" s="15"/>
      <c r="E115" s="15"/>
      <c r="F115" s="90"/>
      <c r="G115" s="90"/>
      <c r="H115" s="1017"/>
      <c r="I115" s="90"/>
      <c r="J115" s="90"/>
      <c r="K115" s="1017"/>
      <c r="L115" s="90"/>
      <c r="M115" s="90"/>
      <c r="N115" s="1017"/>
      <c r="O115" s="90"/>
      <c r="P115" s="90"/>
      <c r="Q115" s="1017"/>
      <c r="R115" s="90"/>
      <c r="S115" s="90"/>
      <c r="T115" s="1017"/>
      <c r="U115" s="90"/>
      <c r="V115" s="90"/>
      <c r="W115" s="1017"/>
      <c r="X115" s="90"/>
      <c r="Y115" s="90"/>
      <c r="Z115" s="1017"/>
      <c r="AA115" s="90"/>
      <c r="AB115" s="90"/>
      <c r="AC115" s="1017"/>
      <c r="AD115" s="90"/>
      <c r="AE115" s="90"/>
      <c r="AF115" s="1017"/>
      <c r="AG115" s="136"/>
      <c r="AH115" s="620">
        <v>-4</v>
      </c>
      <c r="AI115" s="423" t="s">
        <v>633</v>
      </c>
      <c r="AJ115" s="621">
        <v>9.5</v>
      </c>
      <c r="AK115" s="621">
        <v>9.1999999999999993</v>
      </c>
      <c r="AL115" s="621">
        <v>9.6</v>
      </c>
      <c r="AM115" s="621">
        <v>6.4</v>
      </c>
      <c r="AN115" s="621">
        <v>3.2</v>
      </c>
      <c r="AO115" s="621">
        <v>1.5</v>
      </c>
      <c r="AP115" s="621">
        <v>1.6</v>
      </c>
      <c r="AQ115" s="621">
        <v>0.9</v>
      </c>
      <c r="AR115" s="621">
        <v>14.6</v>
      </c>
      <c r="AS115" s="192"/>
    </row>
    <row r="116" spans="1:45" ht="16.95" customHeight="1">
      <c r="A116" s="394" t="s">
        <v>581</v>
      </c>
      <c r="B116" s="15"/>
      <c r="C116" s="15"/>
      <c r="D116" s="15"/>
      <c r="E116" s="15"/>
      <c r="F116" s="90">
        <v>45.8</v>
      </c>
      <c r="G116" s="90" t="s">
        <v>623</v>
      </c>
      <c r="H116" s="1017">
        <v>8.9</v>
      </c>
      <c r="I116" s="90">
        <v>34.700000000000003</v>
      </c>
      <c r="J116" s="90" t="s">
        <v>623</v>
      </c>
      <c r="K116" s="1017">
        <v>9.5</v>
      </c>
      <c r="L116" s="90">
        <v>35.700000000000003</v>
      </c>
      <c r="M116" s="90" t="s">
        <v>623</v>
      </c>
      <c r="N116" s="1017">
        <v>4.5</v>
      </c>
      <c r="O116" s="90">
        <v>33.200000000000003</v>
      </c>
      <c r="P116" s="90" t="s">
        <v>623</v>
      </c>
      <c r="Q116" s="1017">
        <v>5.9</v>
      </c>
      <c r="R116" s="90">
        <v>11.3</v>
      </c>
      <c r="S116" s="90" t="s">
        <v>623</v>
      </c>
      <c r="T116" s="1017">
        <v>2.7</v>
      </c>
      <c r="U116" s="90">
        <v>4.2</v>
      </c>
      <c r="V116" s="90" t="s">
        <v>623</v>
      </c>
      <c r="W116" s="1017">
        <v>1.3</v>
      </c>
      <c r="X116" s="90">
        <v>3.5</v>
      </c>
      <c r="Y116" s="90" t="s">
        <v>623</v>
      </c>
      <c r="Z116" s="1017">
        <v>1.3</v>
      </c>
      <c r="AA116" s="90">
        <v>2.5</v>
      </c>
      <c r="AB116" s="90" t="s">
        <v>623</v>
      </c>
      <c r="AC116" s="1017">
        <v>0.9</v>
      </c>
      <c r="AD116" s="90">
        <v>171</v>
      </c>
      <c r="AE116" s="90" t="s">
        <v>623</v>
      </c>
      <c r="AF116" s="1017">
        <v>14.1</v>
      </c>
      <c r="AG116" s="136"/>
      <c r="AH116" s="620">
        <v>-4</v>
      </c>
      <c r="AI116" s="448" t="s">
        <v>132</v>
      </c>
      <c r="AJ116" s="621">
        <v>45.8</v>
      </c>
      <c r="AK116" s="621">
        <v>34.700000000000003</v>
      </c>
      <c r="AL116" s="621">
        <v>35.700000000000003</v>
      </c>
      <c r="AM116" s="621">
        <v>33.200000000000003</v>
      </c>
      <c r="AN116" s="621">
        <v>11.3</v>
      </c>
      <c r="AO116" s="621">
        <v>4.2</v>
      </c>
      <c r="AP116" s="621">
        <v>3.5</v>
      </c>
      <c r="AQ116" s="621">
        <v>2.5</v>
      </c>
      <c r="AR116" s="621">
        <v>171</v>
      </c>
      <c r="AS116" s="152"/>
    </row>
    <row r="117" spans="1:45" ht="16.95" hidden="1" customHeight="1">
      <c r="A117" s="394"/>
      <c r="B117" s="15"/>
      <c r="C117" s="15"/>
      <c r="D117" s="15"/>
      <c r="E117" s="15"/>
      <c r="F117" s="90"/>
      <c r="G117" s="90"/>
      <c r="H117" s="1017"/>
      <c r="I117" s="90"/>
      <c r="J117" s="90"/>
      <c r="K117" s="1017"/>
      <c r="L117" s="90"/>
      <c r="M117" s="90"/>
      <c r="N117" s="1017"/>
      <c r="O117" s="90"/>
      <c r="P117" s="90"/>
      <c r="Q117" s="1017"/>
      <c r="R117" s="90"/>
      <c r="S117" s="90"/>
      <c r="T117" s="1017"/>
      <c r="U117" s="90"/>
      <c r="V117" s="90"/>
      <c r="W117" s="1017"/>
      <c r="X117" s="90"/>
      <c r="Y117" s="90"/>
      <c r="Z117" s="1017"/>
      <c r="AA117" s="90"/>
      <c r="AB117" s="90"/>
      <c r="AC117" s="1017"/>
      <c r="AD117" s="90"/>
      <c r="AE117" s="90"/>
      <c r="AF117" s="1017"/>
      <c r="AG117" s="136"/>
      <c r="AH117" s="620">
        <v>-4</v>
      </c>
      <c r="AI117" s="423" t="s">
        <v>634</v>
      </c>
      <c r="AJ117" s="621">
        <v>8.9</v>
      </c>
      <c r="AK117" s="621">
        <v>9.5</v>
      </c>
      <c r="AL117" s="621">
        <v>4.5</v>
      </c>
      <c r="AM117" s="621">
        <v>5.9</v>
      </c>
      <c r="AN117" s="621">
        <v>2.7</v>
      </c>
      <c r="AO117" s="621">
        <v>1.3</v>
      </c>
      <c r="AP117" s="621">
        <v>1.3</v>
      </c>
      <c r="AQ117" s="621">
        <v>0.9</v>
      </c>
      <c r="AR117" s="621">
        <v>14.1</v>
      </c>
      <c r="AS117" s="192"/>
    </row>
    <row r="118" spans="1:45" ht="16.95" customHeight="1">
      <c r="A118" s="394" t="s">
        <v>582</v>
      </c>
      <c r="B118" s="22"/>
      <c r="C118" s="22"/>
      <c r="D118" s="22"/>
      <c r="E118" s="22"/>
      <c r="F118" s="90">
        <v>19.7</v>
      </c>
      <c r="G118" s="90" t="s">
        <v>623</v>
      </c>
      <c r="H118" s="1017">
        <v>5.8</v>
      </c>
      <c r="I118" s="90">
        <v>11.7</v>
      </c>
      <c r="J118" s="90" t="s">
        <v>623</v>
      </c>
      <c r="K118" s="1017">
        <v>4.0999999999999996</v>
      </c>
      <c r="L118" s="90">
        <v>11.1</v>
      </c>
      <c r="M118" s="90" t="s">
        <v>623</v>
      </c>
      <c r="N118" s="1017">
        <v>3.7</v>
      </c>
      <c r="O118" s="90">
        <v>8.9</v>
      </c>
      <c r="P118" s="90" t="s">
        <v>623</v>
      </c>
      <c r="Q118" s="1017">
        <v>3.3</v>
      </c>
      <c r="R118" s="90">
        <v>2.6</v>
      </c>
      <c r="S118" s="90" t="s">
        <v>623</v>
      </c>
      <c r="T118" s="1017">
        <v>1.3</v>
      </c>
      <c r="U118" s="90">
        <v>1.7</v>
      </c>
      <c r="V118" s="90" t="s">
        <v>623</v>
      </c>
      <c r="W118" s="1016">
        <v>1</v>
      </c>
      <c r="X118" s="90">
        <v>0.5</v>
      </c>
      <c r="Y118" s="90" t="s">
        <v>623</v>
      </c>
      <c r="Z118" s="1017">
        <v>0.4</v>
      </c>
      <c r="AA118" s="90">
        <v>1</v>
      </c>
      <c r="AB118" s="90" t="s">
        <v>623</v>
      </c>
      <c r="AC118" s="1017">
        <v>0.5</v>
      </c>
      <c r="AD118" s="90">
        <v>57.2</v>
      </c>
      <c r="AE118" s="90" t="s">
        <v>623</v>
      </c>
      <c r="AF118" s="1017">
        <v>8.1</v>
      </c>
      <c r="AG118" s="136"/>
      <c r="AH118" s="620">
        <v>-4</v>
      </c>
      <c r="AI118" s="448" t="s">
        <v>133</v>
      </c>
      <c r="AJ118" s="621">
        <v>19.7</v>
      </c>
      <c r="AK118" s="621">
        <v>11.7</v>
      </c>
      <c r="AL118" s="621">
        <v>11.1</v>
      </c>
      <c r="AM118" s="621">
        <v>8.9</v>
      </c>
      <c r="AN118" s="621">
        <v>2.6</v>
      </c>
      <c r="AO118" s="621">
        <v>1.7</v>
      </c>
      <c r="AP118" s="621">
        <v>0.5</v>
      </c>
      <c r="AQ118" s="621">
        <v>1</v>
      </c>
      <c r="AR118" s="621">
        <v>57.2</v>
      </c>
      <c r="AS118" s="152"/>
    </row>
    <row r="119" spans="1:45" ht="16.95" hidden="1" customHeight="1">
      <c r="A119" s="394"/>
      <c r="B119" s="22"/>
      <c r="C119" s="22"/>
      <c r="D119" s="22"/>
      <c r="E119" s="22"/>
      <c r="F119" s="90"/>
      <c r="G119" s="90"/>
      <c r="H119" s="1017"/>
      <c r="I119" s="90"/>
      <c r="J119" s="90"/>
      <c r="K119" s="1017"/>
      <c r="L119" s="90"/>
      <c r="M119" s="90"/>
      <c r="N119" s="1017"/>
      <c r="O119" s="90"/>
      <c r="P119" s="90"/>
      <c r="Q119" s="1017"/>
      <c r="R119" s="90"/>
      <c r="S119" s="90"/>
      <c r="T119" s="1017"/>
      <c r="U119" s="90"/>
      <c r="V119" s="90"/>
      <c r="W119" s="1016"/>
      <c r="X119" s="90"/>
      <c r="Y119" s="90"/>
      <c r="Z119" s="1017"/>
      <c r="AA119" s="90"/>
      <c r="AB119" s="90"/>
      <c r="AC119" s="1017"/>
      <c r="AD119" s="90"/>
      <c r="AE119" s="90"/>
      <c r="AF119" s="1017"/>
      <c r="AG119" s="136"/>
      <c r="AH119" s="620">
        <v>-4</v>
      </c>
      <c r="AI119" s="423" t="s">
        <v>635</v>
      </c>
      <c r="AJ119" s="621">
        <v>5.8</v>
      </c>
      <c r="AK119" s="621">
        <v>4.0999999999999996</v>
      </c>
      <c r="AL119" s="621">
        <v>3.7</v>
      </c>
      <c r="AM119" s="621">
        <v>3.3</v>
      </c>
      <c r="AN119" s="621">
        <v>1.3</v>
      </c>
      <c r="AO119" s="621">
        <v>1</v>
      </c>
      <c r="AP119" s="621">
        <v>0.4</v>
      </c>
      <c r="AQ119" s="621">
        <v>0.5</v>
      </c>
      <c r="AR119" s="621">
        <v>8.1</v>
      </c>
      <c r="AS119" s="192"/>
    </row>
    <row r="120" spans="1:45" ht="16.95" customHeight="1">
      <c r="A120" s="394" t="s">
        <v>41</v>
      </c>
      <c r="B120" s="22"/>
      <c r="C120" s="22"/>
      <c r="D120" s="22"/>
      <c r="E120" s="22"/>
      <c r="F120" s="90">
        <v>68.3</v>
      </c>
      <c r="G120" s="90" t="s">
        <v>623</v>
      </c>
      <c r="H120" s="1017">
        <v>12.7</v>
      </c>
      <c r="I120" s="90">
        <v>73.7</v>
      </c>
      <c r="J120" s="90" t="s">
        <v>623</v>
      </c>
      <c r="K120" s="1017">
        <v>9.6999999999999993</v>
      </c>
      <c r="L120" s="90">
        <v>42.8</v>
      </c>
      <c r="M120" s="90" t="s">
        <v>623</v>
      </c>
      <c r="N120" s="1017">
        <v>7.8</v>
      </c>
      <c r="O120" s="90">
        <v>59.7</v>
      </c>
      <c r="P120" s="90" t="s">
        <v>623</v>
      </c>
      <c r="Q120" s="1017">
        <v>7.8</v>
      </c>
      <c r="R120" s="90">
        <v>20.8</v>
      </c>
      <c r="S120" s="90" t="s">
        <v>623</v>
      </c>
      <c r="T120" s="1017">
        <v>4.0999999999999996</v>
      </c>
      <c r="U120" s="90">
        <v>4.7</v>
      </c>
      <c r="V120" s="90" t="s">
        <v>623</v>
      </c>
      <c r="W120" s="1017">
        <v>1.5</v>
      </c>
      <c r="X120" s="90">
        <v>3.6</v>
      </c>
      <c r="Y120" s="90" t="s">
        <v>623</v>
      </c>
      <c r="Z120" s="1017">
        <v>1.2</v>
      </c>
      <c r="AA120" s="90">
        <v>2.5</v>
      </c>
      <c r="AB120" s="90" t="s">
        <v>623</v>
      </c>
      <c r="AC120" s="1017">
        <v>0.9</v>
      </c>
      <c r="AD120" s="90">
        <v>276.2</v>
      </c>
      <c r="AE120" s="90" t="s">
        <v>623</v>
      </c>
      <c r="AF120" s="1017">
        <v>17.899999999999999</v>
      </c>
      <c r="AG120" s="136"/>
      <c r="AH120" s="620">
        <v>-4</v>
      </c>
      <c r="AI120" s="448" t="s">
        <v>134</v>
      </c>
      <c r="AJ120" s="621">
        <v>68.3</v>
      </c>
      <c r="AK120" s="621">
        <v>73.7</v>
      </c>
      <c r="AL120" s="621">
        <v>42.8</v>
      </c>
      <c r="AM120" s="621">
        <v>59.7</v>
      </c>
      <c r="AN120" s="621">
        <v>20.8</v>
      </c>
      <c r="AO120" s="621">
        <v>4.7</v>
      </c>
      <c r="AP120" s="621">
        <v>3.6</v>
      </c>
      <c r="AQ120" s="621">
        <v>2.5</v>
      </c>
      <c r="AR120" s="621">
        <v>276.2</v>
      </c>
      <c r="AS120" s="152"/>
    </row>
    <row r="121" spans="1:45" ht="16.95" hidden="1" customHeight="1">
      <c r="A121" s="394"/>
      <c r="B121" s="22"/>
      <c r="C121" s="22"/>
      <c r="D121" s="22"/>
      <c r="E121" s="22"/>
      <c r="F121" s="90"/>
      <c r="G121" s="90"/>
      <c r="H121" s="1017"/>
      <c r="I121" s="90"/>
      <c r="J121" s="90"/>
      <c r="K121" s="1017"/>
      <c r="L121" s="90"/>
      <c r="M121" s="90"/>
      <c r="N121" s="1017"/>
      <c r="O121" s="90"/>
      <c r="P121" s="90"/>
      <c r="Q121" s="1017"/>
      <c r="R121" s="90"/>
      <c r="S121" s="90"/>
      <c r="T121" s="1017"/>
      <c r="U121" s="90"/>
      <c r="V121" s="90"/>
      <c r="W121" s="1017"/>
      <c r="X121" s="90"/>
      <c r="Y121" s="90"/>
      <c r="Z121" s="1017"/>
      <c r="AA121" s="90"/>
      <c r="AB121" s="90"/>
      <c r="AC121" s="1017"/>
      <c r="AD121" s="90"/>
      <c r="AE121" s="90"/>
      <c r="AF121" s="1017"/>
      <c r="AG121" s="136"/>
      <c r="AH121" s="620">
        <v>-4</v>
      </c>
      <c r="AI121" s="423" t="s">
        <v>636</v>
      </c>
      <c r="AJ121" s="621">
        <v>12.7</v>
      </c>
      <c r="AK121" s="621">
        <v>9.6999999999999993</v>
      </c>
      <c r="AL121" s="621">
        <v>7.8</v>
      </c>
      <c r="AM121" s="621">
        <v>7.8</v>
      </c>
      <c r="AN121" s="621">
        <v>4.0999999999999996</v>
      </c>
      <c r="AO121" s="621">
        <v>1.5</v>
      </c>
      <c r="AP121" s="621">
        <v>1.2</v>
      </c>
      <c r="AQ121" s="621">
        <v>0.9</v>
      </c>
      <c r="AR121" s="621">
        <v>17.899999999999999</v>
      </c>
      <c r="AS121" s="192"/>
    </row>
    <row r="122" spans="1:45" ht="16.95" customHeight="1">
      <c r="A122" s="394" t="s">
        <v>42</v>
      </c>
      <c r="B122" s="22"/>
      <c r="C122" s="22"/>
      <c r="D122" s="22"/>
      <c r="E122" s="22"/>
      <c r="F122" s="90">
        <v>169.3</v>
      </c>
      <c r="G122" s="90" t="s">
        <v>623</v>
      </c>
      <c r="H122" s="1017">
        <v>16.899999999999999</v>
      </c>
      <c r="I122" s="90">
        <v>142.30000000000001</v>
      </c>
      <c r="J122" s="90" t="s">
        <v>623</v>
      </c>
      <c r="K122" s="1017">
        <v>12.6</v>
      </c>
      <c r="L122" s="90">
        <v>82.6</v>
      </c>
      <c r="M122" s="90" t="s">
        <v>623</v>
      </c>
      <c r="N122" s="1017">
        <v>9.6</v>
      </c>
      <c r="O122" s="90">
        <v>88.2</v>
      </c>
      <c r="P122" s="90" t="s">
        <v>623</v>
      </c>
      <c r="Q122" s="1017">
        <v>9.5</v>
      </c>
      <c r="R122" s="90">
        <v>42.9</v>
      </c>
      <c r="S122" s="90" t="s">
        <v>623</v>
      </c>
      <c r="T122" s="1017">
        <v>4.8</v>
      </c>
      <c r="U122" s="90">
        <v>14.1</v>
      </c>
      <c r="V122" s="90" t="s">
        <v>623</v>
      </c>
      <c r="W122" s="1017">
        <v>2.1</v>
      </c>
      <c r="X122" s="90">
        <v>10.4</v>
      </c>
      <c r="Y122" s="90" t="s">
        <v>623</v>
      </c>
      <c r="Z122" s="1017">
        <v>2.2999999999999998</v>
      </c>
      <c r="AA122" s="90">
        <v>6</v>
      </c>
      <c r="AB122" s="90" t="s">
        <v>623</v>
      </c>
      <c r="AC122" s="1017">
        <v>1.2</v>
      </c>
      <c r="AD122" s="90">
        <v>555.9</v>
      </c>
      <c r="AE122" s="90" t="s">
        <v>623</v>
      </c>
      <c r="AF122" s="1017">
        <v>21.8</v>
      </c>
      <c r="AG122" s="136"/>
      <c r="AH122" s="620">
        <v>-4</v>
      </c>
      <c r="AI122" s="448" t="s">
        <v>135</v>
      </c>
      <c r="AJ122" s="621">
        <v>169.3</v>
      </c>
      <c r="AK122" s="621">
        <v>142.30000000000001</v>
      </c>
      <c r="AL122" s="621">
        <v>82.6</v>
      </c>
      <c r="AM122" s="621">
        <v>88.2</v>
      </c>
      <c r="AN122" s="621">
        <v>42.9</v>
      </c>
      <c r="AO122" s="621">
        <v>14.1</v>
      </c>
      <c r="AP122" s="621">
        <v>10.4</v>
      </c>
      <c r="AQ122" s="621">
        <v>6</v>
      </c>
      <c r="AR122" s="621">
        <v>555.9</v>
      </c>
      <c r="AS122" s="152"/>
    </row>
    <row r="123" spans="1:45" ht="16.95" hidden="1" customHeight="1">
      <c r="A123" s="394"/>
      <c r="B123" s="22"/>
      <c r="C123" s="22"/>
      <c r="D123" s="22"/>
      <c r="E123" s="22"/>
      <c r="F123" s="90"/>
      <c r="G123" s="90"/>
      <c r="H123" s="1017"/>
      <c r="I123" s="90"/>
      <c r="J123" s="90"/>
      <c r="K123" s="1017"/>
      <c r="L123" s="90"/>
      <c r="M123" s="90"/>
      <c r="N123" s="1017"/>
      <c r="O123" s="90"/>
      <c r="P123" s="90"/>
      <c r="Q123" s="1017"/>
      <c r="R123" s="90"/>
      <c r="S123" s="90"/>
      <c r="T123" s="1017"/>
      <c r="U123" s="90"/>
      <c r="V123" s="90"/>
      <c r="W123" s="1017"/>
      <c r="X123" s="90"/>
      <c r="Y123" s="90"/>
      <c r="Z123" s="1017"/>
      <c r="AA123" s="90"/>
      <c r="AB123" s="90"/>
      <c r="AC123" s="1017"/>
      <c r="AD123" s="90"/>
      <c r="AE123" s="90"/>
      <c r="AF123" s="1017"/>
      <c r="AG123" s="136"/>
      <c r="AH123" s="620">
        <v>-4</v>
      </c>
      <c r="AI123" s="423" t="s">
        <v>637</v>
      </c>
      <c r="AJ123" s="621">
        <v>16.899999999999999</v>
      </c>
      <c r="AK123" s="621">
        <v>12.6</v>
      </c>
      <c r="AL123" s="621">
        <v>9.6</v>
      </c>
      <c r="AM123" s="621">
        <v>9.5</v>
      </c>
      <c r="AN123" s="621">
        <v>4.8</v>
      </c>
      <c r="AO123" s="621">
        <v>2.1</v>
      </c>
      <c r="AP123" s="621">
        <v>2.2999999999999998</v>
      </c>
      <c r="AQ123" s="621">
        <v>1.2</v>
      </c>
      <c r="AR123" s="621">
        <v>21.8</v>
      </c>
      <c r="AS123" s="192"/>
    </row>
    <row r="124" spans="1:45" ht="16.95" customHeight="1">
      <c r="A124" s="395" t="s">
        <v>365</v>
      </c>
      <c r="B124" s="22"/>
      <c r="C124" s="22"/>
      <c r="D124" s="22"/>
      <c r="E124" s="22"/>
      <c r="F124" s="90">
        <v>67</v>
      </c>
      <c r="G124" s="90" t="s">
        <v>623</v>
      </c>
      <c r="H124" s="1017">
        <v>8.9</v>
      </c>
      <c r="I124" s="90">
        <v>66.400000000000006</v>
      </c>
      <c r="J124" s="90" t="s">
        <v>623</v>
      </c>
      <c r="K124" s="1017">
        <v>7.2</v>
      </c>
      <c r="L124" s="90">
        <v>54.3</v>
      </c>
      <c r="M124" s="90" t="s">
        <v>623</v>
      </c>
      <c r="N124" s="1016">
        <v>8</v>
      </c>
      <c r="O124" s="90">
        <v>31.1</v>
      </c>
      <c r="P124" s="90" t="s">
        <v>623</v>
      </c>
      <c r="Q124" s="1016">
        <v>4</v>
      </c>
      <c r="R124" s="90">
        <v>17.7</v>
      </c>
      <c r="S124" s="90" t="s">
        <v>623</v>
      </c>
      <c r="T124" s="1017">
        <v>4.3</v>
      </c>
      <c r="U124" s="90">
        <v>6.5</v>
      </c>
      <c r="V124" s="90" t="s">
        <v>623</v>
      </c>
      <c r="W124" s="1017">
        <v>1.4</v>
      </c>
      <c r="X124" s="90">
        <v>3.6</v>
      </c>
      <c r="Y124" s="90" t="s">
        <v>623</v>
      </c>
      <c r="Z124" s="1017">
        <v>1.6</v>
      </c>
      <c r="AA124" s="90">
        <v>2.2999999999999998</v>
      </c>
      <c r="AB124" s="90" t="s">
        <v>623</v>
      </c>
      <c r="AC124" s="1017">
        <v>0.8</v>
      </c>
      <c r="AD124" s="90">
        <v>248.8</v>
      </c>
      <c r="AE124" s="90" t="s">
        <v>623</v>
      </c>
      <c r="AF124" s="1017">
        <v>14.6</v>
      </c>
      <c r="AG124" s="136"/>
      <c r="AH124" s="620">
        <v>-4</v>
      </c>
      <c r="AI124" s="448" t="s">
        <v>136</v>
      </c>
      <c r="AJ124" s="621">
        <v>67</v>
      </c>
      <c r="AK124" s="621">
        <v>66.400000000000006</v>
      </c>
      <c r="AL124" s="621">
        <v>54.3</v>
      </c>
      <c r="AM124" s="621">
        <v>31.1</v>
      </c>
      <c r="AN124" s="621">
        <v>17.7</v>
      </c>
      <c r="AO124" s="621">
        <v>6.5</v>
      </c>
      <c r="AP124" s="621">
        <v>3.6</v>
      </c>
      <c r="AQ124" s="621">
        <v>2.2999999999999998</v>
      </c>
      <c r="AR124" s="621">
        <v>248.8</v>
      </c>
      <c r="AS124" s="152"/>
    </row>
    <row r="125" spans="1:45" ht="16.95" hidden="1" customHeight="1">
      <c r="A125" s="395"/>
      <c r="B125" s="22"/>
      <c r="C125" s="22"/>
      <c r="D125" s="22"/>
      <c r="E125" s="22"/>
      <c r="F125" s="90"/>
      <c r="G125" s="90"/>
      <c r="H125" s="1017"/>
      <c r="I125" s="90"/>
      <c r="J125" s="90"/>
      <c r="K125" s="1017"/>
      <c r="L125" s="90"/>
      <c r="M125" s="90"/>
      <c r="N125" s="1016"/>
      <c r="O125" s="90"/>
      <c r="P125" s="90"/>
      <c r="Q125" s="1016"/>
      <c r="R125" s="90"/>
      <c r="S125" s="90"/>
      <c r="T125" s="1017"/>
      <c r="U125" s="90"/>
      <c r="V125" s="90"/>
      <c r="W125" s="1017"/>
      <c r="X125" s="90"/>
      <c r="Y125" s="90"/>
      <c r="Z125" s="1017"/>
      <c r="AA125" s="90"/>
      <c r="AB125" s="90"/>
      <c r="AC125" s="1017"/>
      <c r="AD125" s="90"/>
      <c r="AE125" s="90"/>
      <c r="AF125" s="1017"/>
      <c r="AG125" s="136"/>
      <c r="AH125" s="620">
        <v>-4</v>
      </c>
      <c r="AI125" s="423" t="s">
        <v>638</v>
      </c>
      <c r="AJ125" s="621">
        <v>8.9</v>
      </c>
      <c r="AK125" s="621">
        <v>7.2</v>
      </c>
      <c r="AL125" s="621">
        <v>8</v>
      </c>
      <c r="AM125" s="621">
        <v>4</v>
      </c>
      <c r="AN125" s="621">
        <v>4.3</v>
      </c>
      <c r="AO125" s="621">
        <v>1.4</v>
      </c>
      <c r="AP125" s="621">
        <v>1.6</v>
      </c>
      <c r="AQ125" s="621">
        <v>0.8</v>
      </c>
      <c r="AR125" s="621">
        <v>14.6</v>
      </c>
      <c r="AS125" s="192"/>
    </row>
    <row r="126" spans="1:45" ht="3.6" customHeight="1">
      <c r="A126" s="395"/>
      <c r="B126" s="22"/>
      <c r="C126" s="22"/>
      <c r="D126" s="22"/>
      <c r="E126" s="22"/>
      <c r="F126" s="90"/>
      <c r="G126" s="90"/>
      <c r="H126" s="1017"/>
      <c r="I126" s="90"/>
      <c r="J126" s="90"/>
      <c r="K126" s="1017"/>
      <c r="L126" s="90"/>
      <c r="M126" s="90"/>
      <c r="N126" s="1016"/>
      <c r="O126" s="90"/>
      <c r="P126" s="90"/>
      <c r="Q126" s="1016"/>
      <c r="R126" s="90"/>
      <c r="S126" s="90"/>
      <c r="T126" s="1017"/>
      <c r="U126" s="90"/>
      <c r="V126" s="90"/>
      <c r="W126" s="1017"/>
      <c r="X126" s="90"/>
      <c r="Y126" s="90"/>
      <c r="Z126" s="1017"/>
      <c r="AA126" s="90"/>
      <c r="AB126" s="90"/>
      <c r="AC126" s="1017"/>
      <c r="AD126" s="90"/>
      <c r="AE126" s="90"/>
      <c r="AF126" s="1017"/>
      <c r="AG126" s="136"/>
      <c r="AH126" s="268"/>
      <c r="AI126" s="154"/>
      <c r="AJ126" s="400"/>
      <c r="AK126" s="400"/>
      <c r="AL126" s="400"/>
      <c r="AM126" s="400"/>
      <c r="AN126" s="400"/>
      <c r="AO126" s="400"/>
      <c r="AP126" s="400"/>
      <c r="AQ126" s="400"/>
      <c r="AR126" s="400"/>
      <c r="AS126" s="192"/>
    </row>
    <row r="127" spans="1:45" ht="16.95" customHeight="1">
      <c r="A127" s="393" t="s">
        <v>543</v>
      </c>
      <c r="B127" s="22"/>
      <c r="C127" s="22"/>
      <c r="D127" s="22"/>
      <c r="E127" s="22"/>
      <c r="F127" s="26"/>
      <c r="G127" s="90"/>
      <c r="H127" s="1017"/>
      <c r="I127" s="26"/>
      <c r="J127" s="90"/>
      <c r="K127" s="1017"/>
      <c r="L127" s="26"/>
      <c r="M127" s="90"/>
      <c r="N127" s="1017"/>
      <c r="O127" s="26"/>
      <c r="P127" s="90"/>
      <c r="Q127" s="1017"/>
      <c r="R127" s="26"/>
      <c r="S127" s="90"/>
      <c r="T127" s="1017"/>
      <c r="U127" s="26"/>
      <c r="V127" s="90"/>
      <c r="W127" s="1017"/>
      <c r="X127" s="26"/>
      <c r="Y127" s="90"/>
      <c r="Z127" s="1017"/>
      <c r="AA127" s="26"/>
      <c r="AB127" s="90"/>
      <c r="AC127" s="1017"/>
      <c r="AD127" s="26"/>
      <c r="AE127" s="90"/>
      <c r="AF127" s="1017"/>
      <c r="AG127" s="136"/>
      <c r="AH127" s="268"/>
      <c r="AI127" s="154"/>
      <c r="AJ127" s="401"/>
      <c r="AK127" s="401"/>
      <c r="AL127" s="401"/>
      <c r="AM127" s="401"/>
      <c r="AN127" s="401"/>
      <c r="AO127" s="401"/>
      <c r="AP127" s="401"/>
      <c r="AQ127" s="401"/>
      <c r="AR127" s="401"/>
      <c r="AS127" s="152"/>
    </row>
    <row r="128" spans="1:45" ht="16.95" customHeight="1">
      <c r="A128" s="394" t="s">
        <v>580</v>
      </c>
      <c r="B128" s="22"/>
      <c r="C128" s="22"/>
      <c r="D128" s="22"/>
      <c r="E128" s="22"/>
      <c r="F128" s="124">
        <v>2439.9</v>
      </c>
      <c r="G128" s="90"/>
      <c r="H128" s="1017"/>
      <c r="I128" s="124">
        <v>2334.1</v>
      </c>
      <c r="J128" s="90"/>
      <c r="K128" s="1017"/>
      <c r="L128" s="124">
        <v>2708.5</v>
      </c>
      <c r="M128" s="90"/>
      <c r="N128" s="1017"/>
      <c r="O128" s="124">
        <v>4374.2</v>
      </c>
      <c r="P128" s="90"/>
      <c r="Q128" s="1017"/>
      <c r="R128" s="124">
        <v>2129.8000000000002</v>
      </c>
      <c r="S128" s="90"/>
      <c r="T128" s="1017"/>
      <c r="U128" s="124">
        <v>2367.4</v>
      </c>
      <c r="V128" s="90"/>
      <c r="W128" s="1017"/>
      <c r="X128" s="124">
        <v>2843.3</v>
      </c>
      <c r="Y128" s="90"/>
      <c r="Z128" s="1017"/>
      <c r="AA128" s="124">
        <v>7948</v>
      </c>
      <c r="AB128" s="90"/>
      <c r="AC128" s="1017"/>
      <c r="AD128" s="124">
        <v>2699.1</v>
      </c>
      <c r="AE128" s="90"/>
      <c r="AF128" s="1017"/>
      <c r="AG128" s="136"/>
      <c r="AH128" s="620">
        <v>-4</v>
      </c>
      <c r="AI128" s="448" t="s">
        <v>137</v>
      </c>
      <c r="AJ128" s="622">
        <v>2439.9</v>
      </c>
      <c r="AK128" s="622">
        <v>2334.1</v>
      </c>
      <c r="AL128" s="622">
        <v>2708.5</v>
      </c>
      <c r="AM128" s="622">
        <v>4374.2</v>
      </c>
      <c r="AN128" s="622">
        <v>2129.8000000000002</v>
      </c>
      <c r="AO128" s="622">
        <v>2367.4</v>
      </c>
      <c r="AP128" s="622">
        <v>2843.3</v>
      </c>
      <c r="AQ128" s="622">
        <v>7948</v>
      </c>
      <c r="AR128" s="622">
        <v>2699.1</v>
      </c>
      <c r="AS128" s="152"/>
    </row>
    <row r="129" spans="1:45" ht="16.95" customHeight="1">
      <c r="A129" s="394" t="s">
        <v>581</v>
      </c>
      <c r="B129" s="22"/>
      <c r="C129" s="22"/>
      <c r="D129" s="22"/>
      <c r="E129" s="22"/>
      <c r="F129" s="124">
        <v>1629</v>
      </c>
      <c r="G129" s="90"/>
      <c r="H129" s="1017"/>
      <c r="I129" s="124">
        <v>1585</v>
      </c>
      <c r="J129" s="90"/>
      <c r="K129" s="1017"/>
      <c r="L129" s="124">
        <v>1965.3</v>
      </c>
      <c r="M129" s="90"/>
      <c r="N129" s="1017"/>
      <c r="O129" s="124">
        <v>3465.9</v>
      </c>
      <c r="P129" s="90"/>
      <c r="Q129" s="1017"/>
      <c r="R129" s="124">
        <v>1659.8</v>
      </c>
      <c r="S129" s="90"/>
      <c r="T129" s="1017"/>
      <c r="U129" s="124">
        <v>1988.6</v>
      </c>
      <c r="V129" s="90"/>
      <c r="W129" s="1017"/>
      <c r="X129" s="124">
        <v>2427.1999999999998</v>
      </c>
      <c r="Y129" s="90"/>
      <c r="Z129" s="1017"/>
      <c r="AA129" s="124">
        <v>3612.7</v>
      </c>
      <c r="AB129" s="90"/>
      <c r="AC129" s="1017"/>
      <c r="AD129" s="124">
        <v>1925.5</v>
      </c>
      <c r="AE129" s="90"/>
      <c r="AF129" s="1017"/>
      <c r="AG129" s="136"/>
      <c r="AH129" s="620">
        <v>-4</v>
      </c>
      <c r="AI129" s="448" t="s">
        <v>138</v>
      </c>
      <c r="AJ129" s="622">
        <v>1629</v>
      </c>
      <c r="AK129" s="622">
        <v>1585</v>
      </c>
      <c r="AL129" s="622">
        <v>1965.3</v>
      </c>
      <c r="AM129" s="622">
        <v>3465.9</v>
      </c>
      <c r="AN129" s="622">
        <v>1659.8</v>
      </c>
      <c r="AO129" s="622">
        <v>1988.6</v>
      </c>
      <c r="AP129" s="622">
        <v>2427.1999999999998</v>
      </c>
      <c r="AQ129" s="622">
        <v>3612.7</v>
      </c>
      <c r="AR129" s="622">
        <v>1925.5</v>
      </c>
      <c r="AS129" s="152"/>
    </row>
    <row r="130" spans="1:45" ht="16.95" customHeight="1">
      <c r="A130" s="394" t="s">
        <v>582</v>
      </c>
      <c r="B130" s="22"/>
      <c r="C130" s="22"/>
      <c r="D130" s="22"/>
      <c r="E130" s="22"/>
      <c r="F130" s="124">
        <v>700.7</v>
      </c>
      <c r="G130" s="90"/>
      <c r="H130" s="1017"/>
      <c r="I130" s="124">
        <v>534.4</v>
      </c>
      <c r="J130" s="90"/>
      <c r="K130" s="1017"/>
      <c r="L130" s="124">
        <v>611.1</v>
      </c>
      <c r="M130" s="90"/>
      <c r="N130" s="1017"/>
      <c r="O130" s="124">
        <v>929.1</v>
      </c>
      <c r="P130" s="90"/>
      <c r="Q130" s="1017"/>
      <c r="R130" s="124">
        <v>381.9</v>
      </c>
      <c r="S130" s="90"/>
      <c r="T130" s="1017"/>
      <c r="U130" s="124">
        <v>804.9</v>
      </c>
      <c r="V130" s="90"/>
      <c r="W130" s="1017"/>
      <c r="X130" s="124">
        <v>346.7</v>
      </c>
      <c r="Y130" s="90"/>
      <c r="Z130" s="1017"/>
      <c r="AA130" s="124">
        <v>1445.1</v>
      </c>
      <c r="AB130" s="90"/>
      <c r="AC130" s="1017"/>
      <c r="AD130" s="124">
        <v>644.1</v>
      </c>
      <c r="AE130" s="90"/>
      <c r="AF130" s="1017"/>
      <c r="AG130" s="136"/>
      <c r="AH130" s="620">
        <v>-4</v>
      </c>
      <c r="AI130" s="448" t="s">
        <v>139</v>
      </c>
      <c r="AJ130" s="622">
        <v>700.7</v>
      </c>
      <c r="AK130" s="622">
        <v>534.4</v>
      </c>
      <c r="AL130" s="622">
        <v>611.1</v>
      </c>
      <c r="AM130" s="622">
        <v>929.1</v>
      </c>
      <c r="AN130" s="622">
        <v>381.9</v>
      </c>
      <c r="AO130" s="622">
        <v>804.9</v>
      </c>
      <c r="AP130" s="622">
        <v>346.7</v>
      </c>
      <c r="AQ130" s="622">
        <v>1445.1</v>
      </c>
      <c r="AR130" s="622">
        <v>644.1</v>
      </c>
      <c r="AS130" s="152"/>
    </row>
    <row r="131" spans="1:45" ht="16.95" customHeight="1">
      <c r="A131" s="394" t="s">
        <v>41</v>
      </c>
      <c r="B131" s="22"/>
      <c r="C131" s="22"/>
      <c r="D131" s="22"/>
      <c r="E131" s="22"/>
      <c r="F131" s="124">
        <v>2429.1999999999998</v>
      </c>
      <c r="G131" s="90"/>
      <c r="H131" s="1017"/>
      <c r="I131" s="124">
        <v>3366.4</v>
      </c>
      <c r="J131" s="90"/>
      <c r="K131" s="1017"/>
      <c r="L131" s="124">
        <v>2356.1999999999998</v>
      </c>
      <c r="M131" s="90"/>
      <c r="N131" s="1017"/>
      <c r="O131" s="124">
        <v>6232.4</v>
      </c>
      <c r="P131" s="90"/>
      <c r="Q131" s="1017"/>
      <c r="R131" s="124">
        <v>3055.2</v>
      </c>
      <c r="S131" s="90"/>
      <c r="T131" s="1017"/>
      <c r="U131" s="124">
        <v>2225.4</v>
      </c>
      <c r="V131" s="90"/>
      <c r="W131" s="1017"/>
      <c r="X131" s="124">
        <v>2496.5</v>
      </c>
      <c r="Y131" s="90"/>
      <c r="Z131" s="1017"/>
      <c r="AA131" s="124">
        <v>3612.7</v>
      </c>
      <c r="AB131" s="90"/>
      <c r="AC131" s="1017"/>
      <c r="AD131" s="124">
        <v>3110.1</v>
      </c>
      <c r="AE131" s="90"/>
      <c r="AF131" s="1017"/>
      <c r="AG131" s="136"/>
      <c r="AH131" s="620">
        <v>-4</v>
      </c>
      <c r="AI131" s="448" t="s">
        <v>140</v>
      </c>
      <c r="AJ131" s="622">
        <v>2429.1999999999998</v>
      </c>
      <c r="AK131" s="622">
        <v>3366.4</v>
      </c>
      <c r="AL131" s="622">
        <v>2356.1999999999998</v>
      </c>
      <c r="AM131" s="622">
        <v>6232.4</v>
      </c>
      <c r="AN131" s="622">
        <v>3055.2</v>
      </c>
      <c r="AO131" s="622">
        <v>2225.4</v>
      </c>
      <c r="AP131" s="622">
        <v>2496.5</v>
      </c>
      <c r="AQ131" s="622">
        <v>3612.7</v>
      </c>
      <c r="AR131" s="622">
        <v>3110.1</v>
      </c>
      <c r="AS131" s="152"/>
    </row>
    <row r="132" spans="1:45" ht="16.95" customHeight="1">
      <c r="A132" s="129" t="s">
        <v>42</v>
      </c>
      <c r="B132" s="22"/>
      <c r="C132" s="22"/>
      <c r="D132" s="22"/>
      <c r="E132" s="22"/>
      <c r="F132" s="124">
        <v>6021.5</v>
      </c>
      <c r="G132" s="90"/>
      <c r="H132" s="1017"/>
      <c r="I132" s="124">
        <v>6499.8</v>
      </c>
      <c r="J132" s="90"/>
      <c r="K132" s="1017"/>
      <c r="L132" s="124">
        <v>4547.2</v>
      </c>
      <c r="M132" s="90"/>
      <c r="N132" s="1017"/>
      <c r="O132" s="124">
        <v>9207.6</v>
      </c>
      <c r="P132" s="90"/>
      <c r="Q132" s="1017"/>
      <c r="R132" s="124">
        <v>6301.4</v>
      </c>
      <c r="S132" s="90"/>
      <c r="T132" s="1017"/>
      <c r="U132" s="124">
        <v>6676.1</v>
      </c>
      <c r="V132" s="90"/>
      <c r="W132" s="1017"/>
      <c r="X132" s="124">
        <v>7212.2</v>
      </c>
      <c r="Y132" s="90"/>
      <c r="Z132" s="1017"/>
      <c r="AA132" s="124">
        <v>8670.5</v>
      </c>
      <c r="AB132" s="90"/>
      <c r="AC132" s="1017"/>
      <c r="AD132" s="124">
        <v>6259.6</v>
      </c>
      <c r="AE132" s="90"/>
      <c r="AF132" s="1017"/>
      <c r="AG132" s="136"/>
      <c r="AH132" s="620">
        <v>-4</v>
      </c>
      <c r="AI132" s="448" t="s">
        <v>141</v>
      </c>
      <c r="AJ132" s="622">
        <v>6021.5</v>
      </c>
      <c r="AK132" s="622">
        <v>6499.8</v>
      </c>
      <c r="AL132" s="622">
        <v>4547.2</v>
      </c>
      <c r="AM132" s="622">
        <v>9207.6</v>
      </c>
      <c r="AN132" s="622">
        <v>6301.4</v>
      </c>
      <c r="AO132" s="622">
        <v>6676.1</v>
      </c>
      <c r="AP132" s="622">
        <v>7212.2</v>
      </c>
      <c r="AQ132" s="622">
        <v>8670.5</v>
      </c>
      <c r="AR132" s="622">
        <v>6259.6</v>
      </c>
      <c r="AS132" s="152"/>
    </row>
    <row r="133" spans="1:45" ht="16.95" customHeight="1">
      <c r="A133" s="142" t="s">
        <v>365</v>
      </c>
      <c r="B133" s="741"/>
      <c r="C133" s="741"/>
      <c r="D133" s="741"/>
      <c r="E133" s="741"/>
      <c r="F133" s="124">
        <v>2822.4</v>
      </c>
      <c r="G133" s="90"/>
      <c r="H133" s="1017"/>
      <c r="I133" s="124">
        <v>3032.9</v>
      </c>
      <c r="J133" s="90"/>
      <c r="K133" s="1017"/>
      <c r="L133" s="124">
        <v>2989.3</v>
      </c>
      <c r="M133" s="90"/>
      <c r="N133" s="1017"/>
      <c r="O133" s="124">
        <v>3246.7</v>
      </c>
      <c r="P133" s="90"/>
      <c r="Q133" s="1017"/>
      <c r="R133" s="124">
        <v>2599.9</v>
      </c>
      <c r="S133" s="90"/>
      <c r="T133" s="1017"/>
      <c r="U133" s="124">
        <v>3077.7</v>
      </c>
      <c r="V133" s="90"/>
      <c r="W133" s="1017"/>
      <c r="X133" s="124">
        <v>2496.5</v>
      </c>
      <c r="Y133" s="90"/>
      <c r="Z133" s="1017"/>
      <c r="AA133" s="124">
        <v>3323.7</v>
      </c>
      <c r="AB133" s="90"/>
      <c r="AC133" s="1017"/>
      <c r="AD133" s="124">
        <v>2801.6</v>
      </c>
      <c r="AE133" s="90"/>
      <c r="AF133" s="1017"/>
      <c r="AG133" s="136"/>
      <c r="AH133" s="620">
        <v>-4</v>
      </c>
      <c r="AI133" s="448" t="s">
        <v>142</v>
      </c>
      <c r="AJ133" s="1214">
        <v>2822.4</v>
      </c>
      <c r="AK133" s="622">
        <v>3032.9</v>
      </c>
      <c r="AL133" s="622">
        <v>2989.3</v>
      </c>
      <c r="AM133" s="622">
        <v>3246.7</v>
      </c>
      <c r="AN133" s="622">
        <v>2599.9</v>
      </c>
      <c r="AO133" s="622">
        <v>3077.7</v>
      </c>
      <c r="AP133" s="622">
        <v>2496.5</v>
      </c>
      <c r="AQ133" s="622">
        <v>3323.7</v>
      </c>
      <c r="AR133" s="622">
        <v>2801.6</v>
      </c>
    </row>
    <row r="134" spans="1:45" ht="1.95" customHeight="1">
      <c r="A134" s="142"/>
      <c r="B134" s="741"/>
      <c r="C134" s="741"/>
      <c r="D134" s="741"/>
      <c r="E134" s="741"/>
      <c r="F134" s="139"/>
      <c r="G134" s="90"/>
      <c r="H134" s="1017"/>
      <c r="I134" s="139"/>
      <c r="J134" s="90"/>
      <c r="K134" s="1017"/>
      <c r="L134" s="139"/>
      <c r="M134" s="90"/>
      <c r="N134" s="1017"/>
      <c r="O134" s="139"/>
      <c r="P134" s="90"/>
      <c r="Q134" s="1017"/>
      <c r="R134" s="139"/>
      <c r="S134" s="90"/>
      <c r="T134" s="1017"/>
      <c r="U134" s="139"/>
      <c r="V134" s="90"/>
      <c r="W134" s="1017"/>
      <c r="X134" s="139"/>
      <c r="Y134" s="90"/>
      <c r="Z134" s="1017"/>
      <c r="AA134" s="139"/>
      <c r="AB134" s="90"/>
      <c r="AC134" s="1017"/>
      <c r="AD134" s="139"/>
      <c r="AE134" s="90"/>
      <c r="AF134" s="1017"/>
      <c r="AG134" s="136"/>
      <c r="AH134" s="268"/>
      <c r="AI134" s="154"/>
      <c r="AJ134" s="401"/>
      <c r="AK134" s="401"/>
      <c r="AL134" s="401"/>
      <c r="AM134" s="401"/>
      <c r="AN134" s="401"/>
      <c r="AO134" s="401"/>
      <c r="AP134" s="401"/>
      <c r="AQ134" s="401"/>
      <c r="AR134" s="401"/>
    </row>
    <row r="135" spans="1:45" ht="16.95" customHeight="1">
      <c r="A135" s="1236" t="s">
        <v>371</v>
      </c>
      <c r="B135" s="741"/>
      <c r="C135" s="741"/>
      <c r="D135" s="83"/>
      <c r="E135" s="187"/>
      <c r="F135" s="189"/>
      <c r="G135" s="90"/>
      <c r="H135" s="1017"/>
      <c r="I135" s="189"/>
      <c r="J135" s="90"/>
      <c r="K135" s="1017"/>
      <c r="L135" s="189"/>
      <c r="M135" s="90"/>
      <c r="N135" s="1017"/>
      <c r="O135" s="189"/>
      <c r="P135" s="90"/>
      <c r="Q135" s="1017"/>
      <c r="R135" s="189"/>
      <c r="S135" s="90"/>
      <c r="T135" s="1017"/>
      <c r="U135" s="189"/>
      <c r="V135" s="90"/>
      <c r="W135" s="1017"/>
      <c r="X135" s="189"/>
      <c r="Y135" s="90"/>
      <c r="Z135" s="1017"/>
      <c r="AA135" s="189"/>
      <c r="AB135" s="90"/>
      <c r="AC135" s="1017"/>
      <c r="AD135" s="189"/>
      <c r="AE135" s="90"/>
      <c r="AF135" s="1017"/>
      <c r="AG135" s="136"/>
      <c r="AH135" s="389"/>
      <c r="AI135" s="84"/>
      <c r="AJ135" s="84"/>
      <c r="AK135" s="84"/>
      <c r="AL135" s="84"/>
      <c r="AM135" s="84"/>
      <c r="AN135" s="84"/>
      <c r="AO135" s="84"/>
      <c r="AP135" s="84"/>
      <c r="AQ135" s="84"/>
      <c r="AR135" s="84"/>
    </row>
    <row r="136" spans="1:45" ht="16.95" customHeight="1">
      <c r="A136" s="91" t="s">
        <v>77</v>
      </c>
      <c r="B136" s="22"/>
      <c r="C136" s="22"/>
      <c r="D136" s="22"/>
      <c r="E136" s="22"/>
      <c r="F136" s="24"/>
      <c r="G136" s="90"/>
      <c r="H136" s="1017"/>
      <c r="I136" s="24"/>
      <c r="J136" s="90"/>
      <c r="K136" s="1017"/>
      <c r="L136" s="24"/>
      <c r="M136" s="90"/>
      <c r="N136" s="1017"/>
      <c r="O136" s="24"/>
      <c r="P136" s="90"/>
      <c r="Q136" s="1017"/>
      <c r="R136" s="24"/>
      <c r="S136" s="90"/>
      <c r="T136" s="1017"/>
      <c r="U136" s="24"/>
      <c r="V136" s="90"/>
      <c r="W136" s="1017"/>
      <c r="X136" s="24"/>
      <c r="Y136" s="90"/>
      <c r="Z136" s="1017"/>
      <c r="AA136" s="24"/>
      <c r="AB136" s="90"/>
      <c r="AC136" s="1017"/>
      <c r="AD136" s="24"/>
      <c r="AE136" s="90"/>
      <c r="AF136" s="1017"/>
      <c r="AG136" s="136"/>
      <c r="AH136" s="268"/>
      <c r="AI136" s="229"/>
      <c r="AJ136" s="154"/>
      <c r="AK136" s="154"/>
      <c r="AL136" s="154"/>
      <c r="AM136" s="154"/>
      <c r="AN136" s="154"/>
      <c r="AO136" s="154"/>
      <c r="AP136" s="154"/>
      <c r="AQ136" s="154"/>
      <c r="AR136" s="154"/>
    </row>
    <row r="137" spans="1:45" ht="16.95" customHeight="1">
      <c r="A137" s="394" t="s">
        <v>580</v>
      </c>
      <c r="B137" s="15"/>
      <c r="C137" s="15"/>
      <c r="D137" s="15"/>
      <c r="E137" s="15"/>
      <c r="F137" s="90">
        <v>78.599999999999994</v>
      </c>
      <c r="G137" s="90" t="s">
        <v>623</v>
      </c>
      <c r="H137" s="1016">
        <v>10</v>
      </c>
      <c r="I137" s="90">
        <v>49.8</v>
      </c>
      <c r="J137" s="90" t="s">
        <v>623</v>
      </c>
      <c r="K137" s="1017">
        <v>11.7</v>
      </c>
      <c r="L137" s="90">
        <v>52.8</v>
      </c>
      <c r="M137" s="90" t="s">
        <v>623</v>
      </c>
      <c r="N137" s="1017">
        <v>8.8000000000000007</v>
      </c>
      <c r="O137" s="90">
        <v>40.799999999999997</v>
      </c>
      <c r="P137" s="90" t="s">
        <v>623</v>
      </c>
      <c r="Q137" s="1017">
        <v>5.8</v>
      </c>
      <c r="R137" s="90">
        <v>15.6</v>
      </c>
      <c r="S137" s="90" t="s">
        <v>623</v>
      </c>
      <c r="T137" s="1017">
        <v>3.2</v>
      </c>
      <c r="U137" s="90">
        <v>5.8</v>
      </c>
      <c r="V137" s="90" t="s">
        <v>623</v>
      </c>
      <c r="W137" s="1017">
        <v>1.5</v>
      </c>
      <c r="X137" s="90">
        <v>2.4</v>
      </c>
      <c r="Y137" s="90" t="s">
        <v>623</v>
      </c>
      <c r="Z137" s="1017">
        <v>1.2</v>
      </c>
      <c r="AA137" s="90">
        <v>4</v>
      </c>
      <c r="AB137" s="90" t="s">
        <v>623</v>
      </c>
      <c r="AC137" s="1017">
        <v>0.9</v>
      </c>
      <c r="AD137" s="90">
        <v>249.8</v>
      </c>
      <c r="AE137" s="90" t="s">
        <v>623</v>
      </c>
      <c r="AF137" s="1017">
        <v>17.100000000000001</v>
      </c>
      <c r="AG137" s="136"/>
      <c r="AH137" s="620">
        <v>-5</v>
      </c>
      <c r="AI137" s="448" t="s">
        <v>131</v>
      </c>
      <c r="AJ137" s="621">
        <v>78.599999999999994</v>
      </c>
      <c r="AK137" s="621">
        <v>49.8</v>
      </c>
      <c r="AL137" s="621">
        <v>52.8</v>
      </c>
      <c r="AM137" s="621">
        <v>40.799999999999997</v>
      </c>
      <c r="AN137" s="621">
        <v>15.6</v>
      </c>
      <c r="AO137" s="621">
        <v>5.8</v>
      </c>
      <c r="AP137" s="621">
        <v>2.4</v>
      </c>
      <c r="AQ137" s="621">
        <v>4</v>
      </c>
      <c r="AR137" s="621">
        <v>249.8</v>
      </c>
    </row>
    <row r="138" spans="1:45" ht="16.95" hidden="1" customHeight="1">
      <c r="A138" s="394"/>
      <c r="B138" s="15"/>
      <c r="C138" s="15"/>
      <c r="D138" s="15"/>
      <c r="E138" s="15"/>
      <c r="F138" s="90"/>
      <c r="G138" s="90"/>
      <c r="H138" s="1016"/>
      <c r="I138" s="90"/>
      <c r="J138" s="90"/>
      <c r="K138" s="1017"/>
      <c r="L138" s="90"/>
      <c r="M138" s="90"/>
      <c r="N138" s="1017"/>
      <c r="O138" s="90"/>
      <c r="P138" s="90"/>
      <c r="Q138" s="1017"/>
      <c r="R138" s="90"/>
      <c r="S138" s="90"/>
      <c r="T138" s="1017"/>
      <c r="U138" s="90"/>
      <c r="V138" s="90"/>
      <c r="W138" s="1017"/>
      <c r="X138" s="90"/>
      <c r="Y138" s="90"/>
      <c r="Z138" s="1017"/>
      <c r="AA138" s="90"/>
      <c r="AB138" s="90"/>
      <c r="AC138" s="1017"/>
      <c r="AD138" s="90"/>
      <c r="AE138" s="90"/>
      <c r="AF138" s="1017"/>
      <c r="AG138" s="136"/>
      <c r="AH138" s="620">
        <v>-5</v>
      </c>
      <c r="AI138" s="423" t="s">
        <v>633</v>
      </c>
      <c r="AJ138" s="621">
        <v>10</v>
      </c>
      <c r="AK138" s="621">
        <v>11.7</v>
      </c>
      <c r="AL138" s="621">
        <v>8.8000000000000007</v>
      </c>
      <c r="AM138" s="621">
        <v>5.8</v>
      </c>
      <c r="AN138" s="621">
        <v>3.2</v>
      </c>
      <c r="AO138" s="621">
        <v>1.5</v>
      </c>
      <c r="AP138" s="621">
        <v>1.2</v>
      </c>
      <c r="AQ138" s="621">
        <v>0.9</v>
      </c>
      <c r="AR138" s="621">
        <v>17.100000000000001</v>
      </c>
    </row>
    <row r="139" spans="1:45" ht="16.95" customHeight="1">
      <c r="A139" s="394" t="s">
        <v>581</v>
      </c>
      <c r="B139" s="15"/>
      <c r="C139" s="15"/>
      <c r="D139" s="15"/>
      <c r="E139" s="15"/>
      <c r="F139" s="90">
        <v>52.9</v>
      </c>
      <c r="G139" s="90" t="s">
        <v>623</v>
      </c>
      <c r="H139" s="1017">
        <v>10.7</v>
      </c>
      <c r="I139" s="90">
        <v>37.4</v>
      </c>
      <c r="J139" s="90" t="s">
        <v>623</v>
      </c>
      <c r="K139" s="1017">
        <v>7.9</v>
      </c>
      <c r="L139" s="90">
        <v>48.2</v>
      </c>
      <c r="M139" s="90" t="s">
        <v>623</v>
      </c>
      <c r="N139" s="1016">
        <v>8</v>
      </c>
      <c r="O139" s="90">
        <v>31.4</v>
      </c>
      <c r="P139" s="90" t="s">
        <v>623</v>
      </c>
      <c r="Q139" s="1016">
        <v>6</v>
      </c>
      <c r="R139" s="90">
        <v>13.6</v>
      </c>
      <c r="S139" s="90" t="s">
        <v>623</v>
      </c>
      <c r="T139" s="1017">
        <v>4.0999999999999996</v>
      </c>
      <c r="U139" s="90">
        <v>5.2</v>
      </c>
      <c r="V139" s="90" t="s">
        <v>623</v>
      </c>
      <c r="W139" s="1017">
        <v>1.2</v>
      </c>
      <c r="X139" s="90">
        <v>4.7</v>
      </c>
      <c r="Y139" s="90" t="s">
        <v>623</v>
      </c>
      <c r="Z139" s="1017">
        <v>1.5</v>
      </c>
      <c r="AA139" s="90">
        <v>3.2</v>
      </c>
      <c r="AB139" s="90" t="s">
        <v>623</v>
      </c>
      <c r="AC139" s="1017">
        <v>1.1000000000000001</v>
      </c>
      <c r="AD139" s="90">
        <v>196.6</v>
      </c>
      <c r="AE139" s="90" t="s">
        <v>623</v>
      </c>
      <c r="AF139" s="1017">
        <v>16.600000000000001</v>
      </c>
      <c r="AG139" s="136"/>
      <c r="AH139" s="620">
        <v>-5</v>
      </c>
      <c r="AI139" s="448" t="s">
        <v>132</v>
      </c>
      <c r="AJ139" s="621">
        <v>52.9</v>
      </c>
      <c r="AK139" s="621">
        <v>37.4</v>
      </c>
      <c r="AL139" s="621">
        <v>48.2</v>
      </c>
      <c r="AM139" s="621">
        <v>31.4</v>
      </c>
      <c r="AN139" s="621">
        <v>13.6</v>
      </c>
      <c r="AO139" s="621">
        <v>5.2</v>
      </c>
      <c r="AP139" s="621">
        <v>4.7</v>
      </c>
      <c r="AQ139" s="621">
        <v>3.2</v>
      </c>
      <c r="AR139" s="621">
        <v>196.6</v>
      </c>
    </row>
    <row r="140" spans="1:45" ht="16.95" hidden="1" customHeight="1">
      <c r="A140" s="394"/>
      <c r="B140" s="15"/>
      <c r="C140" s="15"/>
      <c r="D140" s="15"/>
      <c r="E140" s="15"/>
      <c r="F140" s="90"/>
      <c r="G140" s="90"/>
      <c r="H140" s="1017"/>
      <c r="I140" s="90"/>
      <c r="J140" s="90"/>
      <c r="K140" s="1017"/>
      <c r="L140" s="90"/>
      <c r="M140" s="90"/>
      <c r="N140" s="1016"/>
      <c r="O140" s="90"/>
      <c r="P140" s="90"/>
      <c r="Q140" s="1016"/>
      <c r="R140" s="90"/>
      <c r="S140" s="90"/>
      <c r="T140" s="1017"/>
      <c r="U140" s="90"/>
      <c r="V140" s="90"/>
      <c r="W140" s="1017"/>
      <c r="X140" s="90"/>
      <c r="Y140" s="90"/>
      <c r="Z140" s="1017"/>
      <c r="AA140" s="90"/>
      <c r="AB140" s="90"/>
      <c r="AC140" s="1017"/>
      <c r="AD140" s="90"/>
      <c r="AE140" s="90"/>
      <c r="AF140" s="1017"/>
      <c r="AG140" s="136"/>
      <c r="AH140" s="620">
        <v>-5</v>
      </c>
      <c r="AI140" s="423" t="s">
        <v>634</v>
      </c>
      <c r="AJ140" s="621">
        <v>10.7</v>
      </c>
      <c r="AK140" s="621">
        <v>7.9</v>
      </c>
      <c r="AL140" s="621">
        <v>8</v>
      </c>
      <c r="AM140" s="621">
        <v>6</v>
      </c>
      <c r="AN140" s="621">
        <v>4.0999999999999996</v>
      </c>
      <c r="AO140" s="621">
        <v>1.2</v>
      </c>
      <c r="AP140" s="621">
        <v>1.5</v>
      </c>
      <c r="AQ140" s="621">
        <v>1.1000000000000001</v>
      </c>
      <c r="AR140" s="621">
        <v>16.600000000000001</v>
      </c>
    </row>
    <row r="141" spans="1:45" ht="16.95" customHeight="1">
      <c r="A141" s="394" t="s">
        <v>582</v>
      </c>
      <c r="B141" s="22"/>
      <c r="C141" s="22"/>
      <c r="D141" s="22"/>
      <c r="E141" s="22"/>
      <c r="F141" s="90">
        <v>23.1</v>
      </c>
      <c r="G141" s="90" t="s">
        <v>623</v>
      </c>
      <c r="H141" s="1017">
        <v>8.5</v>
      </c>
      <c r="I141" s="90">
        <v>12.1</v>
      </c>
      <c r="J141" s="90" t="s">
        <v>623</v>
      </c>
      <c r="K141" s="1017">
        <v>4.3</v>
      </c>
      <c r="L141" s="90">
        <v>9.8000000000000007</v>
      </c>
      <c r="M141" s="90" t="s">
        <v>623</v>
      </c>
      <c r="N141" s="1017">
        <v>4.8</v>
      </c>
      <c r="O141" s="90">
        <v>7.9</v>
      </c>
      <c r="P141" s="90" t="s">
        <v>623</v>
      </c>
      <c r="Q141" s="1017">
        <v>2.8</v>
      </c>
      <c r="R141" s="90">
        <v>3.8</v>
      </c>
      <c r="S141" s="90" t="s">
        <v>623</v>
      </c>
      <c r="T141" s="1017">
        <v>1.8</v>
      </c>
      <c r="U141" s="90">
        <v>3</v>
      </c>
      <c r="V141" s="90" t="s">
        <v>623</v>
      </c>
      <c r="W141" s="1017">
        <v>1.2</v>
      </c>
      <c r="X141" s="90">
        <v>0.4</v>
      </c>
      <c r="Y141" s="90" t="s">
        <v>623</v>
      </c>
      <c r="Z141" s="1017">
        <v>0.6</v>
      </c>
      <c r="AA141" s="90">
        <v>0.9</v>
      </c>
      <c r="AB141" s="90" t="s">
        <v>623</v>
      </c>
      <c r="AC141" s="1017">
        <v>0.5</v>
      </c>
      <c r="AD141" s="90">
        <v>60.9</v>
      </c>
      <c r="AE141" s="90" t="s">
        <v>623</v>
      </c>
      <c r="AF141" s="1017">
        <v>10.9</v>
      </c>
      <c r="AG141" s="136"/>
      <c r="AH141" s="620">
        <v>-5</v>
      </c>
      <c r="AI141" s="448" t="s">
        <v>133</v>
      </c>
      <c r="AJ141" s="621">
        <v>23.1</v>
      </c>
      <c r="AK141" s="621">
        <v>12.1</v>
      </c>
      <c r="AL141" s="621">
        <v>9.8000000000000007</v>
      </c>
      <c r="AM141" s="621">
        <v>7.9</v>
      </c>
      <c r="AN141" s="621">
        <v>3.8</v>
      </c>
      <c r="AO141" s="621">
        <v>3</v>
      </c>
      <c r="AP141" s="621">
        <v>0.4</v>
      </c>
      <c r="AQ141" s="621">
        <v>0.9</v>
      </c>
      <c r="AR141" s="621">
        <v>60.9</v>
      </c>
    </row>
    <row r="142" spans="1:45" ht="16.95" hidden="1" customHeight="1">
      <c r="A142" s="394"/>
      <c r="B142" s="22"/>
      <c r="C142" s="22"/>
      <c r="D142" s="22"/>
      <c r="E142" s="22"/>
      <c r="F142" s="90"/>
      <c r="G142" s="90"/>
      <c r="H142" s="1017"/>
      <c r="I142" s="90"/>
      <c r="J142" s="90"/>
      <c r="K142" s="1017"/>
      <c r="L142" s="90"/>
      <c r="M142" s="90"/>
      <c r="N142" s="1017"/>
      <c r="O142" s="90"/>
      <c r="P142" s="90"/>
      <c r="Q142" s="1017"/>
      <c r="R142" s="90"/>
      <c r="S142" s="90"/>
      <c r="T142" s="1017"/>
      <c r="U142" s="90"/>
      <c r="V142" s="90"/>
      <c r="W142" s="1017"/>
      <c r="X142" s="90"/>
      <c r="Y142" s="90"/>
      <c r="Z142" s="1017"/>
      <c r="AA142" s="90"/>
      <c r="AB142" s="90"/>
      <c r="AC142" s="1017"/>
      <c r="AD142" s="90"/>
      <c r="AE142" s="90"/>
      <c r="AF142" s="1017"/>
      <c r="AG142" s="136"/>
      <c r="AH142" s="620">
        <v>-5</v>
      </c>
      <c r="AI142" s="423" t="s">
        <v>635</v>
      </c>
      <c r="AJ142" s="621">
        <v>8.5</v>
      </c>
      <c r="AK142" s="621">
        <v>4.3</v>
      </c>
      <c r="AL142" s="621">
        <v>4.8</v>
      </c>
      <c r="AM142" s="621">
        <v>2.8</v>
      </c>
      <c r="AN142" s="621">
        <v>1.8</v>
      </c>
      <c r="AO142" s="621">
        <v>1.2</v>
      </c>
      <c r="AP142" s="621">
        <v>0.6</v>
      </c>
      <c r="AQ142" s="621">
        <v>0.5</v>
      </c>
      <c r="AR142" s="621">
        <v>10.9</v>
      </c>
    </row>
    <row r="143" spans="1:45" ht="16.95" customHeight="1">
      <c r="A143" s="394" t="s">
        <v>41</v>
      </c>
      <c r="B143" s="22"/>
      <c r="C143" s="22"/>
      <c r="D143" s="22"/>
      <c r="E143" s="22"/>
      <c r="F143" s="90">
        <v>87.8</v>
      </c>
      <c r="G143" s="90" t="s">
        <v>623</v>
      </c>
      <c r="H143" s="1017">
        <v>13.4</v>
      </c>
      <c r="I143" s="90">
        <v>82.4</v>
      </c>
      <c r="J143" s="90" t="s">
        <v>623</v>
      </c>
      <c r="K143" s="1017">
        <v>10.8</v>
      </c>
      <c r="L143" s="90">
        <v>52</v>
      </c>
      <c r="M143" s="90" t="s">
        <v>623</v>
      </c>
      <c r="N143" s="1017">
        <v>8.1999999999999993</v>
      </c>
      <c r="O143" s="90">
        <v>50.2</v>
      </c>
      <c r="P143" s="90" t="s">
        <v>623</v>
      </c>
      <c r="Q143" s="1017">
        <v>7.6</v>
      </c>
      <c r="R143" s="90">
        <v>20.8</v>
      </c>
      <c r="S143" s="90" t="s">
        <v>623</v>
      </c>
      <c r="T143" s="1017">
        <v>4.5999999999999996</v>
      </c>
      <c r="U143" s="90">
        <v>3.9</v>
      </c>
      <c r="V143" s="90" t="s">
        <v>623</v>
      </c>
      <c r="W143" s="1017">
        <v>1.3</v>
      </c>
      <c r="X143" s="90">
        <v>5.9</v>
      </c>
      <c r="Y143" s="90" t="s">
        <v>623</v>
      </c>
      <c r="Z143" s="1017">
        <v>1.7</v>
      </c>
      <c r="AA143" s="90">
        <v>3.9</v>
      </c>
      <c r="AB143" s="90" t="s">
        <v>623</v>
      </c>
      <c r="AC143" s="1017">
        <v>1.1000000000000001</v>
      </c>
      <c r="AD143" s="90">
        <v>307.10000000000002</v>
      </c>
      <c r="AE143" s="90" t="s">
        <v>623</v>
      </c>
      <c r="AF143" s="1017">
        <v>22.3</v>
      </c>
      <c r="AG143" s="136"/>
      <c r="AH143" s="620">
        <v>-5</v>
      </c>
      <c r="AI143" s="448" t="s">
        <v>134</v>
      </c>
      <c r="AJ143" s="621">
        <v>87.8</v>
      </c>
      <c r="AK143" s="621">
        <v>82.4</v>
      </c>
      <c r="AL143" s="621">
        <v>52</v>
      </c>
      <c r="AM143" s="621">
        <v>50.2</v>
      </c>
      <c r="AN143" s="621">
        <v>20.8</v>
      </c>
      <c r="AO143" s="621">
        <v>3.9</v>
      </c>
      <c r="AP143" s="621">
        <v>5.9</v>
      </c>
      <c r="AQ143" s="621">
        <v>3.9</v>
      </c>
      <c r="AR143" s="621">
        <v>307.10000000000002</v>
      </c>
    </row>
    <row r="144" spans="1:45" ht="16.95" hidden="1" customHeight="1">
      <c r="A144" s="394"/>
      <c r="B144" s="22"/>
      <c r="C144" s="22"/>
      <c r="D144" s="22"/>
      <c r="E144" s="22"/>
      <c r="F144" s="90"/>
      <c r="G144" s="90"/>
      <c r="H144" s="1017"/>
      <c r="I144" s="90"/>
      <c r="J144" s="90"/>
      <c r="K144" s="1017"/>
      <c r="L144" s="90"/>
      <c r="M144" s="90"/>
      <c r="N144" s="1017"/>
      <c r="O144" s="90"/>
      <c r="P144" s="90"/>
      <c r="Q144" s="1017"/>
      <c r="R144" s="90"/>
      <c r="S144" s="90"/>
      <c r="T144" s="1017"/>
      <c r="U144" s="90"/>
      <c r="V144" s="90"/>
      <c r="W144" s="1017"/>
      <c r="X144" s="90"/>
      <c r="Y144" s="90"/>
      <c r="Z144" s="1017"/>
      <c r="AA144" s="90"/>
      <c r="AB144" s="90"/>
      <c r="AC144" s="1017"/>
      <c r="AD144" s="90"/>
      <c r="AE144" s="90"/>
      <c r="AF144" s="1017"/>
      <c r="AG144" s="136"/>
      <c r="AH144" s="620">
        <v>-5</v>
      </c>
      <c r="AI144" s="423" t="s">
        <v>636</v>
      </c>
      <c r="AJ144" s="621">
        <v>13.4</v>
      </c>
      <c r="AK144" s="621">
        <v>10.8</v>
      </c>
      <c r="AL144" s="621">
        <v>8.1999999999999993</v>
      </c>
      <c r="AM144" s="621">
        <v>7.6</v>
      </c>
      <c r="AN144" s="621">
        <v>4.5999999999999996</v>
      </c>
      <c r="AO144" s="621">
        <v>1.3</v>
      </c>
      <c r="AP144" s="621">
        <v>1.7</v>
      </c>
      <c r="AQ144" s="621">
        <v>1.1000000000000001</v>
      </c>
      <c r="AR144" s="621">
        <v>22.3</v>
      </c>
    </row>
    <row r="145" spans="1:45" ht="16.95" customHeight="1">
      <c r="A145" s="394" t="s">
        <v>42</v>
      </c>
      <c r="B145" s="22"/>
      <c r="C145" s="22"/>
      <c r="D145" s="22"/>
      <c r="E145" s="22"/>
      <c r="F145" s="90">
        <v>199.9</v>
      </c>
      <c r="G145" s="90" t="s">
        <v>623</v>
      </c>
      <c r="H145" s="1017">
        <v>21.5</v>
      </c>
      <c r="I145" s="90">
        <v>161.5</v>
      </c>
      <c r="J145" s="90" t="s">
        <v>623</v>
      </c>
      <c r="K145" s="1017">
        <v>19.899999999999999</v>
      </c>
      <c r="L145" s="90">
        <v>102.9</v>
      </c>
      <c r="M145" s="90" t="s">
        <v>623</v>
      </c>
      <c r="N145" s="1017">
        <v>10.1</v>
      </c>
      <c r="O145" s="90">
        <v>92.2</v>
      </c>
      <c r="P145" s="90" t="s">
        <v>623</v>
      </c>
      <c r="Q145" s="1016">
        <v>9</v>
      </c>
      <c r="R145" s="90">
        <v>58.8</v>
      </c>
      <c r="S145" s="90" t="s">
        <v>623</v>
      </c>
      <c r="T145" s="1017">
        <v>6.3</v>
      </c>
      <c r="U145" s="90">
        <v>15.3</v>
      </c>
      <c r="V145" s="90" t="s">
        <v>623</v>
      </c>
      <c r="W145" s="1017">
        <v>2.7</v>
      </c>
      <c r="X145" s="90">
        <v>12.6</v>
      </c>
      <c r="Y145" s="90" t="s">
        <v>623</v>
      </c>
      <c r="Z145" s="1017">
        <v>2.2000000000000002</v>
      </c>
      <c r="AA145" s="90">
        <v>6.8</v>
      </c>
      <c r="AB145" s="90" t="s">
        <v>623</v>
      </c>
      <c r="AC145" s="1017">
        <v>1.7</v>
      </c>
      <c r="AD145" s="90">
        <v>649.9</v>
      </c>
      <c r="AE145" s="90" t="s">
        <v>623</v>
      </c>
      <c r="AF145" s="1017">
        <v>34.4</v>
      </c>
      <c r="AG145" s="136"/>
      <c r="AH145" s="620">
        <v>-5</v>
      </c>
      <c r="AI145" s="448" t="s">
        <v>135</v>
      </c>
      <c r="AJ145" s="621">
        <v>199.9</v>
      </c>
      <c r="AK145" s="621">
        <v>161.5</v>
      </c>
      <c r="AL145" s="621">
        <v>102.9</v>
      </c>
      <c r="AM145" s="621">
        <v>92.2</v>
      </c>
      <c r="AN145" s="621">
        <v>58.8</v>
      </c>
      <c r="AO145" s="621">
        <v>15.3</v>
      </c>
      <c r="AP145" s="621">
        <v>12.6</v>
      </c>
      <c r="AQ145" s="621">
        <v>6.8</v>
      </c>
      <c r="AR145" s="621">
        <v>649.9</v>
      </c>
    </row>
    <row r="146" spans="1:45" ht="16.95" hidden="1" customHeight="1">
      <c r="A146" s="394"/>
      <c r="B146" s="22"/>
      <c r="C146" s="22"/>
      <c r="D146" s="22"/>
      <c r="E146" s="22"/>
      <c r="F146" s="90"/>
      <c r="G146" s="90"/>
      <c r="H146" s="1017"/>
      <c r="I146" s="90"/>
      <c r="J146" s="90"/>
      <c r="K146" s="1017"/>
      <c r="L146" s="90"/>
      <c r="M146" s="90"/>
      <c r="N146" s="1017"/>
      <c r="O146" s="90"/>
      <c r="P146" s="90"/>
      <c r="Q146" s="1016"/>
      <c r="R146" s="90"/>
      <c r="S146" s="90"/>
      <c r="T146" s="1017"/>
      <c r="U146" s="90"/>
      <c r="V146" s="90"/>
      <c r="W146" s="1017"/>
      <c r="X146" s="90"/>
      <c r="Y146" s="90"/>
      <c r="Z146" s="1017"/>
      <c r="AA146" s="90"/>
      <c r="AB146" s="90"/>
      <c r="AC146" s="1017"/>
      <c r="AD146" s="90"/>
      <c r="AE146" s="90"/>
      <c r="AF146" s="1017"/>
      <c r="AG146" s="136"/>
      <c r="AH146" s="620">
        <v>-5</v>
      </c>
      <c r="AI146" s="423" t="s">
        <v>637</v>
      </c>
      <c r="AJ146" s="621">
        <v>21.5</v>
      </c>
      <c r="AK146" s="621">
        <v>19.899999999999999</v>
      </c>
      <c r="AL146" s="621">
        <v>10.1</v>
      </c>
      <c r="AM146" s="621">
        <v>9</v>
      </c>
      <c r="AN146" s="621">
        <v>6.3</v>
      </c>
      <c r="AO146" s="621">
        <v>2.7</v>
      </c>
      <c r="AP146" s="621">
        <v>2.2000000000000002</v>
      </c>
      <c r="AQ146" s="621">
        <v>1.7</v>
      </c>
      <c r="AR146" s="621">
        <v>34.4</v>
      </c>
    </row>
    <row r="147" spans="1:45" ht="16.95" customHeight="1">
      <c r="A147" s="395" t="s">
        <v>365</v>
      </c>
      <c r="B147" s="22"/>
      <c r="C147" s="22"/>
      <c r="D147" s="22"/>
      <c r="E147" s="22"/>
      <c r="F147" s="90">
        <v>75.900000000000006</v>
      </c>
      <c r="G147" s="90" t="s">
        <v>623</v>
      </c>
      <c r="H147" s="1017">
        <v>10.7</v>
      </c>
      <c r="I147" s="90">
        <v>78</v>
      </c>
      <c r="J147" s="90" t="s">
        <v>623</v>
      </c>
      <c r="K147" s="1017">
        <v>12.2</v>
      </c>
      <c r="L147" s="90">
        <v>57.9</v>
      </c>
      <c r="M147" s="90" t="s">
        <v>623</v>
      </c>
      <c r="N147" s="1017">
        <v>8.9</v>
      </c>
      <c r="O147" s="90">
        <v>33.4</v>
      </c>
      <c r="P147" s="90" t="s">
        <v>623</v>
      </c>
      <c r="Q147" s="1017">
        <v>5.0999999999999996</v>
      </c>
      <c r="R147" s="90">
        <v>21.7</v>
      </c>
      <c r="S147" s="90" t="s">
        <v>623</v>
      </c>
      <c r="T147" s="1017">
        <v>3.7</v>
      </c>
      <c r="U147" s="90">
        <v>9</v>
      </c>
      <c r="V147" s="90" t="s">
        <v>623</v>
      </c>
      <c r="W147" s="1017">
        <v>1.8</v>
      </c>
      <c r="X147" s="90">
        <v>5.5</v>
      </c>
      <c r="Y147" s="90" t="s">
        <v>623</v>
      </c>
      <c r="Z147" s="1017">
        <v>1.5</v>
      </c>
      <c r="AA147" s="90">
        <v>2.7</v>
      </c>
      <c r="AB147" s="90" t="s">
        <v>623</v>
      </c>
      <c r="AC147" s="1017">
        <v>0.8</v>
      </c>
      <c r="AD147" s="90">
        <v>284.10000000000002</v>
      </c>
      <c r="AE147" s="90" t="s">
        <v>623</v>
      </c>
      <c r="AF147" s="1017">
        <v>22.8</v>
      </c>
      <c r="AG147" s="136"/>
      <c r="AH147" s="620">
        <v>-5</v>
      </c>
      <c r="AI147" s="448" t="s">
        <v>136</v>
      </c>
      <c r="AJ147" s="621">
        <v>75.900000000000006</v>
      </c>
      <c r="AK147" s="621">
        <v>78</v>
      </c>
      <c r="AL147" s="621">
        <v>57.9</v>
      </c>
      <c r="AM147" s="621">
        <v>33.4</v>
      </c>
      <c r="AN147" s="621">
        <v>21.7</v>
      </c>
      <c r="AO147" s="621">
        <v>9</v>
      </c>
      <c r="AP147" s="621">
        <v>5.5</v>
      </c>
      <c r="AQ147" s="621">
        <v>2.7</v>
      </c>
      <c r="AR147" s="621">
        <v>284.10000000000002</v>
      </c>
    </row>
    <row r="148" spans="1:45" ht="16.95" hidden="1" customHeight="1">
      <c r="A148" s="395"/>
      <c r="B148" s="22"/>
      <c r="C148" s="22"/>
      <c r="D148" s="22"/>
      <c r="E148" s="22"/>
      <c r="F148" s="90"/>
      <c r="G148" s="90"/>
      <c r="H148" s="1017"/>
      <c r="I148" s="90"/>
      <c r="J148" s="90"/>
      <c r="K148" s="1017"/>
      <c r="L148" s="90"/>
      <c r="M148" s="90"/>
      <c r="N148" s="1017"/>
      <c r="O148" s="90"/>
      <c r="P148" s="90"/>
      <c r="Q148" s="1017"/>
      <c r="R148" s="90"/>
      <c r="S148" s="90"/>
      <c r="T148" s="1017"/>
      <c r="U148" s="90"/>
      <c r="V148" s="90"/>
      <c r="W148" s="1017"/>
      <c r="X148" s="90"/>
      <c r="Y148" s="90"/>
      <c r="Z148" s="1017"/>
      <c r="AA148" s="90"/>
      <c r="AB148" s="90"/>
      <c r="AC148" s="1017"/>
      <c r="AD148" s="90"/>
      <c r="AE148" s="90"/>
      <c r="AF148" s="1017"/>
      <c r="AG148" s="136"/>
      <c r="AH148" s="620">
        <v>-5</v>
      </c>
      <c r="AI148" s="423" t="s">
        <v>638</v>
      </c>
      <c r="AJ148" s="621">
        <v>10.7</v>
      </c>
      <c r="AK148" s="621">
        <v>12.2</v>
      </c>
      <c r="AL148" s="621">
        <v>8.9</v>
      </c>
      <c r="AM148" s="621">
        <v>5.0999999999999996</v>
      </c>
      <c r="AN148" s="621">
        <v>3.7</v>
      </c>
      <c r="AO148" s="621">
        <v>1.8</v>
      </c>
      <c r="AP148" s="621">
        <v>1.5</v>
      </c>
      <c r="AQ148" s="621">
        <v>0.8</v>
      </c>
      <c r="AR148" s="621">
        <v>22.8</v>
      </c>
    </row>
    <row r="149" spans="1:45" ht="3" customHeight="1">
      <c r="A149" s="395"/>
      <c r="B149" s="22"/>
      <c r="C149" s="22"/>
      <c r="D149" s="22"/>
      <c r="E149" s="22"/>
      <c r="F149" s="90"/>
      <c r="G149" s="90"/>
      <c r="H149" s="1017"/>
      <c r="I149" s="90"/>
      <c r="J149" s="90"/>
      <c r="K149" s="1017"/>
      <c r="L149" s="90"/>
      <c r="M149" s="90"/>
      <c r="N149" s="1017"/>
      <c r="O149" s="90"/>
      <c r="P149" s="90"/>
      <c r="Q149" s="1017"/>
      <c r="R149" s="90"/>
      <c r="S149" s="90"/>
      <c r="T149" s="1017"/>
      <c r="U149" s="90"/>
      <c r="V149" s="90"/>
      <c r="W149" s="1017"/>
      <c r="X149" s="90"/>
      <c r="Y149" s="90"/>
      <c r="Z149" s="1017"/>
      <c r="AA149" s="90"/>
      <c r="AB149" s="90"/>
      <c r="AC149" s="1017"/>
      <c r="AD149" s="90"/>
      <c r="AE149" s="90"/>
      <c r="AF149" s="1017"/>
      <c r="AG149" s="136"/>
      <c r="AH149" s="268"/>
      <c r="AI149" s="154"/>
      <c r="AJ149" s="400"/>
      <c r="AK149" s="400"/>
      <c r="AL149" s="400"/>
      <c r="AM149" s="400"/>
      <c r="AN149" s="400"/>
      <c r="AO149" s="400"/>
      <c r="AP149" s="400"/>
      <c r="AQ149" s="400"/>
      <c r="AR149" s="400"/>
    </row>
    <row r="150" spans="1:45" ht="1.95" customHeight="1">
      <c r="A150" s="395"/>
      <c r="B150" s="22"/>
      <c r="C150" s="22"/>
      <c r="D150" s="22"/>
      <c r="E150" s="22"/>
      <c r="F150" s="90"/>
      <c r="G150" s="90"/>
      <c r="H150" s="1017"/>
      <c r="I150" s="90"/>
      <c r="J150" s="90"/>
      <c r="K150" s="1017"/>
      <c r="L150" s="90"/>
      <c r="M150" s="90"/>
      <c r="N150" s="1017"/>
      <c r="O150" s="90"/>
      <c r="P150" s="90"/>
      <c r="Q150" s="1017"/>
      <c r="R150" s="90"/>
      <c r="S150" s="90"/>
      <c r="T150" s="1017"/>
      <c r="U150" s="90"/>
      <c r="V150" s="90"/>
      <c r="W150" s="1017"/>
      <c r="X150" s="90"/>
      <c r="Y150" s="90"/>
      <c r="Z150" s="1017"/>
      <c r="AA150" s="90"/>
      <c r="AB150" s="90"/>
      <c r="AC150" s="1017"/>
      <c r="AD150" s="90"/>
      <c r="AE150" s="90"/>
      <c r="AF150" s="1017"/>
      <c r="AG150" s="136"/>
      <c r="AH150" s="268"/>
      <c r="AI150" s="154"/>
      <c r="AJ150" s="400"/>
      <c r="AK150" s="400"/>
      <c r="AL150" s="400"/>
      <c r="AM150" s="400"/>
      <c r="AN150" s="400"/>
      <c r="AO150" s="400"/>
      <c r="AP150" s="400"/>
      <c r="AQ150" s="400"/>
      <c r="AR150" s="400"/>
    </row>
    <row r="151" spans="1:45" ht="16.95" customHeight="1">
      <c r="A151" s="393" t="s">
        <v>543</v>
      </c>
      <c r="B151" s="22"/>
      <c r="C151" s="22"/>
      <c r="D151" s="22"/>
      <c r="E151" s="22"/>
      <c r="F151" s="920"/>
      <c r="G151" s="90"/>
      <c r="H151" s="1017"/>
      <c r="I151" s="139"/>
      <c r="J151" s="90"/>
      <c r="K151" s="1017"/>
      <c r="L151" s="139"/>
      <c r="M151" s="90"/>
      <c r="N151" s="1017"/>
      <c r="O151" s="139"/>
      <c r="P151" s="90"/>
      <c r="Q151" s="1017"/>
      <c r="R151" s="139"/>
      <c r="S151" s="90"/>
      <c r="T151" s="1017"/>
      <c r="U151" s="139"/>
      <c r="V151" s="90"/>
      <c r="W151" s="1017"/>
      <c r="X151" s="139"/>
      <c r="Y151" s="90"/>
      <c r="Z151" s="1017"/>
      <c r="AA151" s="139"/>
      <c r="AB151" s="90"/>
      <c r="AC151" s="1017"/>
      <c r="AD151" s="139"/>
      <c r="AE151" s="90"/>
      <c r="AF151" s="1017"/>
      <c r="AG151" s="136"/>
      <c r="AH151" s="268"/>
      <c r="AI151" s="154"/>
      <c r="AJ151" s="401"/>
      <c r="AK151" s="401"/>
      <c r="AL151" s="401"/>
      <c r="AM151" s="401"/>
      <c r="AN151" s="401"/>
      <c r="AO151" s="401"/>
      <c r="AP151" s="401"/>
      <c r="AQ151" s="401"/>
      <c r="AR151" s="401"/>
    </row>
    <row r="152" spans="1:45" ht="16.95" customHeight="1">
      <c r="A152" s="394" t="s">
        <v>580</v>
      </c>
      <c r="B152" s="22"/>
      <c r="C152" s="22"/>
      <c r="D152" s="22"/>
      <c r="E152" s="22"/>
      <c r="F152" s="124">
        <v>2822.3634600883001</v>
      </c>
      <c r="G152" s="90"/>
      <c r="H152" s="1248"/>
      <c r="I152" s="124">
        <v>2311.7630674961001</v>
      </c>
      <c r="J152" s="90"/>
      <c r="K152" s="1017"/>
      <c r="L152" s="124">
        <v>3011.2923462986</v>
      </c>
      <c r="M152" s="90"/>
      <c r="N152" s="1017"/>
      <c r="O152" s="124">
        <v>4472.2130878000999</v>
      </c>
      <c r="P152" s="90"/>
      <c r="Q152" s="1017"/>
      <c r="R152" s="124">
        <v>2313.1672597864999</v>
      </c>
      <c r="S152" s="90"/>
      <c r="T152" s="1017"/>
      <c r="U152" s="124">
        <v>2772.4665391969002</v>
      </c>
      <c r="V152" s="90"/>
      <c r="W152" s="1017"/>
      <c r="X152" s="124">
        <v>1732.8519855596001</v>
      </c>
      <c r="Y152" s="90"/>
      <c r="Z152" s="1017"/>
      <c r="AA152" s="124">
        <v>6015.0375939850001</v>
      </c>
      <c r="AB152" s="90"/>
      <c r="AC152" s="1017"/>
      <c r="AD152" s="124">
        <v>2873.4111692644001</v>
      </c>
      <c r="AE152" s="90"/>
      <c r="AF152" s="1017"/>
      <c r="AG152" s="209"/>
      <c r="AH152" s="620">
        <v>-5</v>
      </c>
      <c r="AI152" s="448" t="s">
        <v>137</v>
      </c>
      <c r="AJ152" s="623">
        <v>2822.3634600883001</v>
      </c>
      <c r="AK152" s="624">
        <v>2311.7630674961001</v>
      </c>
      <c r="AL152" s="624">
        <v>3011.2923462986</v>
      </c>
      <c r="AM152" s="624">
        <v>4472.2130878000999</v>
      </c>
      <c r="AN152" s="624">
        <v>2313.1672597864999</v>
      </c>
      <c r="AO152" s="624">
        <v>2772.4665391969002</v>
      </c>
      <c r="AP152" s="624">
        <v>1732.8519855596001</v>
      </c>
      <c r="AQ152" s="624">
        <v>6015.0375939850001</v>
      </c>
      <c r="AR152" s="624">
        <v>2873.4111692644001</v>
      </c>
    </row>
    <row r="153" spans="1:45" ht="16.95" customHeight="1">
      <c r="A153" s="394" t="s">
        <v>581</v>
      </c>
      <c r="B153" s="22"/>
      <c r="C153" s="22"/>
      <c r="D153" s="22"/>
      <c r="E153" s="22"/>
      <c r="F153" s="124">
        <v>1899.52960609</v>
      </c>
      <c r="G153" s="90"/>
      <c r="H153" s="1248"/>
      <c r="I153" s="124">
        <v>1736.1433478786</v>
      </c>
      <c r="J153" s="90"/>
      <c r="K153" s="1017"/>
      <c r="L153" s="124">
        <v>2748.9449070378</v>
      </c>
      <c r="M153" s="90"/>
      <c r="N153" s="1017"/>
      <c r="O153" s="124">
        <v>3441.8502685520002</v>
      </c>
      <c r="P153" s="90"/>
      <c r="Q153" s="1017"/>
      <c r="R153" s="124">
        <v>2016.6073546856001</v>
      </c>
      <c r="S153" s="90"/>
      <c r="T153" s="1017"/>
      <c r="U153" s="124">
        <v>2485.6596558317001</v>
      </c>
      <c r="V153" s="90"/>
      <c r="W153" s="1017"/>
      <c r="X153" s="124">
        <v>3393.5018050541998</v>
      </c>
      <c r="Y153" s="90"/>
      <c r="Z153" s="1017"/>
      <c r="AA153" s="124">
        <v>4812.0300751880004</v>
      </c>
      <c r="AB153" s="90"/>
      <c r="AC153" s="1017"/>
      <c r="AD153" s="124">
        <v>2261.4597112785</v>
      </c>
      <c r="AE153" s="90"/>
      <c r="AF153" s="1017"/>
      <c r="AG153" s="209"/>
      <c r="AH153" s="620">
        <v>-5</v>
      </c>
      <c r="AI153" s="448" t="s">
        <v>138</v>
      </c>
      <c r="AJ153" s="624">
        <v>1899.52960609</v>
      </c>
      <c r="AK153" s="624">
        <v>1736.1433478786</v>
      </c>
      <c r="AL153" s="624">
        <v>2748.9449070378</v>
      </c>
      <c r="AM153" s="624">
        <v>3441.8502685520002</v>
      </c>
      <c r="AN153" s="624">
        <v>2016.6073546856001</v>
      </c>
      <c r="AO153" s="624">
        <v>2485.6596558317001</v>
      </c>
      <c r="AP153" s="624">
        <v>3393.5018050541998</v>
      </c>
      <c r="AQ153" s="624">
        <v>4812.0300751880004</v>
      </c>
      <c r="AR153" s="624">
        <v>2261.4597112785</v>
      </c>
    </row>
    <row r="154" spans="1:45" ht="16.95" customHeight="1">
      <c r="A154" s="394" t="s">
        <v>582</v>
      </c>
      <c r="B154" s="22"/>
      <c r="C154" s="22"/>
      <c r="D154" s="22"/>
      <c r="E154" s="22"/>
      <c r="F154" s="124">
        <v>829.47323063659996</v>
      </c>
      <c r="G154" s="90"/>
      <c r="H154" s="1248"/>
      <c r="I154" s="124">
        <v>561.69343607830001</v>
      </c>
      <c r="J154" s="90"/>
      <c r="K154" s="1017"/>
      <c r="L154" s="124">
        <v>558.9141097296</v>
      </c>
      <c r="M154" s="90"/>
      <c r="N154" s="1017"/>
      <c r="O154" s="124">
        <v>865.9432204318</v>
      </c>
      <c r="P154" s="90"/>
      <c r="Q154" s="1017"/>
      <c r="R154" s="124">
        <v>563.46381969150002</v>
      </c>
      <c r="S154" s="90"/>
      <c r="T154" s="1017"/>
      <c r="U154" s="190">
        <v>1434.0344168260001</v>
      </c>
      <c r="V154" s="90"/>
      <c r="W154" s="1017"/>
      <c r="X154" s="124">
        <v>288.80866425990001</v>
      </c>
      <c r="Y154" s="90"/>
      <c r="Z154" s="1016"/>
      <c r="AA154" s="124">
        <v>1353.3834586466</v>
      </c>
      <c r="AB154" s="90"/>
      <c r="AC154" s="1017"/>
      <c r="AD154" s="124">
        <v>700.52337953639994</v>
      </c>
      <c r="AE154" s="90"/>
      <c r="AF154" s="1017"/>
      <c r="AG154" s="136"/>
      <c r="AH154" s="620">
        <v>-5</v>
      </c>
      <c r="AI154" s="448" t="s">
        <v>139</v>
      </c>
      <c r="AJ154" s="624">
        <v>829.47323063659996</v>
      </c>
      <c r="AK154" s="624">
        <v>561.69343607830001</v>
      </c>
      <c r="AL154" s="624">
        <v>558.9141097296</v>
      </c>
      <c r="AM154" s="624">
        <v>865.9432204318</v>
      </c>
      <c r="AN154" s="624">
        <v>563.46381969150002</v>
      </c>
      <c r="AO154" s="624">
        <v>1434.0344168260001</v>
      </c>
      <c r="AP154" s="624">
        <v>288.80866425990001</v>
      </c>
      <c r="AQ154" s="624">
        <v>1353.3834586466</v>
      </c>
      <c r="AR154" s="624">
        <v>700.52337953639994</v>
      </c>
    </row>
    <row r="155" spans="1:45" ht="16.95" customHeight="1">
      <c r="A155" s="394" t="s">
        <v>41</v>
      </c>
      <c r="B155" s="22"/>
      <c r="C155" s="22"/>
      <c r="D155" s="22"/>
      <c r="E155" s="22"/>
      <c r="F155" s="124">
        <v>3152.7164350604999</v>
      </c>
      <c r="G155" s="90"/>
      <c r="H155" s="1017"/>
      <c r="I155" s="124">
        <v>3825.0858787484999</v>
      </c>
      <c r="J155" s="90"/>
      <c r="K155" s="1017"/>
      <c r="L155" s="124">
        <v>2965.6667046880002</v>
      </c>
      <c r="M155" s="90"/>
      <c r="N155" s="1017"/>
      <c r="O155" s="124">
        <v>5502.5759070480999</v>
      </c>
      <c r="P155" s="90"/>
      <c r="Q155" s="1017"/>
      <c r="R155" s="124">
        <v>3084.2230130486</v>
      </c>
      <c r="S155" s="90"/>
      <c r="T155" s="1017"/>
      <c r="U155" s="124">
        <v>1864.2447418738</v>
      </c>
      <c r="V155" s="90"/>
      <c r="W155" s="1017"/>
      <c r="X155" s="124">
        <v>4259.9277978338996</v>
      </c>
      <c r="Y155" s="90"/>
      <c r="Z155" s="1017"/>
      <c r="AA155" s="124">
        <v>5864.6616541352996</v>
      </c>
      <c r="AB155" s="90"/>
      <c r="AC155" s="1017"/>
      <c r="AD155" s="124">
        <v>3532.5242997641999</v>
      </c>
      <c r="AE155" s="90"/>
      <c r="AF155" s="1017"/>
      <c r="AG155" s="209"/>
      <c r="AH155" s="620">
        <v>-5</v>
      </c>
      <c r="AI155" s="448" t="s">
        <v>140</v>
      </c>
      <c r="AJ155" s="624">
        <v>3152.7164350604999</v>
      </c>
      <c r="AK155" s="624">
        <v>3825.0858787484999</v>
      </c>
      <c r="AL155" s="624">
        <v>2965.6667046880002</v>
      </c>
      <c r="AM155" s="624">
        <v>5502.5759070480999</v>
      </c>
      <c r="AN155" s="624">
        <v>3084.2230130486</v>
      </c>
      <c r="AO155" s="624">
        <v>1864.2447418738</v>
      </c>
      <c r="AP155" s="624">
        <v>4259.9277978338996</v>
      </c>
      <c r="AQ155" s="624">
        <v>5864.6616541352996</v>
      </c>
      <c r="AR155" s="624">
        <v>3532.5242997641999</v>
      </c>
    </row>
    <row r="156" spans="1:45" ht="16.95" customHeight="1">
      <c r="A156" s="129" t="s">
        <v>42</v>
      </c>
      <c r="B156" s="22"/>
      <c r="C156" s="22"/>
      <c r="D156" s="22"/>
      <c r="E156" s="22"/>
      <c r="F156" s="124">
        <v>7177.9956192322998</v>
      </c>
      <c r="G156" s="90"/>
      <c r="H156" s="1017"/>
      <c r="I156" s="124">
        <v>7496.9826385665001</v>
      </c>
      <c r="J156" s="90"/>
      <c r="K156" s="1017"/>
      <c r="L156" s="124">
        <v>5868.5981521615004</v>
      </c>
      <c r="M156" s="90"/>
      <c r="N156" s="1017"/>
      <c r="O156" s="124">
        <v>10106.324673900999</v>
      </c>
      <c r="P156" s="90"/>
      <c r="Q156" s="1017"/>
      <c r="R156" s="124">
        <v>8718.8612099643997</v>
      </c>
      <c r="S156" s="90"/>
      <c r="T156" s="1017"/>
      <c r="U156" s="124">
        <v>7313.5755258126001</v>
      </c>
      <c r="V156" s="90"/>
      <c r="W156" s="1017"/>
      <c r="X156" s="124">
        <v>9097.4729241876994</v>
      </c>
      <c r="Y156" s="90"/>
      <c r="Z156" s="1017"/>
      <c r="AA156" s="124">
        <v>10225.563909774</v>
      </c>
      <c r="AB156" s="90"/>
      <c r="AC156" s="1017"/>
      <c r="AD156" s="124">
        <v>7475.7002358084001</v>
      </c>
      <c r="AE156" s="90"/>
      <c r="AF156" s="1017"/>
      <c r="AG156" s="209"/>
      <c r="AH156" s="620">
        <v>-5</v>
      </c>
      <c r="AI156" s="448" t="s">
        <v>141</v>
      </c>
      <c r="AJ156" s="624">
        <v>7177.9956192322998</v>
      </c>
      <c r="AK156" s="624">
        <v>7496.9826385665001</v>
      </c>
      <c r="AL156" s="624">
        <v>5868.5981521615004</v>
      </c>
      <c r="AM156" s="624">
        <v>10106.324673900999</v>
      </c>
      <c r="AN156" s="624">
        <v>8718.8612099643997</v>
      </c>
      <c r="AO156" s="624">
        <v>7313.5755258126001</v>
      </c>
      <c r="AP156" s="624">
        <v>9097.4729241876994</v>
      </c>
      <c r="AQ156" s="624">
        <v>10225.563909774</v>
      </c>
      <c r="AR156" s="624">
        <v>7475.7002358084001</v>
      </c>
    </row>
    <row r="157" spans="1:45" ht="16.95" customHeight="1">
      <c r="A157" s="379" t="s">
        <v>365</v>
      </c>
      <c r="B157" s="380"/>
      <c r="C157" s="380"/>
      <c r="D157" s="380"/>
      <c r="E157" s="380"/>
      <c r="F157" s="681">
        <v>2725.4120435203999</v>
      </c>
      <c r="G157" s="681"/>
      <c r="H157" s="1249"/>
      <c r="I157" s="681">
        <v>3620.8337201744998</v>
      </c>
      <c r="J157" s="681"/>
      <c r="K157" s="1249"/>
      <c r="L157" s="681">
        <v>3302.1558115661001</v>
      </c>
      <c r="M157" s="681"/>
      <c r="N157" s="1249"/>
      <c r="O157" s="681">
        <v>3661.0764003068998</v>
      </c>
      <c r="P157" s="681"/>
      <c r="Q157" s="1249"/>
      <c r="R157" s="681">
        <v>3217.674970344</v>
      </c>
      <c r="S157" s="681"/>
      <c r="T157" s="1249"/>
      <c r="U157" s="681">
        <v>4302.1032504779996</v>
      </c>
      <c r="V157" s="681"/>
      <c r="W157" s="1249"/>
      <c r="X157" s="681">
        <v>3971.119133574</v>
      </c>
      <c r="Y157" s="681"/>
      <c r="Z157" s="1249"/>
      <c r="AA157" s="681">
        <v>4060.1503759398001</v>
      </c>
      <c r="AB157" s="681"/>
      <c r="AC157" s="1249"/>
      <c r="AD157" s="681">
        <v>3267.9588198079</v>
      </c>
      <c r="AE157" s="681"/>
      <c r="AF157" s="1249"/>
      <c r="AG157" s="363"/>
      <c r="AH157" s="620">
        <v>-5</v>
      </c>
      <c r="AI157" s="448" t="s">
        <v>142</v>
      </c>
      <c r="AJ157" s="624">
        <v>2725.4120435203999</v>
      </c>
      <c r="AK157" s="624">
        <v>3620.8337201744998</v>
      </c>
      <c r="AL157" s="624">
        <v>3302.1558115661001</v>
      </c>
      <c r="AM157" s="624">
        <v>3661.0764003068998</v>
      </c>
      <c r="AN157" s="624">
        <v>3217.674970344</v>
      </c>
      <c r="AO157" s="624">
        <v>4302.1032504779996</v>
      </c>
      <c r="AP157" s="624">
        <v>3971.119133574</v>
      </c>
      <c r="AQ157" s="624">
        <v>4060.1503759398001</v>
      </c>
      <c r="AR157" s="624">
        <v>3267.9588198079</v>
      </c>
    </row>
    <row r="158" spans="1:45" s="20" customFormat="1" ht="3" customHeight="1">
      <c r="A158" s="142"/>
      <c r="B158" s="2"/>
      <c r="C158" s="2"/>
      <c r="D158" s="2"/>
      <c r="E158" s="2"/>
      <c r="F158" s="139"/>
      <c r="G158" s="90"/>
      <c r="H158" s="1018"/>
      <c r="I158" s="139"/>
      <c r="J158" s="90"/>
      <c r="K158" s="1018"/>
      <c r="L158" s="139"/>
      <c r="M158" s="90"/>
      <c r="N158" s="1018"/>
      <c r="O158" s="139"/>
      <c r="P158" s="90"/>
      <c r="Q158" s="1018"/>
      <c r="R158" s="139"/>
      <c r="S158" s="90"/>
      <c r="T158" s="1018"/>
      <c r="U158" s="139"/>
      <c r="V158" s="90"/>
      <c r="W158" s="1018"/>
      <c r="X158" s="139"/>
      <c r="Y158" s="90"/>
      <c r="Z158" s="1018"/>
      <c r="AA158" s="139"/>
      <c r="AB158" s="90"/>
      <c r="AC158" s="1018"/>
      <c r="AD158" s="139"/>
      <c r="AE158" s="90"/>
      <c r="AF158" s="1002"/>
      <c r="AG158" s="15"/>
      <c r="AH158" s="367"/>
      <c r="AI158" s="3"/>
      <c r="AJ158" s="3"/>
      <c r="AK158" s="3"/>
      <c r="AL158" s="3"/>
      <c r="AM158" s="3"/>
      <c r="AN158" s="3"/>
      <c r="AO158" s="3"/>
      <c r="AP158" s="3"/>
      <c r="AQ158" s="3"/>
      <c r="AR158" s="3"/>
      <c r="AS158" s="152"/>
    </row>
    <row r="159" spans="1:45" s="1116" customFormat="1" ht="16.5" customHeight="1">
      <c r="A159" s="1119"/>
      <c r="B159" s="1419" t="s">
        <v>731</v>
      </c>
      <c r="C159" s="1419"/>
      <c r="D159" s="1419"/>
      <c r="E159" s="1419"/>
      <c r="F159" s="1419"/>
      <c r="G159" s="1419"/>
      <c r="H159" s="1419"/>
      <c r="I159" s="1419"/>
      <c r="J159" s="1419"/>
      <c r="K159" s="1419"/>
      <c r="L159" s="1419"/>
      <c r="M159" s="1419"/>
      <c r="N159" s="1419"/>
      <c r="O159" s="1419"/>
      <c r="P159" s="1440"/>
      <c r="Q159" s="1440"/>
      <c r="R159" s="1440"/>
      <c r="S159" s="1440"/>
      <c r="T159" s="1440"/>
      <c r="U159" s="1440"/>
      <c r="V159" s="1440"/>
      <c r="W159" s="1440"/>
      <c r="X159" s="1440"/>
      <c r="Y159" s="1440"/>
      <c r="Z159" s="1440"/>
      <c r="AA159" s="1440"/>
      <c r="AB159" s="1440"/>
      <c r="AC159" s="1440"/>
      <c r="AD159" s="1440"/>
      <c r="AE159" s="1440"/>
      <c r="AF159" s="1440"/>
    </row>
    <row r="160" spans="1:45" s="1117" customFormat="1" ht="2.4" customHeight="1">
      <c r="B160" s="1118"/>
      <c r="C160" s="1118"/>
      <c r="D160" s="1118"/>
      <c r="E160" s="1118"/>
      <c r="F160" s="1118"/>
      <c r="G160" s="1118"/>
      <c r="H160" s="1118"/>
      <c r="I160" s="1118"/>
      <c r="J160" s="1118"/>
      <c r="K160" s="1118"/>
      <c r="L160" s="1118"/>
      <c r="M160" s="1118"/>
      <c r="N160" s="1118"/>
      <c r="O160" s="1118"/>
    </row>
    <row r="161" spans="1:58" s="1116" customFormat="1" ht="16.5" customHeight="1">
      <c r="A161" s="1119"/>
      <c r="B161" s="1419" t="s">
        <v>730</v>
      </c>
      <c r="C161" s="1419"/>
      <c r="D161" s="1419"/>
      <c r="E161" s="1419"/>
      <c r="F161" s="1419"/>
      <c r="G161" s="1419"/>
      <c r="H161" s="1419"/>
      <c r="I161" s="1419"/>
      <c r="J161" s="1419"/>
      <c r="K161" s="1419"/>
      <c r="L161" s="1419"/>
      <c r="M161" s="1419"/>
      <c r="N161" s="1419"/>
      <c r="O161" s="1419"/>
      <c r="P161" s="1440"/>
      <c r="Q161" s="1440"/>
      <c r="R161" s="1440"/>
      <c r="S161" s="1440"/>
      <c r="T161" s="1440"/>
      <c r="U161" s="1440"/>
      <c r="V161" s="1440"/>
      <c r="W161" s="1440"/>
      <c r="X161" s="1440"/>
      <c r="Y161" s="1440"/>
      <c r="Z161" s="1440"/>
      <c r="AA161" s="1440"/>
      <c r="AB161" s="1440"/>
      <c r="AC161" s="1440"/>
      <c r="AD161" s="1440"/>
      <c r="AE161" s="1440"/>
      <c r="AF161" s="1440"/>
    </row>
    <row r="162" spans="1:58" s="1117" customFormat="1" ht="3" customHeight="1">
      <c r="B162" s="1118"/>
      <c r="C162" s="1118"/>
      <c r="D162" s="1118"/>
      <c r="E162" s="1118"/>
      <c r="F162" s="1118"/>
      <c r="G162" s="1118"/>
      <c r="H162" s="1118"/>
      <c r="I162" s="1118"/>
      <c r="J162" s="1118"/>
      <c r="K162" s="1118"/>
      <c r="L162" s="1118"/>
      <c r="M162" s="1118"/>
      <c r="N162" s="1118"/>
      <c r="O162" s="1118"/>
      <c r="P162" s="1103"/>
      <c r="Q162" s="1103"/>
      <c r="R162" s="1103"/>
      <c r="S162" s="1103"/>
      <c r="T162" s="1103"/>
      <c r="U162" s="1103"/>
      <c r="V162" s="1103"/>
      <c r="W162" s="1103"/>
      <c r="X162" s="1103"/>
      <c r="Y162" s="1103"/>
      <c r="Z162" s="1103"/>
      <c r="AA162" s="1103"/>
      <c r="AB162" s="1103"/>
      <c r="AC162" s="1103"/>
      <c r="AD162" s="1103"/>
      <c r="AE162" s="1103"/>
      <c r="AF162" s="1103"/>
    </row>
    <row r="163" spans="1:58" s="15" customFormat="1" ht="28.5" customHeight="1">
      <c r="A163" s="29" t="s">
        <v>236</v>
      </c>
      <c r="B163" s="1479" t="s">
        <v>377</v>
      </c>
      <c r="C163" s="1437"/>
      <c r="D163" s="1437"/>
      <c r="E163" s="1437"/>
      <c r="F163" s="1437"/>
      <c r="G163" s="1437"/>
      <c r="H163" s="1437"/>
      <c r="I163" s="1437"/>
      <c r="J163" s="1437"/>
      <c r="K163" s="1437"/>
      <c r="L163" s="1437"/>
      <c r="M163" s="1437"/>
      <c r="N163" s="1437"/>
      <c r="O163" s="1437"/>
      <c r="P163" s="1437"/>
      <c r="Q163" s="1437"/>
      <c r="R163" s="1437"/>
      <c r="S163" s="1437"/>
      <c r="T163" s="1437"/>
      <c r="U163" s="1437"/>
      <c r="V163" s="1437"/>
      <c r="W163" s="1437"/>
      <c r="X163" s="1437"/>
      <c r="Y163" s="1437"/>
      <c r="Z163" s="1437"/>
      <c r="AA163" s="1437"/>
      <c r="AB163" s="1437"/>
      <c r="AC163" s="1437"/>
      <c r="AD163" s="1437"/>
      <c r="AE163" s="1437"/>
      <c r="AF163" s="1440"/>
      <c r="AG163" s="327"/>
      <c r="AH163" s="367"/>
      <c r="AI163" s="3"/>
      <c r="AJ163" s="3"/>
      <c r="AK163" s="3"/>
      <c r="AL163" s="3"/>
      <c r="AM163" s="3"/>
      <c r="AN163" s="3"/>
      <c r="AO163" s="3"/>
      <c r="AP163" s="3"/>
      <c r="AQ163" s="3"/>
      <c r="AR163" s="3"/>
      <c r="AS163"/>
      <c r="AT163" s="20"/>
      <c r="AU163" s="20"/>
      <c r="AV163" s="20"/>
    </row>
    <row r="164" spans="1:58" s="15" customFormat="1" ht="29.4" customHeight="1">
      <c r="A164" s="207" t="s">
        <v>55</v>
      </c>
      <c r="B164" s="1479" t="s">
        <v>544</v>
      </c>
      <c r="C164" s="1440"/>
      <c r="D164" s="1440"/>
      <c r="E164" s="1440"/>
      <c r="F164" s="1440"/>
      <c r="G164" s="1440"/>
      <c r="H164" s="1440"/>
      <c r="I164" s="1440"/>
      <c r="J164" s="1440"/>
      <c r="K164" s="1440"/>
      <c r="L164" s="1440"/>
      <c r="M164" s="1440"/>
      <c r="N164" s="1440"/>
      <c r="O164" s="1440"/>
      <c r="P164" s="1440"/>
      <c r="Q164" s="1440"/>
      <c r="R164" s="1440"/>
      <c r="S164" s="1440"/>
      <c r="T164" s="1440"/>
      <c r="U164" s="1440"/>
      <c r="V164" s="1440"/>
      <c r="W164" s="1440"/>
      <c r="X164" s="1440"/>
      <c r="Y164" s="1440"/>
      <c r="Z164" s="1440"/>
      <c r="AA164" s="1440"/>
      <c r="AB164" s="1440"/>
      <c r="AC164" s="1440"/>
      <c r="AD164" s="1440"/>
      <c r="AE164" s="1440"/>
      <c r="AF164" s="1440"/>
      <c r="AG164" s="327"/>
      <c r="AH164" s="367"/>
      <c r="AI164" s="3"/>
      <c r="AJ164" s="3"/>
      <c r="AK164" s="3"/>
      <c r="AL164" s="3"/>
      <c r="AM164" s="3"/>
      <c r="AN164" s="3"/>
      <c r="AO164" s="3"/>
      <c r="AP164" s="3"/>
      <c r="AQ164" s="3"/>
      <c r="AR164" s="3"/>
      <c r="AS164" s="192"/>
      <c r="AT164" s="20"/>
      <c r="AU164" s="20"/>
      <c r="AV164" s="20"/>
    </row>
    <row r="165" spans="1:58" s="585" customFormat="1" ht="16.5" customHeight="1">
      <c r="A165" s="583" t="s">
        <v>126</v>
      </c>
      <c r="B165" s="1426" t="s">
        <v>579</v>
      </c>
      <c r="C165" s="1426"/>
      <c r="D165" s="1426"/>
      <c r="E165" s="1426"/>
      <c r="F165" s="1426"/>
      <c r="G165" s="1426"/>
      <c r="H165" s="1426"/>
      <c r="I165" s="1426"/>
      <c r="J165" s="1426"/>
      <c r="K165" s="1426"/>
      <c r="L165" s="1426"/>
      <c r="M165" s="1426"/>
      <c r="N165" s="1426"/>
      <c r="O165" s="1426"/>
      <c r="P165" s="1426"/>
      <c r="Q165" s="1426"/>
      <c r="R165" s="1426"/>
      <c r="S165" s="1426"/>
      <c r="T165" s="1426"/>
      <c r="U165" s="1440"/>
      <c r="V165" s="1440"/>
      <c r="W165" s="1440"/>
      <c r="X165" s="1440"/>
      <c r="Y165" s="1440"/>
      <c r="Z165" s="1440"/>
      <c r="AA165" s="1440"/>
      <c r="AB165" s="1440"/>
      <c r="AC165" s="1440"/>
      <c r="AD165" s="1440"/>
      <c r="AE165" s="1440"/>
      <c r="AF165" s="1440"/>
    </row>
    <row r="166" spans="1:58" ht="28.95" customHeight="1">
      <c r="A166" s="691" t="s">
        <v>26</v>
      </c>
      <c r="B166" s="1479" t="s">
        <v>378</v>
      </c>
      <c r="C166" s="1437"/>
      <c r="D166" s="1437"/>
      <c r="E166" s="1437"/>
      <c r="F166" s="1437"/>
      <c r="G166" s="1437"/>
      <c r="H166" s="1437"/>
      <c r="I166" s="1437"/>
      <c r="J166" s="1437"/>
      <c r="K166" s="1437"/>
      <c r="L166" s="1437"/>
      <c r="M166" s="1437"/>
      <c r="N166" s="1437"/>
      <c r="O166" s="1437"/>
      <c r="P166" s="1437"/>
      <c r="Q166" s="1437"/>
      <c r="R166" s="1437"/>
      <c r="S166" s="1437"/>
      <c r="T166" s="1437"/>
      <c r="U166" s="1437"/>
      <c r="V166" s="1437"/>
      <c r="W166" s="1437"/>
      <c r="X166" s="1437"/>
      <c r="Y166" s="1437"/>
      <c r="Z166" s="1437"/>
      <c r="AA166" s="1437"/>
      <c r="AB166" s="1437"/>
      <c r="AC166" s="1437"/>
      <c r="AD166" s="1437"/>
      <c r="AE166" s="1437"/>
      <c r="AF166" s="1440"/>
      <c r="AG166" s="692"/>
      <c r="AH166" s="367"/>
      <c r="AJ166" s="3"/>
      <c r="AK166" s="3"/>
      <c r="AL166" s="3"/>
      <c r="AM166" s="3"/>
      <c r="AN166" s="3"/>
      <c r="AO166" s="3"/>
      <c r="AP166" s="3"/>
      <c r="AQ166" s="3"/>
      <c r="AV166" s="15"/>
      <c r="AW166" s="192"/>
      <c r="AX166" s="192"/>
      <c r="AY166" s="192"/>
      <c r="AZ166" s="192"/>
      <c r="BA166" s="192"/>
      <c r="BB166" s="192"/>
      <c r="BC166" s="192"/>
      <c r="BD166" s="192"/>
      <c r="BE166" s="192"/>
    </row>
    <row r="167" spans="1:58" ht="42.6" customHeight="1">
      <c r="A167" s="691" t="s">
        <v>237</v>
      </c>
      <c r="B167" s="1479" t="s">
        <v>379</v>
      </c>
      <c r="C167" s="1437"/>
      <c r="D167" s="1437"/>
      <c r="E167" s="1437"/>
      <c r="F167" s="1437"/>
      <c r="G167" s="1437"/>
      <c r="H167" s="1437"/>
      <c r="I167" s="1437"/>
      <c r="J167" s="1437"/>
      <c r="K167" s="1437"/>
      <c r="L167" s="1437"/>
      <c r="M167" s="1437"/>
      <c r="N167" s="1437"/>
      <c r="O167" s="1437"/>
      <c r="P167" s="1437"/>
      <c r="Q167" s="1437"/>
      <c r="R167" s="1437"/>
      <c r="S167" s="1437"/>
      <c r="T167" s="1437"/>
      <c r="U167" s="1437"/>
      <c r="V167" s="1437"/>
      <c r="W167" s="1437"/>
      <c r="X167" s="1437"/>
      <c r="Y167" s="1437"/>
      <c r="Z167" s="1437"/>
      <c r="AA167" s="1437"/>
      <c r="AB167" s="1437"/>
      <c r="AC167" s="1437"/>
      <c r="AD167" s="1437"/>
      <c r="AE167" s="1437"/>
      <c r="AF167" s="1440"/>
      <c r="AG167" s="692"/>
      <c r="AH167" s="367"/>
      <c r="AJ167" s="3"/>
      <c r="AK167" s="3"/>
      <c r="AL167" s="3"/>
      <c r="AM167" s="3"/>
      <c r="AN167" s="3"/>
      <c r="AO167" s="3"/>
      <c r="AP167" s="3"/>
      <c r="AQ167" s="3"/>
      <c r="AV167" s="15"/>
      <c r="AW167" s="192"/>
      <c r="AX167" s="192"/>
      <c r="AY167" s="192"/>
      <c r="AZ167" s="192"/>
      <c r="BA167" s="192"/>
      <c r="BB167" s="192"/>
      <c r="BC167" s="192"/>
      <c r="BD167" s="192"/>
      <c r="BE167" s="192"/>
    </row>
    <row r="168" spans="1:58" s="585" customFormat="1" ht="1.2" customHeight="1">
      <c r="A168" s="583"/>
      <c r="B168" s="1426"/>
      <c r="C168" s="1426"/>
      <c r="D168" s="1426"/>
      <c r="E168" s="1426"/>
      <c r="F168" s="1426"/>
      <c r="G168" s="1426"/>
      <c r="H168" s="1426"/>
      <c r="I168" s="1426"/>
      <c r="J168" s="1426"/>
      <c r="K168" s="1426"/>
      <c r="L168" s="1426"/>
      <c r="M168" s="1426"/>
      <c r="N168" s="1426"/>
      <c r="O168" s="1426"/>
      <c r="P168" s="1426"/>
      <c r="Q168" s="1426"/>
      <c r="R168" s="1426"/>
      <c r="S168" s="1426"/>
      <c r="T168" s="1426"/>
      <c r="U168" s="1440"/>
      <c r="V168" s="1440"/>
      <c r="W168" s="1440"/>
      <c r="X168" s="1440"/>
      <c r="Y168" s="1440"/>
      <c r="Z168" s="1440"/>
      <c r="AA168" s="1440"/>
      <c r="AB168" s="1440"/>
      <c r="AC168" s="1440"/>
      <c r="AD168" s="1440"/>
      <c r="AE168" s="1440"/>
      <c r="AF168" s="1440"/>
    </row>
    <row r="169" spans="1:58" ht="16.5" customHeight="1">
      <c r="A169" s="701"/>
      <c r="B169" s="701" t="s">
        <v>409</v>
      </c>
      <c r="C169" s="700"/>
      <c r="D169" s="700"/>
      <c r="E169" s="700"/>
      <c r="F169" s="434"/>
      <c r="G169" s="90"/>
      <c r="H169" s="433"/>
      <c r="I169" s="434"/>
      <c r="J169" s="90"/>
      <c r="K169" s="433"/>
      <c r="L169" s="434"/>
      <c r="M169" s="90"/>
      <c r="N169" s="433"/>
      <c r="O169" s="434"/>
      <c r="P169" s="90"/>
      <c r="Q169" s="433"/>
      <c r="R169" s="434"/>
      <c r="S169" s="90"/>
      <c r="T169" s="433"/>
      <c r="U169" s="434"/>
      <c r="V169" s="90"/>
      <c r="W169" s="433"/>
      <c r="X169" s="434"/>
      <c r="Y169" s="90"/>
      <c r="Z169" s="433"/>
      <c r="AA169" s="921"/>
      <c r="AB169" s="90"/>
      <c r="AC169" s="1020"/>
      <c r="AD169" s="921"/>
      <c r="AE169" s="90"/>
      <c r="AF169" s="1020"/>
      <c r="AG169" s="675"/>
      <c r="AH169" s="675"/>
      <c r="AI169" s="396"/>
      <c r="AJ169" s="235"/>
      <c r="AK169" s="48"/>
      <c r="AL169" s="48"/>
      <c r="AM169" s="48"/>
      <c r="AN169" s="48"/>
      <c r="AO169" s="48"/>
      <c r="AP169" s="48"/>
      <c r="AQ169" s="48"/>
      <c r="AR169" s="48"/>
      <c r="AS169" s="48"/>
      <c r="AT169" s="28"/>
      <c r="AU169" s="28"/>
      <c r="AV169" s="28"/>
      <c r="AW169" s="28"/>
      <c r="AX169" s="192"/>
      <c r="AY169" s="192"/>
      <c r="AZ169" s="192"/>
      <c r="BA169" s="192"/>
      <c r="BB169" s="192"/>
      <c r="BC169" s="192"/>
      <c r="BD169" s="192"/>
      <c r="BE169" s="192"/>
      <c r="BF169" s="192"/>
    </row>
    <row r="170" spans="1:58" ht="16.5" customHeight="1">
      <c r="A170" s="170" t="s">
        <v>216</v>
      </c>
      <c r="B170" s="22"/>
      <c r="C170" s="22"/>
      <c r="D170" s="1478" t="s">
        <v>621</v>
      </c>
      <c r="E170" s="1436"/>
      <c r="F170" s="1436"/>
      <c r="G170" s="1436"/>
      <c r="H170" s="1436"/>
      <c r="I170" s="1436"/>
      <c r="J170" s="1436"/>
      <c r="K170" s="1436"/>
      <c r="L170" s="1436"/>
      <c r="M170" s="1436"/>
      <c r="N170" s="1436"/>
      <c r="O170" s="1436"/>
      <c r="P170" s="1436"/>
      <c r="Q170" s="1436"/>
      <c r="R170" s="1436"/>
      <c r="S170" s="1436"/>
      <c r="T170" s="1436"/>
      <c r="U170" s="1436"/>
      <c r="V170" s="1436"/>
      <c r="W170" s="1436"/>
      <c r="X170" s="1436"/>
      <c r="Y170" s="1436"/>
      <c r="Z170" s="1436"/>
      <c r="AA170" s="1436"/>
      <c r="AB170" s="1436"/>
      <c r="AC170" s="1436"/>
      <c r="AD170" s="1436"/>
      <c r="AE170" s="1436"/>
      <c r="AF170" s="1440"/>
      <c r="AH170" s="367"/>
      <c r="AJ170" s="3"/>
      <c r="AK170" s="3"/>
      <c r="AL170" s="3"/>
      <c r="AM170" s="3"/>
      <c r="AN170" s="3"/>
      <c r="AO170" s="3"/>
      <c r="AP170" s="3"/>
      <c r="AQ170" s="3"/>
      <c r="AT170"/>
      <c r="AU170"/>
      <c r="AV170"/>
      <c r="AW170"/>
      <c r="AX170"/>
      <c r="AY170"/>
      <c r="AZ170"/>
      <c r="BA170"/>
      <c r="BB170"/>
      <c r="BC170"/>
      <c r="BD170"/>
      <c r="BE170"/>
    </row>
    <row r="171" spans="1:58" ht="3.75" customHeight="1">
      <c r="A171" s="22"/>
      <c r="B171" s="22"/>
      <c r="C171" s="22"/>
      <c r="D171" s="22"/>
      <c r="E171" s="22"/>
      <c r="F171" s="24"/>
      <c r="G171" s="90"/>
      <c r="H171" s="1002"/>
      <c r="I171" s="24"/>
      <c r="J171" s="90"/>
      <c r="K171" s="1002"/>
      <c r="L171" s="24"/>
      <c r="M171" s="90"/>
      <c r="N171" s="1002"/>
      <c r="O171" s="24"/>
      <c r="P171" s="90"/>
      <c r="Q171" s="1002"/>
      <c r="R171" s="24"/>
      <c r="S171" s="90"/>
      <c r="T171" s="1002"/>
      <c r="U171" s="24"/>
      <c r="V171" s="90"/>
      <c r="W171" s="1002"/>
      <c r="X171" s="24"/>
      <c r="Y171" s="90"/>
      <c r="Z171" s="1002"/>
      <c r="AA171" s="24"/>
      <c r="AB171" s="90"/>
      <c r="AC171" s="1002"/>
      <c r="AD171" s="24"/>
      <c r="AE171" s="90"/>
      <c r="AH171" s="367"/>
      <c r="AJ171" s="3"/>
      <c r="AK171" s="3"/>
      <c r="AL171" s="3"/>
      <c r="AM171" s="3"/>
      <c r="AN171" s="3"/>
      <c r="AO171" s="3"/>
      <c r="AP171" s="3"/>
      <c r="AQ171" s="3"/>
      <c r="AT171"/>
      <c r="AU171"/>
      <c r="AV171"/>
      <c r="AW171"/>
      <c r="AX171"/>
      <c r="AY171"/>
      <c r="AZ171"/>
      <c r="BA171"/>
      <c r="BB171"/>
      <c r="BC171"/>
      <c r="BD171"/>
      <c r="BE171"/>
    </row>
    <row r="177" spans="7:31">
      <c r="G177" s="434"/>
      <c r="J177" s="434"/>
      <c r="M177" s="434"/>
      <c r="P177" s="434"/>
      <c r="S177" s="434"/>
      <c r="V177" s="434"/>
      <c r="Y177" s="434"/>
      <c r="AB177" s="434"/>
      <c r="AE177" s="434"/>
    </row>
    <row r="179" spans="7:31">
      <c r="G179" s="24"/>
      <c r="J179" s="24"/>
      <c r="M179" s="24"/>
      <c r="P179" s="24"/>
      <c r="S179" s="24"/>
      <c r="V179" s="24"/>
      <c r="Y179" s="24"/>
      <c r="AB179" s="24"/>
      <c r="AE179" s="24"/>
    </row>
    <row r="180" spans="7:31">
      <c r="G180" s="24"/>
      <c r="J180" s="24"/>
      <c r="M180" s="24"/>
      <c r="P180" s="24"/>
      <c r="S180" s="24"/>
      <c r="V180" s="24"/>
      <c r="Y180" s="24"/>
      <c r="AB180" s="24"/>
      <c r="AE180" s="24"/>
    </row>
  </sheetData>
  <protectedRanges>
    <protectedRange sqref="S159:AA162" name="Range1_5_1"/>
  </protectedRanges>
  <mergeCells count="10">
    <mergeCell ref="D170:AF170"/>
    <mergeCell ref="E1:AF1"/>
    <mergeCell ref="B164:AF164"/>
    <mergeCell ref="B163:AF163"/>
    <mergeCell ref="B166:AF166"/>
    <mergeCell ref="B167:AF167"/>
    <mergeCell ref="B168:AF168"/>
    <mergeCell ref="B165:AF165"/>
    <mergeCell ref="B159:AF159"/>
    <mergeCell ref="B161:AF161"/>
  </mergeCells>
  <phoneticPr fontId="11" type="noConversion"/>
  <dataValidations count="1">
    <dataValidation type="custom" showErrorMessage="1" errorTitle="Invalidate data entry" error="Entry must be either: _x000a_a number greater than or equal to zero, _x000a_&quot;na&quot;, &quot;np&quot;, or  &quot;..&quot;._x000a__x000a_Please try again" sqref="S160:AA160">
      <formula1>OR(AND(ISNUMBER(S160),NOT(S160&lt;0)),S160="na",S160="..",S160="np")</formula1>
    </dataValidation>
  </dataValidations>
  <pageMargins left="0.7" right="0.7" top="0.75" bottom="0.75" header="0.3" footer="0.3"/>
  <pageSetup paperSize="9" scale="83" fitToHeight="0" orientation="landscape" useFirstPageNumber="1" r:id="rId1"/>
  <headerFooter alignWithMargins="0">
    <oddHeader>&amp;C&amp;"Arial,Regular"&amp;8TABLE 6A.12</oddHeader>
    <oddFooter>&amp;L&amp;8&amp;G 
&amp;"Arial,Regular"REPORT ON
GOVERNMENT
SERVICES 2019&amp;C &amp;R&amp;8&amp;G&amp;"Arial,Regular" 
POLICE
SERVICES
&amp;"Arial,Regular"PAGE &amp;"Arial,Bold"&amp;P&amp;"Arial,Regular" of TABLE 6A.12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4">
    <pageSetUpPr fitToPage="1"/>
  </sheetPr>
  <dimension ref="A1:BZ66"/>
  <sheetViews>
    <sheetView showGridLines="0" zoomScaleNormal="100" zoomScaleSheetLayoutView="100" workbookViewId="0"/>
  </sheetViews>
  <sheetFormatPr defaultColWidth="9.33203125" defaultRowHeight="13.2"/>
  <cols>
    <col min="1" max="1" width="10.44140625" style="277" customWidth="1"/>
    <col min="2" max="2" width="2.6640625" style="277" hidden="1" customWidth="1"/>
    <col min="3" max="3" width="1.6640625" style="277" customWidth="1"/>
    <col min="4" max="4" width="3.6640625" style="277" customWidth="1"/>
    <col min="5" max="5" width="9.6640625" style="277" customWidth="1"/>
    <col min="6" max="6" width="6.109375" style="274" bestFit="1" customWidth="1"/>
    <col min="7" max="7" width="2.109375" style="275" bestFit="1" customWidth="1"/>
    <col min="8" max="8" width="4.5546875" style="428" bestFit="1" customWidth="1"/>
    <col min="9" max="9" width="8.109375" style="274" bestFit="1" customWidth="1"/>
    <col min="10" max="10" width="2.109375" style="275" bestFit="1" customWidth="1"/>
    <col min="11" max="11" width="4.5546875" style="428" bestFit="1" customWidth="1"/>
    <col min="12" max="12" width="8.109375" style="274" bestFit="1" customWidth="1"/>
    <col min="13" max="13" width="2.109375" style="274" bestFit="1" customWidth="1"/>
    <col min="14" max="14" width="4.5546875" style="428" bestFit="1" customWidth="1"/>
    <col min="15" max="15" width="8.109375" style="274" bestFit="1" customWidth="1"/>
    <col min="16" max="16" width="2.109375" style="274" bestFit="1" customWidth="1"/>
    <col min="17" max="17" width="4.5546875" style="428" bestFit="1" customWidth="1"/>
    <col min="18" max="18" width="8.109375" style="274" bestFit="1" customWidth="1"/>
    <col min="19" max="19" width="2.109375" style="274" bestFit="1" customWidth="1"/>
    <col min="20" max="20" width="4.5546875" style="428" bestFit="1" customWidth="1"/>
    <col min="21" max="21" width="8.109375" style="274" bestFit="1" customWidth="1"/>
    <col min="22" max="22" width="2.109375" style="274" bestFit="1" customWidth="1"/>
    <col min="23" max="23" width="4.5546875" style="428" bestFit="1" customWidth="1"/>
    <col min="24" max="24" width="8.109375" style="274" bestFit="1" customWidth="1"/>
    <col min="25" max="25" width="2.109375" style="274" bestFit="1" customWidth="1"/>
    <col min="26" max="26" width="4.5546875" style="428" bestFit="1" customWidth="1"/>
    <col min="27" max="27" width="9.33203125" style="274" customWidth="1"/>
    <col min="28" max="28" width="2.109375" style="274" bestFit="1" customWidth="1"/>
    <col min="29" max="29" width="4.5546875" style="428" bestFit="1" customWidth="1"/>
    <col min="30" max="30" width="8.109375" style="274" bestFit="1" customWidth="1"/>
    <col min="31" max="31" width="2.109375" style="274" bestFit="1" customWidth="1"/>
    <col min="32" max="32" width="4.5546875" style="428" bestFit="1" customWidth="1"/>
    <col min="33" max="33" width="1.6640625" style="277" customWidth="1"/>
    <col min="34" max="34" width="1.6640625" style="722" customWidth="1"/>
    <col min="35" max="35" width="1.6640625" style="277" customWidth="1"/>
    <col min="36" max="36" width="3.33203125" style="309" hidden="1" customWidth="1"/>
    <col min="37" max="37" width="10.44140625" style="309" hidden="1" customWidth="1"/>
    <col min="38" max="43" width="8.33203125" style="309" hidden="1" customWidth="1"/>
    <col min="44" max="44" width="8.33203125" style="812" hidden="1" customWidth="1"/>
    <col min="45" max="46" width="9.33203125" style="277" hidden="1" customWidth="1"/>
    <col min="47" max="16384" width="9.33203125" style="277"/>
  </cols>
  <sheetData>
    <row r="1" spans="1:48" s="704" customFormat="1" ht="21" customHeight="1">
      <c r="A1" s="776" t="s">
        <v>263</v>
      </c>
      <c r="B1" s="712"/>
      <c r="C1" s="712"/>
      <c r="D1" s="712"/>
      <c r="E1" s="1516" t="s">
        <v>862</v>
      </c>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7"/>
      <c r="AE1" s="1139"/>
      <c r="AF1" s="870"/>
      <c r="AG1" s="777"/>
      <c r="AH1" s="814"/>
      <c r="AI1" s="777"/>
      <c r="AJ1" s="778"/>
      <c r="AK1" s="778"/>
      <c r="AL1" s="778"/>
      <c r="AM1" s="778"/>
      <c r="AN1" s="778"/>
      <c r="AO1" s="778"/>
      <c r="AP1" s="778"/>
      <c r="AQ1" s="778"/>
      <c r="AR1" s="779"/>
    </row>
    <row r="2" spans="1:48" ht="16.5" customHeight="1">
      <c r="A2" s="780"/>
      <c r="B2" s="780"/>
      <c r="C2" s="780"/>
      <c r="D2" s="815"/>
      <c r="E2" s="781"/>
      <c r="F2" s="781" t="s">
        <v>127</v>
      </c>
      <c r="G2" s="815"/>
      <c r="H2" s="1021"/>
      <c r="I2" s="781" t="s">
        <v>245</v>
      </c>
      <c r="J2" s="815"/>
      <c r="K2" s="1021"/>
      <c r="L2" s="781" t="s">
        <v>230</v>
      </c>
      <c r="M2" s="781"/>
      <c r="N2" s="1021"/>
      <c r="O2" s="781" t="s">
        <v>859</v>
      </c>
      <c r="P2" s="781"/>
      <c r="Q2" s="1021"/>
      <c r="R2" s="781" t="s">
        <v>860</v>
      </c>
      <c r="S2" s="781"/>
      <c r="T2" s="1021"/>
      <c r="U2" s="781" t="s">
        <v>244</v>
      </c>
      <c r="V2" s="781"/>
      <c r="W2" s="1021"/>
      <c r="X2" s="781" t="s">
        <v>246</v>
      </c>
      <c r="Y2" s="781"/>
      <c r="Z2" s="1021"/>
      <c r="AA2" s="781" t="s">
        <v>247</v>
      </c>
      <c r="AB2" s="781"/>
      <c r="AC2" s="1021"/>
      <c r="AD2" s="781" t="s">
        <v>248</v>
      </c>
      <c r="AE2" s="781"/>
      <c r="AF2" s="1021"/>
      <c r="AH2" s="578"/>
      <c r="AI2" s="578"/>
      <c r="AJ2" s="417"/>
      <c r="AK2" s="417"/>
      <c r="AL2" s="1146" t="s">
        <v>127</v>
      </c>
      <c r="AM2" s="1146" t="s">
        <v>245</v>
      </c>
      <c r="AN2" s="1146" t="s">
        <v>230</v>
      </c>
      <c r="AO2" s="1146" t="s">
        <v>242</v>
      </c>
      <c r="AP2" s="1146" t="s">
        <v>243</v>
      </c>
      <c r="AQ2" s="1146" t="s">
        <v>244</v>
      </c>
      <c r="AR2" s="1146" t="s">
        <v>246</v>
      </c>
      <c r="AS2" s="1146" t="s">
        <v>247</v>
      </c>
      <c r="AT2" s="1146" t="s">
        <v>248</v>
      </c>
    </row>
    <row r="3" spans="1:48" ht="3" customHeight="1">
      <c r="A3" s="877"/>
      <c r="B3" s="877"/>
      <c r="C3" s="877"/>
      <c r="D3" s="816"/>
      <c r="E3" s="782"/>
      <c r="F3" s="782"/>
      <c r="G3" s="816"/>
      <c r="H3" s="1022"/>
      <c r="I3" s="782"/>
      <c r="J3" s="816"/>
      <c r="K3" s="1022"/>
      <c r="L3" s="782"/>
      <c r="M3" s="782"/>
      <c r="N3" s="1022"/>
      <c r="O3" s="782"/>
      <c r="P3" s="782"/>
      <c r="Q3" s="1022"/>
      <c r="R3" s="782"/>
      <c r="S3" s="782"/>
      <c r="T3" s="1022"/>
      <c r="U3" s="782"/>
      <c r="V3" s="782"/>
      <c r="W3" s="1022"/>
      <c r="X3" s="782"/>
      <c r="Y3" s="782"/>
      <c r="Z3" s="1022"/>
      <c r="AA3" s="782"/>
      <c r="AB3" s="782"/>
      <c r="AC3" s="1022"/>
      <c r="AD3" s="782"/>
      <c r="AE3" s="782"/>
      <c r="AF3" s="1022"/>
      <c r="AH3" s="578"/>
      <c r="AI3" s="578"/>
      <c r="AJ3" s="417"/>
      <c r="AK3" s="417"/>
      <c r="AL3" s="417"/>
      <c r="AM3" s="417"/>
      <c r="AN3" s="417"/>
      <c r="AO3" s="417"/>
      <c r="AP3" s="417"/>
      <c r="AQ3" s="417"/>
      <c r="AR3" s="417"/>
    </row>
    <row r="4" spans="1:48" ht="16.5" customHeight="1">
      <c r="A4" s="301" t="s">
        <v>438</v>
      </c>
      <c r="B4" s="877"/>
      <c r="C4" s="877"/>
      <c r="D4" s="782"/>
      <c r="E4" s="782"/>
      <c r="F4" s="782"/>
      <c r="G4" s="782"/>
      <c r="H4" s="1022"/>
      <c r="I4" s="782"/>
      <c r="J4" s="782"/>
      <c r="K4" s="1022"/>
      <c r="L4" s="1026"/>
      <c r="M4" s="782"/>
      <c r="N4" s="1022"/>
      <c r="O4" s="782"/>
      <c r="P4" s="782"/>
      <c r="Q4" s="1022"/>
      <c r="R4" s="782"/>
      <c r="S4" s="782"/>
      <c r="T4" s="1022"/>
      <c r="U4" s="782"/>
      <c r="V4" s="782"/>
      <c r="W4" s="1022"/>
      <c r="X4" s="782"/>
      <c r="Y4" s="782"/>
      <c r="Z4" s="1022"/>
      <c r="AA4" s="782"/>
      <c r="AB4" s="782"/>
      <c r="AC4" s="1022"/>
      <c r="AD4" s="782"/>
      <c r="AE4" s="782"/>
      <c r="AF4" s="1022"/>
      <c r="AG4" s="782"/>
      <c r="AH4" s="782"/>
      <c r="AI4" s="782"/>
      <c r="AJ4" s="784"/>
      <c r="AK4" s="784"/>
      <c r="AL4" s="784"/>
      <c r="AM4" s="784"/>
      <c r="AN4" s="784"/>
      <c r="AO4" s="784"/>
      <c r="AP4" s="784"/>
      <c r="AQ4" s="784"/>
      <c r="AR4" s="784"/>
      <c r="AS4" s="784"/>
      <c r="AT4" s="784"/>
      <c r="AU4" s="578"/>
      <c r="AV4" s="578"/>
    </row>
    <row r="5" spans="1:48" ht="16.2" customHeight="1">
      <c r="A5" s="785" t="s">
        <v>402</v>
      </c>
      <c r="B5" s="877"/>
      <c r="C5" s="877"/>
      <c r="D5" s="782"/>
      <c r="E5" s="782"/>
      <c r="F5" s="786">
        <v>50.6</v>
      </c>
      <c r="G5" s="786" t="s">
        <v>622</v>
      </c>
      <c r="H5" s="1023">
        <v>10.199999999999999</v>
      </c>
      <c r="I5" s="786">
        <v>59.4</v>
      </c>
      <c r="J5" s="786" t="s">
        <v>622</v>
      </c>
      <c r="K5" s="1023">
        <v>10.8</v>
      </c>
      <c r="L5" s="786">
        <v>57.9</v>
      </c>
      <c r="M5" s="786" t="s">
        <v>622</v>
      </c>
      <c r="N5" s="1023">
        <v>14.3</v>
      </c>
      <c r="O5" s="786">
        <v>56.5</v>
      </c>
      <c r="P5" s="786" t="s">
        <v>622</v>
      </c>
      <c r="Q5" s="1024">
        <v>5.2</v>
      </c>
      <c r="R5" s="786">
        <v>50.5</v>
      </c>
      <c r="S5" s="786" t="s">
        <v>622</v>
      </c>
      <c r="T5" s="1024">
        <v>11.6</v>
      </c>
      <c r="U5" s="786">
        <v>54.9</v>
      </c>
      <c r="V5" s="786" t="s">
        <v>622</v>
      </c>
      <c r="W5" s="1023">
        <v>17.5</v>
      </c>
      <c r="X5" s="786">
        <v>56.5</v>
      </c>
      <c r="Y5" s="786" t="s">
        <v>622</v>
      </c>
      <c r="Z5" s="1024">
        <v>33.6</v>
      </c>
      <c r="AA5" s="786">
        <v>61.4</v>
      </c>
      <c r="AB5" s="786" t="s">
        <v>622</v>
      </c>
      <c r="AC5" s="1024">
        <v>15.6</v>
      </c>
      <c r="AD5" s="786">
        <v>53.8</v>
      </c>
      <c r="AE5" s="786" t="s">
        <v>622</v>
      </c>
      <c r="AF5" s="1024">
        <v>6.7</v>
      </c>
      <c r="AG5" s="786"/>
      <c r="AH5" s="561"/>
      <c r="AI5" s="561"/>
      <c r="AJ5" s="787">
        <v>0</v>
      </c>
      <c r="AK5" s="787" t="s">
        <v>424</v>
      </c>
      <c r="AL5" s="899">
        <v>50.6</v>
      </c>
      <c r="AM5" s="900">
        <v>59.4</v>
      </c>
      <c r="AN5" s="900">
        <v>57.9</v>
      </c>
      <c r="AO5" s="900">
        <v>56.5</v>
      </c>
      <c r="AP5" s="900">
        <v>50.5</v>
      </c>
      <c r="AQ5" s="900">
        <v>54.9</v>
      </c>
      <c r="AR5" s="900">
        <v>56.5</v>
      </c>
      <c r="AS5" s="900">
        <v>61.4</v>
      </c>
      <c r="AT5" s="900">
        <v>53.8</v>
      </c>
      <c r="AU5" s="578"/>
      <c r="AV5" s="578"/>
    </row>
    <row r="6" spans="1:48" ht="16.5" hidden="1" customHeight="1">
      <c r="A6" s="785"/>
      <c r="B6" s="877"/>
      <c r="C6" s="877"/>
      <c r="D6" s="782"/>
      <c r="E6" s="782"/>
      <c r="F6" s="786"/>
      <c r="G6" s="786"/>
      <c r="H6" s="1023"/>
      <c r="I6" s="786"/>
      <c r="J6" s="786"/>
      <c r="K6" s="1023"/>
      <c r="L6" s="786"/>
      <c r="M6" s="786"/>
      <c r="N6" s="1023"/>
      <c r="O6" s="786"/>
      <c r="P6" s="786"/>
      <c r="Q6" s="1024"/>
      <c r="R6" s="786"/>
      <c r="S6" s="786"/>
      <c r="T6" s="1024"/>
      <c r="U6" s="786"/>
      <c r="V6" s="786"/>
      <c r="W6" s="1023"/>
      <c r="X6" s="786"/>
      <c r="Y6" s="786"/>
      <c r="Z6" s="1024"/>
      <c r="AA6" s="786"/>
      <c r="AB6" s="786"/>
      <c r="AC6" s="1024"/>
      <c r="AD6" s="786"/>
      <c r="AE6" s="786"/>
      <c r="AF6" s="1024"/>
      <c r="AG6" s="786"/>
      <c r="AH6" s="561"/>
      <c r="AI6" s="561"/>
      <c r="AJ6" s="787">
        <v>0</v>
      </c>
      <c r="AK6" s="787" t="s">
        <v>617</v>
      </c>
      <c r="AL6" s="899">
        <v>10.199999999999999</v>
      </c>
      <c r="AM6" s="900">
        <v>10.8</v>
      </c>
      <c r="AN6" s="900">
        <v>14.3</v>
      </c>
      <c r="AO6" s="900">
        <v>5.2</v>
      </c>
      <c r="AP6" s="900">
        <v>11.6</v>
      </c>
      <c r="AQ6" s="900">
        <v>17.5</v>
      </c>
      <c r="AR6" s="900">
        <v>33.6</v>
      </c>
      <c r="AS6" s="900">
        <v>15.6</v>
      </c>
      <c r="AT6" s="900">
        <v>6.7</v>
      </c>
      <c r="AU6" s="578"/>
      <c r="AV6" s="578"/>
    </row>
    <row r="7" spans="1:48" ht="16.2" customHeight="1">
      <c r="A7" s="785" t="s">
        <v>861</v>
      </c>
      <c r="B7" s="274"/>
      <c r="C7" s="274"/>
      <c r="D7" s="788"/>
      <c r="E7" s="788"/>
      <c r="F7" s="786">
        <v>47.6</v>
      </c>
      <c r="G7" s="786" t="s">
        <v>622</v>
      </c>
      <c r="H7" s="1023">
        <v>10</v>
      </c>
      <c r="I7" s="786">
        <v>34.299999999999997</v>
      </c>
      <c r="J7" s="786" t="s">
        <v>622</v>
      </c>
      <c r="K7" s="1023">
        <v>6.7</v>
      </c>
      <c r="L7" s="786">
        <v>41.8</v>
      </c>
      <c r="M7" s="786" t="s">
        <v>622</v>
      </c>
      <c r="N7" s="1023">
        <v>10.199999999999999</v>
      </c>
      <c r="O7" s="786">
        <v>36.5</v>
      </c>
      <c r="P7" s="786" t="s">
        <v>622</v>
      </c>
      <c r="Q7" s="1024">
        <v>9.9</v>
      </c>
      <c r="R7" s="786">
        <v>44.8</v>
      </c>
      <c r="S7" s="786" t="s">
        <v>622</v>
      </c>
      <c r="T7" s="1024">
        <v>8.4</v>
      </c>
      <c r="U7" s="786">
        <v>26.8</v>
      </c>
      <c r="V7" s="786" t="s">
        <v>622</v>
      </c>
      <c r="W7" s="1023">
        <v>10</v>
      </c>
      <c r="X7" s="786">
        <v>35</v>
      </c>
      <c r="Y7" s="786" t="s">
        <v>622</v>
      </c>
      <c r="Z7" s="1024">
        <v>27.1</v>
      </c>
      <c r="AA7" s="786">
        <v>55.8</v>
      </c>
      <c r="AB7" s="786" t="s">
        <v>622</v>
      </c>
      <c r="AC7" s="1024">
        <v>24.4</v>
      </c>
      <c r="AD7" s="786">
        <v>41.1</v>
      </c>
      <c r="AE7" s="786" t="s">
        <v>622</v>
      </c>
      <c r="AF7" s="1024">
        <v>3.1</v>
      </c>
      <c r="AG7" s="786"/>
      <c r="AH7" s="561"/>
      <c r="AI7" s="561"/>
      <c r="AJ7" s="787">
        <v>0</v>
      </c>
      <c r="AK7" s="787" t="s">
        <v>425</v>
      </c>
      <c r="AL7" s="899">
        <v>47.6</v>
      </c>
      <c r="AM7" s="899">
        <v>34.299999999999997</v>
      </c>
      <c r="AN7" s="899">
        <v>41.8</v>
      </c>
      <c r="AO7" s="899">
        <v>36.5</v>
      </c>
      <c r="AP7" s="899">
        <v>44.8</v>
      </c>
      <c r="AQ7" s="899">
        <v>26.8</v>
      </c>
      <c r="AR7" s="899">
        <v>35</v>
      </c>
      <c r="AS7" s="899">
        <v>55.8</v>
      </c>
      <c r="AT7" s="899">
        <v>41.1</v>
      </c>
      <c r="AU7" s="578"/>
      <c r="AV7" s="578"/>
    </row>
    <row r="8" spans="1:48" ht="16.5" hidden="1" customHeight="1">
      <c r="A8" s="785"/>
      <c r="B8" s="274"/>
      <c r="C8" s="274"/>
      <c r="D8" s="788"/>
      <c r="E8" s="788"/>
      <c r="F8" s="786"/>
      <c r="G8" s="786"/>
      <c r="H8" s="1023"/>
      <c r="I8" s="786"/>
      <c r="J8" s="786"/>
      <c r="K8" s="1023"/>
      <c r="L8" s="786"/>
      <c r="M8" s="786"/>
      <c r="N8" s="1023"/>
      <c r="O8" s="786"/>
      <c r="P8" s="786"/>
      <c r="Q8" s="1024"/>
      <c r="R8" s="786"/>
      <c r="S8" s="786"/>
      <c r="T8" s="1024"/>
      <c r="U8" s="786"/>
      <c r="V8" s="786"/>
      <c r="W8" s="1023"/>
      <c r="X8" s="786"/>
      <c r="Y8" s="786"/>
      <c r="Z8" s="1024"/>
      <c r="AA8" s="786"/>
      <c r="AB8" s="786"/>
      <c r="AC8" s="1024"/>
      <c r="AD8" s="786"/>
      <c r="AE8" s="786"/>
      <c r="AF8" s="1024"/>
      <c r="AG8" s="786"/>
      <c r="AH8" s="561"/>
      <c r="AI8" s="561"/>
      <c r="AJ8" s="787">
        <v>0</v>
      </c>
      <c r="AK8" s="787" t="s">
        <v>618</v>
      </c>
      <c r="AL8" s="899">
        <v>10</v>
      </c>
      <c r="AM8" s="899">
        <v>6.7</v>
      </c>
      <c r="AN8" s="899">
        <v>10.199999999999999</v>
      </c>
      <c r="AO8" s="899">
        <v>9.9</v>
      </c>
      <c r="AP8" s="899">
        <v>8.4</v>
      </c>
      <c r="AQ8" s="899">
        <v>10</v>
      </c>
      <c r="AR8" s="899">
        <v>27.1</v>
      </c>
      <c r="AS8" s="899">
        <v>24.4</v>
      </c>
      <c r="AT8" s="899">
        <v>3.1</v>
      </c>
      <c r="AU8" s="578"/>
      <c r="AV8" s="578"/>
    </row>
    <row r="9" spans="1:48" ht="16.5" customHeight="1">
      <c r="A9" s="789" t="s">
        <v>366</v>
      </c>
      <c r="B9" s="785"/>
      <c r="C9" s="274"/>
      <c r="D9" s="790"/>
      <c r="E9" s="790"/>
      <c r="F9" s="786">
        <v>65</v>
      </c>
      <c r="G9" s="786" t="s">
        <v>622</v>
      </c>
      <c r="H9" s="1023">
        <v>34.4</v>
      </c>
      <c r="I9" s="786">
        <v>59.3</v>
      </c>
      <c r="J9" s="786" t="s">
        <v>622</v>
      </c>
      <c r="K9" s="1023">
        <v>25</v>
      </c>
      <c r="L9" s="786">
        <v>46.7</v>
      </c>
      <c r="M9" s="786" t="s">
        <v>622</v>
      </c>
      <c r="N9" s="1023" t="s">
        <v>403</v>
      </c>
      <c r="O9" s="786">
        <v>56.8</v>
      </c>
      <c r="P9" s="786" t="s">
        <v>622</v>
      </c>
      <c r="Q9" s="1024">
        <v>24.7</v>
      </c>
      <c r="R9" s="786">
        <v>25</v>
      </c>
      <c r="S9" s="786" t="s">
        <v>622</v>
      </c>
      <c r="T9" s="1024">
        <v>22.6</v>
      </c>
      <c r="U9" s="786">
        <v>46.2</v>
      </c>
      <c r="V9" s="786" t="s">
        <v>622</v>
      </c>
      <c r="W9" s="1023">
        <v>40.5</v>
      </c>
      <c r="X9" s="786">
        <v>100</v>
      </c>
      <c r="Y9" s="786" t="s">
        <v>622</v>
      </c>
      <c r="Z9" s="1024" t="s">
        <v>403</v>
      </c>
      <c r="AA9" s="786">
        <v>33.299999999999997</v>
      </c>
      <c r="AB9" s="786" t="s">
        <v>622</v>
      </c>
      <c r="AC9" s="1024" t="s">
        <v>403</v>
      </c>
      <c r="AD9" s="786">
        <v>58</v>
      </c>
      <c r="AE9" s="786" t="s">
        <v>622</v>
      </c>
      <c r="AF9" s="1024">
        <v>14</v>
      </c>
      <c r="AG9" s="786"/>
      <c r="AH9" s="561"/>
      <c r="AI9" s="561"/>
      <c r="AJ9" s="787">
        <v>0</v>
      </c>
      <c r="AK9" s="787" t="s">
        <v>426</v>
      </c>
      <c r="AL9" s="899">
        <v>65</v>
      </c>
      <c r="AM9" s="899">
        <v>59.3</v>
      </c>
      <c r="AN9" s="899">
        <v>46.7</v>
      </c>
      <c r="AO9" s="899">
        <v>56.8</v>
      </c>
      <c r="AP9" s="899">
        <v>25</v>
      </c>
      <c r="AQ9" s="899">
        <v>46.2</v>
      </c>
      <c r="AR9" s="899">
        <v>100</v>
      </c>
      <c r="AS9" s="899">
        <v>33.299999999999997</v>
      </c>
      <c r="AT9" s="899">
        <v>58</v>
      </c>
      <c r="AU9" s="578"/>
      <c r="AV9" s="578"/>
    </row>
    <row r="10" spans="1:48" ht="16.5" hidden="1" customHeight="1">
      <c r="A10" s="789"/>
      <c r="B10" s="785"/>
      <c r="C10" s="274"/>
      <c r="D10" s="790"/>
      <c r="E10" s="790"/>
      <c r="F10" s="786"/>
      <c r="G10" s="786"/>
      <c r="H10" s="1023"/>
      <c r="I10" s="786"/>
      <c r="J10" s="786"/>
      <c r="K10" s="1023"/>
      <c r="L10" s="786"/>
      <c r="M10" s="786"/>
      <c r="N10" s="1023"/>
      <c r="O10" s="786"/>
      <c r="P10" s="786"/>
      <c r="Q10" s="1024"/>
      <c r="R10" s="786"/>
      <c r="S10" s="786"/>
      <c r="T10" s="1024"/>
      <c r="U10" s="786"/>
      <c r="V10" s="786"/>
      <c r="W10" s="1023"/>
      <c r="X10" s="786"/>
      <c r="Y10" s="786"/>
      <c r="Z10" s="1024"/>
      <c r="AA10" s="786"/>
      <c r="AB10" s="786"/>
      <c r="AC10" s="1024"/>
      <c r="AD10" s="786"/>
      <c r="AE10" s="786"/>
      <c r="AF10" s="1024"/>
      <c r="AG10" s="786"/>
      <c r="AH10" s="561"/>
      <c r="AI10" s="561"/>
      <c r="AJ10" s="787">
        <v>0</v>
      </c>
      <c r="AK10" s="787" t="s">
        <v>619</v>
      </c>
      <c r="AL10" s="899">
        <v>34.4</v>
      </c>
      <c r="AM10" s="899">
        <v>25</v>
      </c>
      <c r="AN10" s="899" t="s">
        <v>403</v>
      </c>
      <c r="AO10" s="899">
        <v>24.7</v>
      </c>
      <c r="AP10" s="899">
        <v>22.6</v>
      </c>
      <c r="AQ10" s="899">
        <v>40.5</v>
      </c>
      <c r="AR10" s="899" t="s">
        <v>403</v>
      </c>
      <c r="AS10" s="899" t="s">
        <v>403</v>
      </c>
      <c r="AT10" s="899">
        <v>14</v>
      </c>
      <c r="AU10" s="578"/>
      <c r="AV10" s="578"/>
    </row>
    <row r="11" spans="1:48" ht="16.5" customHeight="1">
      <c r="A11" s="791" t="s">
        <v>363</v>
      </c>
      <c r="B11" s="792"/>
      <c r="C11" s="877"/>
      <c r="D11" s="793"/>
      <c r="E11" s="793"/>
      <c r="F11" s="786">
        <v>44.7</v>
      </c>
      <c r="G11" s="786" t="s">
        <v>622</v>
      </c>
      <c r="H11" s="1023">
        <v>27.1</v>
      </c>
      <c r="I11" s="786">
        <v>26.7</v>
      </c>
      <c r="J11" s="786" t="s">
        <v>622</v>
      </c>
      <c r="K11" s="1023" t="s">
        <v>403</v>
      </c>
      <c r="L11" s="786">
        <v>40</v>
      </c>
      <c r="M11" s="786" t="s">
        <v>622</v>
      </c>
      <c r="N11" s="1023">
        <v>29.6</v>
      </c>
      <c r="O11" s="786">
        <v>44.8</v>
      </c>
      <c r="P11" s="786" t="s">
        <v>622</v>
      </c>
      <c r="Q11" s="1024">
        <v>25.6</v>
      </c>
      <c r="R11" s="786">
        <v>37.5</v>
      </c>
      <c r="S11" s="786" t="s">
        <v>622</v>
      </c>
      <c r="T11" s="1024" t="s">
        <v>403</v>
      </c>
      <c r="U11" s="786" t="s">
        <v>403</v>
      </c>
      <c r="V11" s="786" t="s">
        <v>622</v>
      </c>
      <c r="W11" s="1023" t="s">
        <v>403</v>
      </c>
      <c r="X11" s="786">
        <v>25</v>
      </c>
      <c r="Y11" s="786" t="s">
        <v>622</v>
      </c>
      <c r="Z11" s="1024" t="s">
        <v>403</v>
      </c>
      <c r="AA11" s="786" t="s">
        <v>403</v>
      </c>
      <c r="AB11" s="786" t="s">
        <v>622</v>
      </c>
      <c r="AC11" s="1024" t="s">
        <v>403</v>
      </c>
      <c r="AD11" s="786">
        <v>39</v>
      </c>
      <c r="AE11" s="786" t="s">
        <v>622</v>
      </c>
      <c r="AF11" s="1024">
        <v>11.4</v>
      </c>
      <c r="AG11" s="786"/>
      <c r="AH11" s="561"/>
      <c r="AI11" s="561"/>
      <c r="AJ11" s="787">
        <v>0</v>
      </c>
      <c r="AK11" s="787" t="s">
        <v>427</v>
      </c>
      <c r="AL11" s="899">
        <v>44.7</v>
      </c>
      <c r="AM11" s="899">
        <v>26.7</v>
      </c>
      <c r="AN11" s="899">
        <v>40</v>
      </c>
      <c r="AO11" s="899">
        <v>44.8</v>
      </c>
      <c r="AP11" s="899">
        <v>37.5</v>
      </c>
      <c r="AQ11" s="899" t="s">
        <v>403</v>
      </c>
      <c r="AR11" s="899">
        <v>25</v>
      </c>
      <c r="AS11" s="899" t="s">
        <v>403</v>
      </c>
      <c r="AT11" s="899">
        <v>39</v>
      </c>
      <c r="AU11" s="578"/>
      <c r="AV11" s="578"/>
    </row>
    <row r="12" spans="1:48" ht="16.5" hidden="1" customHeight="1">
      <c r="A12" s="791"/>
      <c r="B12" s="792"/>
      <c r="C12" s="877"/>
      <c r="D12" s="793"/>
      <c r="E12" s="793"/>
      <c r="F12" s="786"/>
      <c r="G12" s="786"/>
      <c r="H12" s="1023"/>
      <c r="I12" s="786"/>
      <c r="J12" s="786"/>
      <c r="K12" s="1023"/>
      <c r="L12" s="786"/>
      <c r="M12" s="786"/>
      <c r="N12" s="1023"/>
      <c r="O12" s="786"/>
      <c r="P12" s="786"/>
      <c r="Q12" s="1024"/>
      <c r="R12" s="786"/>
      <c r="S12" s="786"/>
      <c r="T12" s="1024"/>
      <c r="U12" s="786"/>
      <c r="V12" s="786"/>
      <c r="W12" s="1023"/>
      <c r="X12" s="786"/>
      <c r="Y12" s="786"/>
      <c r="Z12" s="1024"/>
      <c r="AA12" s="786"/>
      <c r="AB12" s="786"/>
      <c r="AC12" s="1024"/>
      <c r="AD12" s="786"/>
      <c r="AE12" s="786"/>
      <c r="AF12" s="1024"/>
      <c r="AG12" s="786"/>
      <c r="AH12" s="561"/>
      <c r="AI12" s="561"/>
      <c r="AJ12" s="787">
        <v>0</v>
      </c>
      <c r="AK12" s="787" t="s">
        <v>620</v>
      </c>
      <c r="AL12" s="899">
        <v>27.1</v>
      </c>
      <c r="AM12" s="899" t="s">
        <v>403</v>
      </c>
      <c r="AN12" s="899">
        <v>29.6</v>
      </c>
      <c r="AO12" s="899">
        <v>25.6</v>
      </c>
      <c r="AP12" s="899" t="s">
        <v>403</v>
      </c>
      <c r="AQ12" s="899" t="s">
        <v>403</v>
      </c>
      <c r="AR12" s="899" t="s">
        <v>403</v>
      </c>
      <c r="AS12" s="899" t="s">
        <v>403</v>
      </c>
      <c r="AT12" s="899">
        <v>11.4</v>
      </c>
      <c r="AU12" s="578"/>
      <c r="AV12" s="578"/>
    </row>
    <row r="13" spans="1:48" ht="3.6" customHeight="1">
      <c r="A13" s="791"/>
      <c r="B13" s="792"/>
      <c r="C13" s="877"/>
      <c r="D13" s="793"/>
      <c r="E13" s="793"/>
      <c r="F13" s="786"/>
      <c r="G13" s="786"/>
      <c r="H13" s="1023"/>
      <c r="I13" s="786"/>
      <c r="J13" s="786"/>
      <c r="K13" s="1023"/>
      <c r="L13" s="786"/>
      <c r="M13" s="786"/>
      <c r="N13" s="1023"/>
      <c r="O13" s="786"/>
      <c r="P13" s="786"/>
      <c r="Q13" s="1024"/>
      <c r="R13" s="786"/>
      <c r="S13" s="786"/>
      <c r="T13" s="1024"/>
      <c r="U13" s="786"/>
      <c r="V13" s="786"/>
      <c r="W13" s="1023"/>
      <c r="X13" s="786"/>
      <c r="Y13" s="786"/>
      <c r="Z13" s="1024"/>
      <c r="AA13" s="786"/>
      <c r="AB13" s="786"/>
      <c r="AC13" s="1024"/>
      <c r="AD13" s="786"/>
      <c r="AE13" s="786"/>
      <c r="AF13" s="1024"/>
      <c r="AG13" s="786"/>
      <c r="AH13" s="561"/>
      <c r="AI13" s="561"/>
      <c r="AJ13" s="310"/>
      <c r="AK13" s="310"/>
      <c r="AL13" s="310"/>
      <c r="AM13" s="310"/>
      <c r="AN13" s="310"/>
      <c r="AO13" s="310"/>
      <c r="AP13" s="310"/>
      <c r="AQ13" s="310"/>
      <c r="AR13" s="310"/>
      <c r="AS13" s="310"/>
      <c r="AT13" s="310"/>
      <c r="AU13" s="578"/>
      <c r="AV13" s="578"/>
    </row>
    <row r="14" spans="1:48" ht="16.5" customHeight="1">
      <c r="A14" s="301" t="s">
        <v>429</v>
      </c>
      <c r="B14" s="877"/>
      <c r="C14" s="877"/>
      <c r="D14" s="782"/>
      <c r="E14" s="782"/>
      <c r="F14" s="782"/>
      <c r="G14" s="782"/>
      <c r="H14" s="1022"/>
      <c r="I14" s="782"/>
      <c r="J14" s="782"/>
      <c r="K14" s="1022"/>
      <c r="L14" s="1026"/>
      <c r="M14" s="782"/>
      <c r="N14" s="1022"/>
      <c r="O14" s="782"/>
      <c r="P14" s="782"/>
      <c r="Q14" s="1022"/>
      <c r="R14" s="782"/>
      <c r="S14" s="782"/>
      <c r="T14" s="1022"/>
      <c r="U14" s="782"/>
      <c r="V14" s="782"/>
      <c r="W14" s="1022"/>
      <c r="X14" s="782"/>
      <c r="Y14" s="782"/>
      <c r="Z14" s="1022"/>
      <c r="AA14" s="782"/>
      <c r="AB14" s="782"/>
      <c r="AC14" s="1022"/>
      <c r="AD14" s="782"/>
      <c r="AE14" s="782"/>
      <c r="AF14" s="1022"/>
      <c r="AG14" s="782"/>
      <c r="AH14" s="782"/>
      <c r="AI14" s="782"/>
      <c r="AJ14" s="784"/>
      <c r="AK14" s="784"/>
      <c r="AL14" s="784"/>
      <c r="AM14" s="784"/>
      <c r="AN14" s="784"/>
      <c r="AO14" s="784"/>
      <c r="AP14" s="784"/>
      <c r="AQ14" s="784"/>
      <c r="AR14" s="784"/>
      <c r="AS14" s="784"/>
      <c r="AT14" s="784"/>
      <c r="AU14" s="578"/>
      <c r="AV14" s="578"/>
    </row>
    <row r="15" spans="1:48" ht="16.5" customHeight="1">
      <c r="A15" s="785" t="s">
        <v>402</v>
      </c>
      <c r="B15" s="877"/>
      <c r="C15" s="877"/>
      <c r="D15" s="782"/>
      <c r="E15" s="782"/>
      <c r="F15" s="786">
        <v>56.4</v>
      </c>
      <c r="G15" s="786" t="s">
        <v>622</v>
      </c>
      <c r="H15" s="1023">
        <v>6.3</v>
      </c>
      <c r="I15" s="786">
        <v>56.1</v>
      </c>
      <c r="J15" s="786" t="s">
        <v>622</v>
      </c>
      <c r="K15" s="1023">
        <v>6.8</v>
      </c>
      <c r="L15" s="786">
        <v>58.3</v>
      </c>
      <c r="M15" s="786" t="s">
        <v>622</v>
      </c>
      <c r="N15" s="1023">
        <v>6.4</v>
      </c>
      <c r="O15" s="786">
        <v>49.3</v>
      </c>
      <c r="P15" s="786" t="s">
        <v>622</v>
      </c>
      <c r="Q15" s="1024">
        <v>12</v>
      </c>
      <c r="R15" s="786">
        <v>59.5</v>
      </c>
      <c r="S15" s="786" t="s">
        <v>622</v>
      </c>
      <c r="T15" s="1024">
        <v>18.2</v>
      </c>
      <c r="U15" s="786">
        <v>46.4</v>
      </c>
      <c r="V15" s="786" t="s">
        <v>622</v>
      </c>
      <c r="W15" s="1023">
        <v>13.7</v>
      </c>
      <c r="X15" s="786">
        <v>36.700000000000003</v>
      </c>
      <c r="Y15" s="786" t="s">
        <v>622</v>
      </c>
      <c r="Z15" s="1024">
        <v>15.3</v>
      </c>
      <c r="AA15" s="786">
        <v>68.2</v>
      </c>
      <c r="AB15" s="786" t="s">
        <v>622</v>
      </c>
      <c r="AC15" s="1024">
        <v>15.1</v>
      </c>
      <c r="AD15" s="786">
        <v>54.9</v>
      </c>
      <c r="AE15" s="786" t="s">
        <v>622</v>
      </c>
      <c r="AF15" s="1024">
        <v>2.9</v>
      </c>
      <c r="AG15" s="786"/>
      <c r="AH15" s="561"/>
      <c r="AI15" s="561"/>
      <c r="AJ15" s="553">
        <v>-1</v>
      </c>
      <c r="AK15" s="794" t="s">
        <v>424</v>
      </c>
      <c r="AL15" s="901">
        <v>56.4</v>
      </c>
      <c r="AM15" s="901">
        <v>56.1</v>
      </c>
      <c r="AN15" s="901">
        <v>58.3</v>
      </c>
      <c r="AO15" s="901">
        <v>49.3</v>
      </c>
      <c r="AP15" s="901">
        <v>59.5</v>
      </c>
      <c r="AQ15" s="901">
        <v>46.4</v>
      </c>
      <c r="AR15" s="901">
        <v>36.700000000000003</v>
      </c>
      <c r="AS15" s="901">
        <v>68.2</v>
      </c>
      <c r="AT15" s="901">
        <v>54.9</v>
      </c>
      <c r="AU15" s="578"/>
      <c r="AV15" s="578"/>
    </row>
    <row r="16" spans="1:48" ht="16.5" hidden="1" customHeight="1">
      <c r="A16" s="785"/>
      <c r="B16" s="877"/>
      <c r="C16" s="877"/>
      <c r="D16" s="782"/>
      <c r="E16" s="782"/>
      <c r="F16" s="786"/>
      <c r="G16" s="786"/>
      <c r="H16" s="1023"/>
      <c r="I16" s="786"/>
      <c r="J16" s="786"/>
      <c r="K16" s="1023"/>
      <c r="L16" s="786"/>
      <c r="M16" s="786"/>
      <c r="N16" s="1023"/>
      <c r="O16" s="786"/>
      <c r="P16" s="786"/>
      <c r="Q16" s="1024"/>
      <c r="R16" s="786"/>
      <c r="S16" s="786"/>
      <c r="T16" s="1024"/>
      <c r="U16" s="786"/>
      <c r="V16" s="786"/>
      <c r="W16" s="1023"/>
      <c r="X16" s="786"/>
      <c r="Y16" s="786"/>
      <c r="Z16" s="1024"/>
      <c r="AA16" s="786"/>
      <c r="AB16" s="786"/>
      <c r="AC16" s="1024"/>
      <c r="AD16" s="786"/>
      <c r="AE16" s="786"/>
      <c r="AF16" s="1024"/>
      <c r="AG16" s="786"/>
      <c r="AH16" s="561"/>
      <c r="AI16" s="561"/>
      <c r="AJ16" s="553">
        <v>-1</v>
      </c>
      <c r="AK16" s="794" t="s">
        <v>617</v>
      </c>
      <c r="AL16" s="901">
        <v>6.3</v>
      </c>
      <c r="AM16" s="901">
        <v>6.8</v>
      </c>
      <c r="AN16" s="901">
        <v>6.4</v>
      </c>
      <c r="AO16" s="901">
        <v>12</v>
      </c>
      <c r="AP16" s="901">
        <v>18.2</v>
      </c>
      <c r="AQ16" s="901">
        <v>13.7</v>
      </c>
      <c r="AR16" s="901">
        <v>15.3</v>
      </c>
      <c r="AS16" s="901">
        <v>15.1</v>
      </c>
      <c r="AT16" s="901">
        <v>2.9</v>
      </c>
      <c r="AU16" s="578"/>
      <c r="AV16" s="578"/>
    </row>
    <row r="17" spans="1:48" ht="16.5" customHeight="1">
      <c r="A17" s="785" t="s">
        <v>861</v>
      </c>
      <c r="B17" s="274"/>
      <c r="C17" s="274"/>
      <c r="D17" s="788"/>
      <c r="E17" s="788"/>
      <c r="F17" s="786">
        <v>39.5</v>
      </c>
      <c r="G17" s="786" t="s">
        <v>622</v>
      </c>
      <c r="H17" s="1023">
        <v>8.9</v>
      </c>
      <c r="I17" s="786">
        <v>45.1</v>
      </c>
      <c r="J17" s="786" t="s">
        <v>622</v>
      </c>
      <c r="K17" s="1023">
        <v>2.8</v>
      </c>
      <c r="L17" s="786">
        <v>41.8</v>
      </c>
      <c r="M17" s="786" t="s">
        <v>622</v>
      </c>
      <c r="N17" s="1023">
        <v>3.4</v>
      </c>
      <c r="O17" s="786">
        <v>38.299999999999997</v>
      </c>
      <c r="P17" s="786" t="s">
        <v>622</v>
      </c>
      <c r="Q17" s="1024">
        <v>8.4</v>
      </c>
      <c r="R17" s="786">
        <v>40.9</v>
      </c>
      <c r="S17" s="786" t="s">
        <v>622</v>
      </c>
      <c r="T17" s="1024">
        <v>11.8</v>
      </c>
      <c r="U17" s="786">
        <v>33</v>
      </c>
      <c r="V17" s="786" t="s">
        <v>622</v>
      </c>
      <c r="W17" s="1023">
        <v>12.7</v>
      </c>
      <c r="X17" s="786">
        <v>14.2</v>
      </c>
      <c r="Y17" s="786" t="s">
        <v>622</v>
      </c>
      <c r="Z17" s="1024" t="s">
        <v>403</v>
      </c>
      <c r="AA17" s="786">
        <v>42.1</v>
      </c>
      <c r="AB17" s="786" t="s">
        <v>622</v>
      </c>
      <c r="AC17" s="1024">
        <v>17.2</v>
      </c>
      <c r="AD17" s="786">
        <v>40.799999999999997</v>
      </c>
      <c r="AE17" s="786" t="s">
        <v>622</v>
      </c>
      <c r="AF17" s="1024">
        <v>3.8</v>
      </c>
      <c r="AG17" s="786"/>
      <c r="AH17" s="561"/>
      <c r="AI17" s="561"/>
      <c r="AJ17" s="553">
        <v>-1</v>
      </c>
      <c r="AK17" s="794" t="s">
        <v>425</v>
      </c>
      <c r="AL17" s="901">
        <v>39.5</v>
      </c>
      <c r="AM17" s="901">
        <v>45.1</v>
      </c>
      <c r="AN17" s="901">
        <v>41.8</v>
      </c>
      <c r="AO17" s="901">
        <v>38.299999999999997</v>
      </c>
      <c r="AP17" s="901">
        <v>40.9</v>
      </c>
      <c r="AQ17" s="901">
        <v>33</v>
      </c>
      <c r="AR17" s="901">
        <v>14.2</v>
      </c>
      <c r="AS17" s="901">
        <v>42.1</v>
      </c>
      <c r="AT17" s="901">
        <v>40.799999999999997</v>
      </c>
      <c r="AU17" s="578"/>
      <c r="AV17" s="578"/>
    </row>
    <row r="18" spans="1:48" ht="16.5" hidden="1" customHeight="1">
      <c r="A18" s="785"/>
      <c r="B18" s="274"/>
      <c r="C18" s="274"/>
      <c r="D18" s="788"/>
      <c r="E18" s="788"/>
      <c r="F18" s="786"/>
      <c r="G18" s="786"/>
      <c r="H18" s="1023"/>
      <c r="I18" s="786"/>
      <c r="J18" s="786"/>
      <c r="K18" s="1023"/>
      <c r="L18" s="786"/>
      <c r="M18" s="786"/>
      <c r="N18" s="1023"/>
      <c r="O18" s="786"/>
      <c r="P18" s="786"/>
      <c r="Q18" s="1024"/>
      <c r="R18" s="786"/>
      <c r="S18" s="786"/>
      <c r="T18" s="1024"/>
      <c r="U18" s="786"/>
      <c r="V18" s="786"/>
      <c r="W18" s="1023"/>
      <c r="X18" s="786"/>
      <c r="Y18" s="786"/>
      <c r="Z18" s="1024"/>
      <c r="AA18" s="786"/>
      <c r="AB18" s="786"/>
      <c r="AC18" s="1024"/>
      <c r="AD18" s="786"/>
      <c r="AE18" s="786"/>
      <c r="AF18" s="1024"/>
      <c r="AG18" s="786"/>
      <c r="AH18" s="561"/>
      <c r="AI18" s="561"/>
      <c r="AJ18" s="553">
        <v>-1</v>
      </c>
      <c r="AK18" s="794" t="s">
        <v>618</v>
      </c>
      <c r="AL18" s="901">
        <v>8.9</v>
      </c>
      <c r="AM18" s="901">
        <v>2.8</v>
      </c>
      <c r="AN18" s="901">
        <v>3.4</v>
      </c>
      <c r="AO18" s="901">
        <v>8.4</v>
      </c>
      <c r="AP18" s="901">
        <v>11.8</v>
      </c>
      <c r="AQ18" s="901">
        <v>12.7</v>
      </c>
      <c r="AR18" s="901" t="s">
        <v>403</v>
      </c>
      <c r="AS18" s="901">
        <v>17.2</v>
      </c>
      <c r="AT18" s="901">
        <v>3.8</v>
      </c>
      <c r="AU18" s="578"/>
      <c r="AV18" s="578"/>
    </row>
    <row r="19" spans="1:48" ht="16.5" customHeight="1">
      <c r="A19" s="789" t="s">
        <v>366</v>
      </c>
      <c r="B19" s="785"/>
      <c r="C19" s="274"/>
      <c r="D19" s="790"/>
      <c r="E19" s="790"/>
      <c r="F19" s="786">
        <v>58.1</v>
      </c>
      <c r="G19" s="786" t="s">
        <v>622</v>
      </c>
      <c r="H19" s="1023">
        <v>24</v>
      </c>
      <c r="I19" s="786">
        <v>36.6</v>
      </c>
      <c r="J19" s="786" t="s">
        <v>622</v>
      </c>
      <c r="K19" s="1023" t="s">
        <v>403</v>
      </c>
      <c r="L19" s="786">
        <v>67.5</v>
      </c>
      <c r="M19" s="786" t="s">
        <v>622</v>
      </c>
      <c r="N19" s="1023">
        <v>31.5</v>
      </c>
      <c r="O19" s="786">
        <v>68.5</v>
      </c>
      <c r="P19" s="786" t="s">
        <v>622</v>
      </c>
      <c r="Q19" s="1024">
        <v>12.1</v>
      </c>
      <c r="R19" s="786">
        <v>68.8</v>
      </c>
      <c r="S19" s="786" t="s">
        <v>622</v>
      </c>
      <c r="T19" s="1024" t="s">
        <v>403</v>
      </c>
      <c r="U19" s="786">
        <v>38.4</v>
      </c>
      <c r="V19" s="786" t="s">
        <v>622</v>
      </c>
      <c r="W19" s="1023" t="s">
        <v>403</v>
      </c>
      <c r="X19" s="786" t="s">
        <v>403</v>
      </c>
      <c r="Y19" s="786" t="s">
        <v>622</v>
      </c>
      <c r="Z19" s="1024" t="s">
        <v>403</v>
      </c>
      <c r="AA19" s="786">
        <v>92</v>
      </c>
      <c r="AB19" s="786" t="s">
        <v>622</v>
      </c>
      <c r="AC19" s="1024" t="s">
        <v>403</v>
      </c>
      <c r="AD19" s="786">
        <v>51.7</v>
      </c>
      <c r="AE19" s="786" t="s">
        <v>622</v>
      </c>
      <c r="AF19" s="1024">
        <v>8.3000000000000007</v>
      </c>
      <c r="AG19" s="786"/>
      <c r="AH19" s="561"/>
      <c r="AI19" s="561"/>
      <c r="AJ19" s="553">
        <v>-1</v>
      </c>
      <c r="AK19" s="794" t="s">
        <v>426</v>
      </c>
      <c r="AL19" s="901">
        <v>58.1</v>
      </c>
      <c r="AM19" s="901">
        <v>36.6</v>
      </c>
      <c r="AN19" s="901">
        <v>67.5</v>
      </c>
      <c r="AO19" s="901">
        <v>68.5</v>
      </c>
      <c r="AP19" s="901">
        <v>68.8</v>
      </c>
      <c r="AQ19" s="901">
        <v>38.4</v>
      </c>
      <c r="AR19" s="901" t="s">
        <v>403</v>
      </c>
      <c r="AS19" s="901">
        <v>92</v>
      </c>
      <c r="AT19" s="901">
        <v>51.7</v>
      </c>
      <c r="AU19" s="578"/>
      <c r="AV19" s="578"/>
    </row>
    <row r="20" spans="1:48" ht="16.5" hidden="1" customHeight="1">
      <c r="A20" s="789"/>
      <c r="B20" s="785"/>
      <c r="C20" s="274"/>
      <c r="D20" s="790"/>
      <c r="E20" s="790"/>
      <c r="F20" s="786"/>
      <c r="G20" s="786"/>
      <c r="H20" s="1023"/>
      <c r="I20" s="786"/>
      <c r="J20" s="786"/>
      <c r="K20" s="1023"/>
      <c r="L20" s="786"/>
      <c r="M20" s="786"/>
      <c r="N20" s="1023"/>
      <c r="O20" s="786"/>
      <c r="P20" s="786"/>
      <c r="Q20" s="1024"/>
      <c r="R20" s="786"/>
      <c r="S20" s="786"/>
      <c r="T20" s="1024"/>
      <c r="U20" s="786"/>
      <c r="V20" s="786"/>
      <c r="W20" s="1023"/>
      <c r="X20" s="786"/>
      <c r="Y20" s="786"/>
      <c r="Z20" s="1024"/>
      <c r="AA20" s="786"/>
      <c r="AB20" s="786"/>
      <c r="AC20" s="1024"/>
      <c r="AD20" s="786"/>
      <c r="AE20" s="786"/>
      <c r="AF20" s="1024"/>
      <c r="AG20" s="786"/>
      <c r="AH20" s="561"/>
      <c r="AI20" s="561"/>
      <c r="AJ20" s="553">
        <v>-1</v>
      </c>
      <c r="AK20" s="794" t="s">
        <v>619</v>
      </c>
      <c r="AL20" s="901">
        <v>24</v>
      </c>
      <c r="AM20" s="901" t="s">
        <v>403</v>
      </c>
      <c r="AN20" s="901">
        <v>31.5</v>
      </c>
      <c r="AO20" s="901">
        <v>12.1</v>
      </c>
      <c r="AP20" s="901" t="s">
        <v>403</v>
      </c>
      <c r="AQ20" s="901" t="s">
        <v>403</v>
      </c>
      <c r="AR20" s="901" t="s">
        <v>403</v>
      </c>
      <c r="AS20" s="901" t="s">
        <v>403</v>
      </c>
      <c r="AT20" s="901">
        <v>8.3000000000000007</v>
      </c>
      <c r="AU20" s="578"/>
      <c r="AV20" s="578"/>
    </row>
    <row r="21" spans="1:48" ht="16.5" customHeight="1">
      <c r="A21" s="791" t="s">
        <v>363</v>
      </c>
      <c r="B21" s="792"/>
      <c r="C21" s="877"/>
      <c r="D21" s="793"/>
      <c r="E21" s="793"/>
      <c r="F21" s="786">
        <v>44.3</v>
      </c>
      <c r="G21" s="786" t="s">
        <v>622</v>
      </c>
      <c r="H21" s="1023">
        <v>17.8</v>
      </c>
      <c r="I21" s="786">
        <v>31.8</v>
      </c>
      <c r="J21" s="786" t="s">
        <v>622</v>
      </c>
      <c r="K21" s="1023">
        <v>16.5</v>
      </c>
      <c r="L21" s="786">
        <v>30.6</v>
      </c>
      <c r="M21" s="786" t="s">
        <v>622</v>
      </c>
      <c r="N21" s="1023">
        <v>22</v>
      </c>
      <c r="O21" s="786">
        <v>35.1</v>
      </c>
      <c r="P21" s="786" t="s">
        <v>622</v>
      </c>
      <c r="Q21" s="1024">
        <v>20.399999999999999</v>
      </c>
      <c r="R21" s="786">
        <v>65.599999999999994</v>
      </c>
      <c r="S21" s="786" t="s">
        <v>622</v>
      </c>
      <c r="T21" s="1024" t="s">
        <v>403</v>
      </c>
      <c r="U21" s="786">
        <v>64.3</v>
      </c>
      <c r="V21" s="786" t="s">
        <v>622</v>
      </c>
      <c r="W21" s="1023">
        <v>47.8</v>
      </c>
      <c r="X21" s="786" t="s">
        <v>403</v>
      </c>
      <c r="Y21" s="786" t="s">
        <v>622</v>
      </c>
      <c r="Z21" s="1024" t="s">
        <v>403</v>
      </c>
      <c r="AA21" s="786" t="s">
        <v>403</v>
      </c>
      <c r="AB21" s="786" t="s">
        <v>622</v>
      </c>
      <c r="AC21" s="1024" t="s">
        <v>403</v>
      </c>
      <c r="AD21" s="786">
        <v>30.4</v>
      </c>
      <c r="AE21" s="786" t="s">
        <v>622</v>
      </c>
      <c r="AF21" s="1024">
        <v>8.4</v>
      </c>
      <c r="AG21" s="786"/>
      <c r="AH21" s="561"/>
      <c r="AI21" s="561"/>
      <c r="AJ21" s="553">
        <v>-1</v>
      </c>
      <c r="AK21" s="794" t="s">
        <v>427</v>
      </c>
      <c r="AL21" s="901">
        <v>44.3</v>
      </c>
      <c r="AM21" s="901">
        <v>31.8</v>
      </c>
      <c r="AN21" s="901">
        <v>30.6</v>
      </c>
      <c r="AO21" s="901">
        <v>35.1</v>
      </c>
      <c r="AP21" s="901">
        <v>65.599999999999994</v>
      </c>
      <c r="AQ21" s="901">
        <v>64.3</v>
      </c>
      <c r="AR21" s="901" t="s">
        <v>403</v>
      </c>
      <c r="AS21" s="901" t="s">
        <v>403</v>
      </c>
      <c r="AT21" s="901">
        <v>30.4</v>
      </c>
      <c r="AU21" s="578"/>
      <c r="AV21" s="578"/>
    </row>
    <row r="22" spans="1:48" ht="16.5" hidden="1" customHeight="1">
      <c r="A22" s="791"/>
      <c r="B22" s="792"/>
      <c r="C22" s="877"/>
      <c r="D22" s="793"/>
      <c r="E22" s="793"/>
      <c r="F22" s="786"/>
      <c r="G22" s="786"/>
      <c r="H22" s="1023"/>
      <c r="I22" s="786"/>
      <c r="J22" s="786"/>
      <c r="K22" s="1023"/>
      <c r="L22" s="786"/>
      <c r="M22" s="786"/>
      <c r="N22" s="1023"/>
      <c r="O22" s="786"/>
      <c r="P22" s="786"/>
      <c r="Q22" s="1024"/>
      <c r="R22" s="786"/>
      <c r="S22" s="786"/>
      <c r="T22" s="1024"/>
      <c r="U22" s="786"/>
      <c r="V22" s="786"/>
      <c r="W22" s="1023"/>
      <c r="X22" s="786"/>
      <c r="Y22" s="786"/>
      <c r="Z22" s="1024"/>
      <c r="AA22" s="786"/>
      <c r="AB22" s="786"/>
      <c r="AC22" s="1024"/>
      <c r="AD22" s="786"/>
      <c r="AE22" s="786"/>
      <c r="AF22" s="1024"/>
      <c r="AG22" s="786"/>
      <c r="AH22" s="561"/>
      <c r="AI22" s="561"/>
      <c r="AJ22" s="553">
        <v>-1</v>
      </c>
      <c r="AK22" s="794" t="s">
        <v>620</v>
      </c>
      <c r="AL22" s="901">
        <v>17.8</v>
      </c>
      <c r="AM22" s="901">
        <v>16.5</v>
      </c>
      <c r="AN22" s="901">
        <v>22</v>
      </c>
      <c r="AO22" s="901">
        <v>20.399999999999999</v>
      </c>
      <c r="AP22" s="901" t="s">
        <v>403</v>
      </c>
      <c r="AQ22" s="901">
        <v>47.8</v>
      </c>
      <c r="AR22" s="901" t="s">
        <v>403</v>
      </c>
      <c r="AS22" s="901" t="s">
        <v>403</v>
      </c>
      <c r="AT22" s="901">
        <v>8.4</v>
      </c>
      <c r="AU22" s="578"/>
      <c r="AV22" s="578"/>
    </row>
    <row r="23" spans="1:48" ht="3" customHeight="1">
      <c r="A23" s="791"/>
      <c r="B23" s="792"/>
      <c r="C23" s="877"/>
      <c r="D23" s="793"/>
      <c r="E23" s="793"/>
      <c r="F23" s="786"/>
      <c r="G23" s="786"/>
      <c r="H23" s="1023"/>
      <c r="I23" s="786"/>
      <c r="J23" s="786"/>
      <c r="K23" s="1023"/>
      <c r="L23" s="786"/>
      <c r="M23" s="786"/>
      <c r="N23" s="1023"/>
      <c r="O23" s="786"/>
      <c r="P23" s="786"/>
      <c r="Q23" s="1024"/>
      <c r="R23" s="786"/>
      <c r="S23" s="786"/>
      <c r="T23" s="1024"/>
      <c r="U23" s="786"/>
      <c r="V23" s="786"/>
      <c r="W23" s="1023"/>
      <c r="X23" s="786"/>
      <c r="Y23" s="786"/>
      <c r="Z23" s="1024"/>
      <c r="AA23" s="786"/>
      <c r="AB23" s="786"/>
      <c r="AC23" s="1024"/>
      <c r="AD23" s="786"/>
      <c r="AE23" s="786"/>
      <c r="AF23" s="1024"/>
      <c r="AG23" s="786"/>
      <c r="AH23" s="561"/>
      <c r="AI23" s="561"/>
      <c r="AJ23" s="310"/>
      <c r="AK23" s="310"/>
      <c r="AL23" s="310"/>
      <c r="AM23" s="310"/>
      <c r="AN23" s="310"/>
      <c r="AO23" s="310"/>
      <c r="AP23" s="310"/>
      <c r="AQ23" s="310"/>
      <c r="AR23" s="310"/>
      <c r="AS23" s="310"/>
      <c r="AT23" s="310"/>
      <c r="AU23" s="578"/>
      <c r="AV23" s="578"/>
    </row>
    <row r="24" spans="1:48" ht="16.5" customHeight="1">
      <c r="A24" s="301" t="s">
        <v>404</v>
      </c>
      <c r="B24" s="877"/>
      <c r="C24" s="877"/>
      <c r="D24" s="782"/>
      <c r="E24" s="782"/>
      <c r="F24" s="782"/>
      <c r="G24" s="782"/>
      <c r="H24" s="1022"/>
      <c r="I24" s="782"/>
      <c r="J24" s="782"/>
      <c r="K24" s="1022"/>
      <c r="L24" s="1026"/>
      <c r="M24" s="782"/>
      <c r="N24" s="1022"/>
      <c r="O24" s="782"/>
      <c r="P24" s="782"/>
      <c r="Q24" s="1022"/>
      <c r="R24" s="782"/>
      <c r="S24" s="782"/>
      <c r="T24" s="1022"/>
      <c r="U24" s="782"/>
      <c r="V24" s="782"/>
      <c r="W24" s="1022"/>
      <c r="X24" s="782"/>
      <c r="Y24" s="782"/>
      <c r="Z24" s="1022"/>
      <c r="AA24" s="782"/>
      <c r="AB24" s="782"/>
      <c r="AC24" s="1022"/>
      <c r="AD24" s="782"/>
      <c r="AE24" s="782"/>
      <c r="AF24" s="1022"/>
      <c r="AG24" s="782"/>
      <c r="AH24" s="782"/>
      <c r="AI24" s="782"/>
      <c r="AJ24" s="784"/>
      <c r="AK24" s="784"/>
      <c r="AL24" s="784"/>
      <c r="AM24" s="784"/>
      <c r="AN24" s="784"/>
      <c r="AO24" s="784"/>
      <c r="AP24" s="784"/>
      <c r="AQ24" s="784"/>
      <c r="AR24" s="784"/>
      <c r="AS24" s="784"/>
      <c r="AT24" s="784"/>
      <c r="AU24" s="578"/>
      <c r="AV24" s="578"/>
    </row>
    <row r="25" spans="1:48" ht="16.5" customHeight="1">
      <c r="A25" s="785" t="s">
        <v>402</v>
      </c>
      <c r="B25" s="877"/>
      <c r="C25" s="877"/>
      <c r="D25" s="782"/>
      <c r="E25" s="782"/>
      <c r="F25" s="786">
        <v>56</v>
      </c>
      <c r="G25" s="786" t="s">
        <v>622</v>
      </c>
      <c r="H25" s="1023">
        <v>6.5</v>
      </c>
      <c r="I25" s="786">
        <v>52.4</v>
      </c>
      <c r="J25" s="786" t="s">
        <v>622</v>
      </c>
      <c r="K25" s="1023">
        <v>8.1</v>
      </c>
      <c r="L25" s="786">
        <v>60.6</v>
      </c>
      <c r="M25" s="786" t="s">
        <v>622</v>
      </c>
      <c r="N25" s="1023">
        <v>11.5</v>
      </c>
      <c r="O25" s="786">
        <v>55.4</v>
      </c>
      <c r="P25" s="786" t="s">
        <v>622</v>
      </c>
      <c r="Q25" s="1024">
        <v>10.4</v>
      </c>
      <c r="R25" s="786">
        <v>48.2</v>
      </c>
      <c r="S25" s="786" t="s">
        <v>622</v>
      </c>
      <c r="T25" s="1024">
        <v>7.7</v>
      </c>
      <c r="U25" s="786">
        <v>47.7</v>
      </c>
      <c r="V25" s="786" t="s">
        <v>622</v>
      </c>
      <c r="W25" s="1023">
        <v>17.100000000000001</v>
      </c>
      <c r="X25" s="786">
        <v>70.400000000000006</v>
      </c>
      <c r="Y25" s="786" t="s">
        <v>622</v>
      </c>
      <c r="Z25" s="1024">
        <v>21.4</v>
      </c>
      <c r="AA25" s="786">
        <v>51.3</v>
      </c>
      <c r="AB25" s="786" t="s">
        <v>622</v>
      </c>
      <c r="AC25" s="1024">
        <v>13.6</v>
      </c>
      <c r="AD25" s="786">
        <v>54.7</v>
      </c>
      <c r="AE25" s="786" t="s">
        <v>622</v>
      </c>
      <c r="AF25" s="1024">
        <v>3</v>
      </c>
      <c r="AG25" s="786"/>
      <c r="AH25" s="561"/>
      <c r="AI25" s="561"/>
      <c r="AJ25" s="553">
        <v>-2</v>
      </c>
      <c r="AK25" s="794" t="s">
        <v>424</v>
      </c>
      <c r="AL25" s="901">
        <v>56</v>
      </c>
      <c r="AM25" s="901">
        <v>52.4</v>
      </c>
      <c r="AN25" s="901">
        <v>60.6</v>
      </c>
      <c r="AO25" s="901">
        <v>55.4</v>
      </c>
      <c r="AP25" s="901">
        <v>48.2</v>
      </c>
      <c r="AQ25" s="901">
        <v>47.7</v>
      </c>
      <c r="AR25" s="901">
        <v>70.400000000000006</v>
      </c>
      <c r="AS25" s="901">
        <v>51.3</v>
      </c>
      <c r="AT25" s="901">
        <v>54.7</v>
      </c>
      <c r="AU25" s="578"/>
      <c r="AV25" s="578"/>
    </row>
    <row r="26" spans="1:48" ht="16.5" hidden="1" customHeight="1">
      <c r="A26" s="785"/>
      <c r="B26" s="877"/>
      <c r="C26" s="877"/>
      <c r="D26" s="782"/>
      <c r="E26" s="782"/>
      <c r="F26" s="786"/>
      <c r="G26" s="786"/>
      <c r="H26" s="1023"/>
      <c r="I26" s="786"/>
      <c r="J26" s="786"/>
      <c r="K26" s="1023"/>
      <c r="L26" s="786"/>
      <c r="M26" s="786"/>
      <c r="N26" s="1023"/>
      <c r="O26" s="786"/>
      <c r="P26" s="786"/>
      <c r="Q26" s="1024"/>
      <c r="R26" s="786"/>
      <c r="S26" s="786"/>
      <c r="T26" s="1024"/>
      <c r="U26" s="786"/>
      <c r="V26" s="786"/>
      <c r="W26" s="1023"/>
      <c r="X26" s="786"/>
      <c r="Y26" s="786"/>
      <c r="Z26" s="1024"/>
      <c r="AA26" s="786"/>
      <c r="AB26" s="786"/>
      <c r="AC26" s="1024"/>
      <c r="AD26" s="786"/>
      <c r="AE26" s="786"/>
      <c r="AF26" s="1024"/>
      <c r="AG26" s="786"/>
      <c r="AH26" s="561"/>
      <c r="AI26" s="561"/>
      <c r="AJ26" s="553">
        <v>-2</v>
      </c>
      <c r="AK26" s="794" t="s">
        <v>617</v>
      </c>
      <c r="AL26" s="901">
        <v>6.5</v>
      </c>
      <c r="AM26" s="901">
        <v>8.1</v>
      </c>
      <c r="AN26" s="901">
        <v>11.5</v>
      </c>
      <c r="AO26" s="901">
        <v>10.4</v>
      </c>
      <c r="AP26" s="901">
        <v>7.7</v>
      </c>
      <c r="AQ26" s="901">
        <v>17.100000000000001</v>
      </c>
      <c r="AR26" s="901">
        <v>21.4</v>
      </c>
      <c r="AS26" s="901">
        <v>13.6</v>
      </c>
      <c r="AT26" s="901">
        <v>3</v>
      </c>
      <c r="AU26" s="578"/>
      <c r="AV26" s="578"/>
    </row>
    <row r="27" spans="1:48" ht="16.5" customHeight="1">
      <c r="A27" s="785" t="s">
        <v>861</v>
      </c>
      <c r="B27" s="274"/>
      <c r="C27" s="274"/>
      <c r="D27" s="788"/>
      <c r="E27" s="788"/>
      <c r="F27" s="786">
        <v>36.4</v>
      </c>
      <c r="G27" s="786" t="s">
        <v>622</v>
      </c>
      <c r="H27" s="1023">
        <v>7.8</v>
      </c>
      <c r="I27" s="786">
        <v>39.799999999999997</v>
      </c>
      <c r="J27" s="786" t="s">
        <v>622</v>
      </c>
      <c r="K27" s="1023">
        <v>6.8</v>
      </c>
      <c r="L27" s="786">
        <v>43.5</v>
      </c>
      <c r="M27" s="786" t="s">
        <v>622</v>
      </c>
      <c r="N27" s="1023">
        <v>11.1</v>
      </c>
      <c r="O27" s="786">
        <v>38.200000000000003</v>
      </c>
      <c r="P27" s="786" t="s">
        <v>622</v>
      </c>
      <c r="Q27" s="1024">
        <v>4.0999999999999996</v>
      </c>
      <c r="R27" s="786">
        <v>43</v>
      </c>
      <c r="S27" s="786" t="s">
        <v>622</v>
      </c>
      <c r="T27" s="1024">
        <v>11.7</v>
      </c>
      <c r="U27" s="786">
        <v>45.2</v>
      </c>
      <c r="V27" s="786" t="s">
        <v>622</v>
      </c>
      <c r="W27" s="1023">
        <v>14.9</v>
      </c>
      <c r="X27" s="786">
        <v>21.1</v>
      </c>
      <c r="Y27" s="786" t="s">
        <v>622</v>
      </c>
      <c r="Z27" s="1024">
        <v>16.7</v>
      </c>
      <c r="AA27" s="786">
        <v>28.8</v>
      </c>
      <c r="AB27" s="786" t="s">
        <v>622</v>
      </c>
      <c r="AC27" s="1024">
        <v>24</v>
      </c>
      <c r="AD27" s="786">
        <v>38.799999999999997</v>
      </c>
      <c r="AE27" s="786" t="s">
        <v>622</v>
      </c>
      <c r="AF27" s="1024">
        <v>3.2</v>
      </c>
      <c r="AG27" s="786"/>
      <c r="AH27" s="561"/>
      <c r="AI27" s="561"/>
      <c r="AJ27" s="553">
        <v>-2</v>
      </c>
      <c r="AK27" s="794" t="s">
        <v>425</v>
      </c>
      <c r="AL27" s="901">
        <v>36.4</v>
      </c>
      <c r="AM27" s="901">
        <v>39.799999999999997</v>
      </c>
      <c r="AN27" s="901">
        <v>43.5</v>
      </c>
      <c r="AO27" s="901">
        <v>38.200000000000003</v>
      </c>
      <c r="AP27" s="901">
        <v>43</v>
      </c>
      <c r="AQ27" s="901">
        <v>45.2</v>
      </c>
      <c r="AR27" s="901">
        <v>21.1</v>
      </c>
      <c r="AS27" s="901">
        <v>28.8</v>
      </c>
      <c r="AT27" s="901">
        <v>38.799999999999997</v>
      </c>
      <c r="AU27" s="578"/>
      <c r="AV27" s="578"/>
    </row>
    <row r="28" spans="1:48" ht="16.5" hidden="1" customHeight="1">
      <c r="A28" s="785"/>
      <c r="B28" s="274"/>
      <c r="C28" s="274"/>
      <c r="D28" s="788"/>
      <c r="E28" s="788"/>
      <c r="F28" s="786"/>
      <c r="G28" s="786"/>
      <c r="H28" s="1023"/>
      <c r="I28" s="786"/>
      <c r="J28" s="786"/>
      <c r="K28" s="1023"/>
      <c r="L28" s="786"/>
      <c r="M28" s="786"/>
      <c r="N28" s="1023"/>
      <c r="O28" s="786"/>
      <c r="P28" s="786"/>
      <c r="Q28" s="1024"/>
      <c r="R28" s="786"/>
      <c r="S28" s="786"/>
      <c r="T28" s="1024"/>
      <c r="U28" s="786"/>
      <c r="V28" s="786"/>
      <c r="W28" s="1023"/>
      <c r="X28" s="786"/>
      <c r="Y28" s="786"/>
      <c r="Z28" s="1024"/>
      <c r="AA28" s="786"/>
      <c r="AB28" s="786"/>
      <c r="AC28" s="1024"/>
      <c r="AD28" s="786"/>
      <c r="AE28" s="786"/>
      <c r="AF28" s="1024"/>
      <c r="AG28" s="786"/>
      <c r="AH28" s="561"/>
      <c r="AI28" s="561"/>
      <c r="AJ28" s="553">
        <v>-2</v>
      </c>
      <c r="AK28" s="794" t="s">
        <v>618</v>
      </c>
      <c r="AL28" s="901">
        <v>7.8</v>
      </c>
      <c r="AM28" s="901">
        <v>6.8</v>
      </c>
      <c r="AN28" s="901">
        <v>11.1</v>
      </c>
      <c r="AO28" s="901">
        <v>4.0999999999999996</v>
      </c>
      <c r="AP28" s="901">
        <v>11.7</v>
      </c>
      <c r="AQ28" s="901">
        <v>14.9</v>
      </c>
      <c r="AR28" s="901">
        <v>16.7</v>
      </c>
      <c r="AS28" s="901">
        <v>24</v>
      </c>
      <c r="AT28" s="901">
        <v>3.2</v>
      </c>
      <c r="AU28" s="578"/>
      <c r="AV28" s="578"/>
    </row>
    <row r="29" spans="1:48" ht="16.5" customHeight="1">
      <c r="A29" s="789" t="s">
        <v>366</v>
      </c>
      <c r="B29" s="785"/>
      <c r="C29" s="274"/>
      <c r="D29" s="790"/>
      <c r="E29" s="790"/>
      <c r="F29" s="786">
        <v>95.8</v>
      </c>
      <c r="G29" s="786" t="s">
        <v>622</v>
      </c>
      <c r="H29" s="1023">
        <v>12.6</v>
      </c>
      <c r="I29" s="786">
        <v>67.099999999999994</v>
      </c>
      <c r="J29" s="786" t="s">
        <v>622</v>
      </c>
      <c r="K29" s="1023">
        <v>35.1</v>
      </c>
      <c r="L29" s="786">
        <v>12.5</v>
      </c>
      <c r="M29" s="786" t="s">
        <v>622</v>
      </c>
      <c r="N29" s="1023" t="s">
        <v>403</v>
      </c>
      <c r="O29" s="786">
        <v>32.5</v>
      </c>
      <c r="P29" s="786" t="s">
        <v>622</v>
      </c>
      <c r="Q29" s="1024" t="s">
        <v>403</v>
      </c>
      <c r="R29" s="786">
        <v>60.5</v>
      </c>
      <c r="S29" s="786" t="s">
        <v>622</v>
      </c>
      <c r="T29" s="1024">
        <v>35.5</v>
      </c>
      <c r="U29" s="786" t="s">
        <v>403</v>
      </c>
      <c r="V29" s="786" t="s">
        <v>622</v>
      </c>
      <c r="W29" s="1023" t="s">
        <v>403</v>
      </c>
      <c r="X29" s="786" t="s">
        <v>403</v>
      </c>
      <c r="Y29" s="786" t="s">
        <v>622</v>
      </c>
      <c r="Z29" s="1024" t="s">
        <v>403</v>
      </c>
      <c r="AA29" s="786" t="s">
        <v>403</v>
      </c>
      <c r="AB29" s="786" t="s">
        <v>622</v>
      </c>
      <c r="AC29" s="1024" t="s">
        <v>403</v>
      </c>
      <c r="AD29" s="786">
        <v>54</v>
      </c>
      <c r="AE29" s="786" t="s">
        <v>622</v>
      </c>
      <c r="AF29" s="1024">
        <v>16.399999999999999</v>
      </c>
      <c r="AG29" s="786"/>
      <c r="AH29" s="561"/>
      <c r="AI29" s="561"/>
      <c r="AJ29" s="553">
        <v>-2</v>
      </c>
      <c r="AK29" s="794" t="s">
        <v>426</v>
      </c>
      <c r="AL29" s="901">
        <v>95.8</v>
      </c>
      <c r="AM29" s="901">
        <v>67.099999999999994</v>
      </c>
      <c r="AN29" s="901">
        <v>12.5</v>
      </c>
      <c r="AO29" s="901">
        <v>32.5</v>
      </c>
      <c r="AP29" s="901">
        <v>60.5</v>
      </c>
      <c r="AQ29" s="901" t="s">
        <v>403</v>
      </c>
      <c r="AR29" s="901" t="s">
        <v>403</v>
      </c>
      <c r="AS29" s="901" t="s">
        <v>403</v>
      </c>
      <c r="AT29" s="901">
        <v>54</v>
      </c>
      <c r="AU29" s="578"/>
      <c r="AV29" s="578"/>
    </row>
    <row r="30" spans="1:48" ht="16.5" hidden="1" customHeight="1">
      <c r="A30" s="789"/>
      <c r="B30" s="785"/>
      <c r="C30" s="274"/>
      <c r="D30" s="790"/>
      <c r="E30" s="790"/>
      <c r="F30" s="786"/>
      <c r="G30" s="786"/>
      <c r="H30" s="1023"/>
      <c r="I30" s="786"/>
      <c r="J30" s="786"/>
      <c r="K30" s="1023"/>
      <c r="L30" s="786"/>
      <c r="M30" s="786"/>
      <c r="N30" s="1023"/>
      <c r="O30" s="786"/>
      <c r="P30" s="786"/>
      <c r="Q30" s="1024"/>
      <c r="R30" s="786"/>
      <c r="S30" s="786"/>
      <c r="T30" s="1024"/>
      <c r="U30" s="786"/>
      <c r="V30" s="786"/>
      <c r="W30" s="1023"/>
      <c r="X30" s="786"/>
      <c r="Y30" s="786"/>
      <c r="Z30" s="1024"/>
      <c r="AA30" s="786"/>
      <c r="AB30" s="786"/>
      <c r="AC30" s="1024"/>
      <c r="AD30" s="786"/>
      <c r="AE30" s="786"/>
      <c r="AF30" s="1024"/>
      <c r="AG30" s="786"/>
      <c r="AH30" s="561"/>
      <c r="AI30" s="561"/>
      <c r="AJ30" s="553">
        <v>-2</v>
      </c>
      <c r="AK30" s="794" t="s">
        <v>619</v>
      </c>
      <c r="AL30" s="901">
        <v>12.6</v>
      </c>
      <c r="AM30" s="901">
        <v>35.1</v>
      </c>
      <c r="AN30" s="901" t="s">
        <v>403</v>
      </c>
      <c r="AO30" s="901" t="s">
        <v>403</v>
      </c>
      <c r="AP30" s="901">
        <v>35.5</v>
      </c>
      <c r="AQ30" s="901" t="s">
        <v>403</v>
      </c>
      <c r="AR30" s="901" t="s">
        <v>403</v>
      </c>
      <c r="AS30" s="901" t="s">
        <v>403</v>
      </c>
      <c r="AT30" s="901">
        <v>16.399999999999999</v>
      </c>
      <c r="AU30" s="578"/>
      <c r="AV30" s="578"/>
    </row>
    <row r="31" spans="1:48" ht="16.5" customHeight="1">
      <c r="A31" s="791" t="s">
        <v>363</v>
      </c>
      <c r="B31" s="792"/>
      <c r="C31" s="877"/>
      <c r="D31" s="793"/>
      <c r="E31" s="793"/>
      <c r="F31" s="786">
        <v>29</v>
      </c>
      <c r="G31" s="786" t="s">
        <v>622</v>
      </c>
      <c r="H31" s="1023" t="s">
        <v>403</v>
      </c>
      <c r="I31" s="786">
        <v>8.8000000000000007</v>
      </c>
      <c r="J31" s="786" t="s">
        <v>622</v>
      </c>
      <c r="K31" s="1023" t="s">
        <v>403</v>
      </c>
      <c r="L31" s="786">
        <v>17.7</v>
      </c>
      <c r="M31" s="786" t="s">
        <v>622</v>
      </c>
      <c r="N31" s="1023" t="s">
        <v>403</v>
      </c>
      <c r="O31" s="1195">
        <v>0</v>
      </c>
      <c r="P31" s="786" t="s">
        <v>622</v>
      </c>
      <c r="Q31" s="1196">
        <v>0</v>
      </c>
      <c r="R31" s="1195">
        <v>0</v>
      </c>
      <c r="S31" s="786" t="s">
        <v>622</v>
      </c>
      <c r="T31" s="1196">
        <v>0</v>
      </c>
      <c r="U31" s="786" t="s">
        <v>403</v>
      </c>
      <c r="V31" s="786" t="s">
        <v>622</v>
      </c>
      <c r="W31" s="1023" t="s">
        <v>403</v>
      </c>
      <c r="X31" s="786" t="s">
        <v>403</v>
      </c>
      <c r="Y31" s="786" t="s">
        <v>622</v>
      </c>
      <c r="Z31" s="1024" t="s">
        <v>403</v>
      </c>
      <c r="AA31" s="786" t="s">
        <v>403</v>
      </c>
      <c r="AB31" s="786" t="s">
        <v>622</v>
      </c>
      <c r="AC31" s="1024" t="s">
        <v>403</v>
      </c>
      <c r="AD31" s="786">
        <v>24.7</v>
      </c>
      <c r="AE31" s="786" t="s">
        <v>622</v>
      </c>
      <c r="AF31" s="1024">
        <v>11.6</v>
      </c>
      <c r="AG31" s="786"/>
      <c r="AH31" s="561"/>
      <c r="AI31" s="561"/>
      <c r="AJ31" s="553">
        <v>-2</v>
      </c>
      <c r="AK31" s="794" t="s">
        <v>427</v>
      </c>
      <c r="AL31" s="901">
        <v>29</v>
      </c>
      <c r="AM31" s="901">
        <v>8.8000000000000007</v>
      </c>
      <c r="AN31" s="901">
        <v>17.7</v>
      </c>
      <c r="AO31" s="901">
        <v>0</v>
      </c>
      <c r="AP31" s="901">
        <v>0</v>
      </c>
      <c r="AQ31" s="901" t="s">
        <v>403</v>
      </c>
      <c r="AR31" s="901" t="s">
        <v>403</v>
      </c>
      <c r="AS31" s="901" t="s">
        <v>403</v>
      </c>
      <c r="AT31" s="901">
        <v>24.7</v>
      </c>
      <c r="AU31" s="578"/>
      <c r="AV31" s="578"/>
    </row>
    <row r="32" spans="1:48" ht="16.5" hidden="1" customHeight="1">
      <c r="A32" s="791"/>
      <c r="B32" s="792"/>
      <c r="C32" s="877"/>
      <c r="D32" s="793"/>
      <c r="E32" s="793"/>
      <c r="F32" s="786"/>
      <c r="G32" s="786"/>
      <c r="H32" s="1023"/>
      <c r="I32" s="786"/>
      <c r="J32" s="786"/>
      <c r="K32" s="1023"/>
      <c r="L32" s="786"/>
      <c r="M32" s="786"/>
      <c r="N32" s="1023"/>
      <c r="O32" s="786"/>
      <c r="P32" s="786"/>
      <c r="Q32" s="1024"/>
      <c r="R32" s="786"/>
      <c r="S32" s="786"/>
      <c r="T32" s="1024"/>
      <c r="U32" s="786"/>
      <c r="V32" s="786"/>
      <c r="W32" s="1023"/>
      <c r="X32" s="786"/>
      <c r="Y32" s="786"/>
      <c r="Z32" s="1024"/>
      <c r="AA32" s="786"/>
      <c r="AB32" s="786"/>
      <c r="AC32" s="1024"/>
      <c r="AD32" s="786"/>
      <c r="AE32" s="786"/>
      <c r="AF32" s="1024"/>
      <c r="AG32" s="786"/>
      <c r="AH32" s="561"/>
      <c r="AI32" s="561"/>
      <c r="AJ32" s="553">
        <v>-2</v>
      </c>
      <c r="AK32" s="794" t="s">
        <v>620</v>
      </c>
      <c r="AL32" s="901" t="s">
        <v>403</v>
      </c>
      <c r="AM32" s="901" t="s">
        <v>403</v>
      </c>
      <c r="AN32" s="901" t="s">
        <v>403</v>
      </c>
      <c r="AO32" s="901">
        <v>0</v>
      </c>
      <c r="AP32" s="901">
        <v>0</v>
      </c>
      <c r="AQ32" s="901" t="s">
        <v>403</v>
      </c>
      <c r="AR32" s="901" t="s">
        <v>403</v>
      </c>
      <c r="AS32" s="901" t="s">
        <v>403</v>
      </c>
      <c r="AT32" s="901">
        <v>11.6</v>
      </c>
      <c r="AU32" s="578"/>
      <c r="AV32" s="578"/>
    </row>
    <row r="33" spans="1:48" ht="2.4" customHeight="1">
      <c r="A33" s="791"/>
      <c r="B33" s="792"/>
      <c r="C33" s="877"/>
      <c r="D33" s="793"/>
      <c r="E33" s="793"/>
      <c r="F33" s="786"/>
      <c r="G33" s="786"/>
      <c r="H33" s="1023"/>
      <c r="I33" s="786"/>
      <c r="J33" s="786"/>
      <c r="K33" s="1023"/>
      <c r="L33" s="786"/>
      <c r="M33" s="786"/>
      <c r="N33" s="1023"/>
      <c r="O33" s="795"/>
      <c r="P33" s="786"/>
      <c r="Q33" s="1025"/>
      <c r="R33" s="795"/>
      <c r="S33" s="786"/>
      <c r="T33" s="1025"/>
      <c r="U33" s="786"/>
      <c r="V33" s="786"/>
      <c r="W33" s="1023"/>
      <c r="X33" s="786"/>
      <c r="Y33" s="786"/>
      <c r="Z33" s="1024"/>
      <c r="AA33" s="786"/>
      <c r="AB33" s="786"/>
      <c r="AC33" s="1024"/>
      <c r="AD33" s="786"/>
      <c r="AE33" s="786"/>
      <c r="AF33" s="1024"/>
      <c r="AG33" s="786"/>
      <c r="AH33" s="561"/>
      <c r="AI33" s="561"/>
      <c r="AJ33" s="310"/>
      <c r="AK33" s="310"/>
      <c r="AL33" s="310"/>
      <c r="AM33" s="310"/>
      <c r="AN33" s="310"/>
      <c r="AO33" s="310"/>
      <c r="AP33" s="310"/>
      <c r="AQ33" s="310"/>
      <c r="AR33" s="310"/>
      <c r="AS33" s="310"/>
      <c r="AT33" s="310"/>
      <c r="AU33" s="578"/>
      <c r="AV33" s="578"/>
    </row>
    <row r="34" spans="1:48" ht="14.4" customHeight="1">
      <c r="A34" s="301" t="s">
        <v>394</v>
      </c>
      <c r="B34" s="877"/>
      <c r="C34" s="877"/>
      <c r="D34" s="782"/>
      <c r="E34" s="782"/>
      <c r="F34" s="782"/>
      <c r="G34" s="782"/>
      <c r="H34" s="1023"/>
      <c r="I34" s="782"/>
      <c r="J34" s="782"/>
      <c r="K34" s="1023"/>
      <c r="L34" s="782"/>
      <c r="M34" s="782"/>
      <c r="N34" s="1023"/>
      <c r="O34" s="782"/>
      <c r="P34" s="782"/>
      <c r="Q34" s="1022"/>
      <c r="R34" s="782"/>
      <c r="S34" s="782"/>
      <c r="T34" s="1022"/>
      <c r="U34" s="782"/>
      <c r="V34" s="782"/>
      <c r="W34" s="1023"/>
      <c r="X34" s="782"/>
      <c r="Y34" s="782"/>
      <c r="Z34" s="1022"/>
      <c r="AA34" s="782"/>
      <c r="AB34" s="782"/>
      <c r="AC34" s="1022"/>
      <c r="AD34" s="782"/>
      <c r="AE34" s="782"/>
      <c r="AF34" s="1022"/>
      <c r="AG34" s="782"/>
      <c r="AH34" s="561"/>
      <c r="AI34" s="561"/>
      <c r="AJ34" s="784"/>
      <c r="AK34" s="784"/>
      <c r="AL34" s="784"/>
      <c r="AM34" s="784"/>
      <c r="AN34" s="784"/>
      <c r="AO34" s="784"/>
      <c r="AP34" s="784"/>
      <c r="AQ34" s="784"/>
      <c r="AR34" s="784"/>
      <c r="AS34" s="784"/>
      <c r="AT34" s="784"/>
      <c r="AU34" s="578"/>
      <c r="AV34" s="578"/>
    </row>
    <row r="35" spans="1:48" ht="16.5" customHeight="1">
      <c r="A35" s="785" t="s">
        <v>402</v>
      </c>
      <c r="B35" s="877"/>
      <c r="C35" s="877"/>
      <c r="D35" s="782"/>
      <c r="E35" s="782"/>
      <c r="F35" s="786">
        <v>54.3</v>
      </c>
      <c r="G35" s="786"/>
      <c r="H35" s="1023"/>
      <c r="I35" s="786">
        <v>48.3</v>
      </c>
      <c r="J35" s="786"/>
      <c r="K35" s="1023"/>
      <c r="L35" s="786">
        <v>55.1</v>
      </c>
      <c r="M35" s="786"/>
      <c r="N35" s="1023"/>
      <c r="O35" s="786">
        <v>48.5</v>
      </c>
      <c r="P35" s="786"/>
      <c r="Q35" s="1024"/>
      <c r="R35" s="786">
        <v>42.7</v>
      </c>
      <c r="S35" s="786"/>
      <c r="T35" s="1024"/>
      <c r="U35" s="786">
        <v>36.700000000000003</v>
      </c>
      <c r="V35" s="786"/>
      <c r="W35" s="1023"/>
      <c r="X35" s="786">
        <v>38.5</v>
      </c>
      <c r="Y35" s="786"/>
      <c r="Z35" s="1024"/>
      <c r="AA35" s="786">
        <v>66.2</v>
      </c>
      <c r="AB35" s="786"/>
      <c r="AC35" s="1024"/>
      <c r="AD35" s="786">
        <v>51.5</v>
      </c>
      <c r="AE35" s="786"/>
      <c r="AF35" s="1024"/>
      <c r="AG35" s="786"/>
      <c r="AH35" s="561"/>
      <c r="AI35" s="561"/>
      <c r="AJ35" s="440">
        <v>-3</v>
      </c>
      <c r="AK35" s="794" t="s">
        <v>424</v>
      </c>
      <c r="AL35" s="901">
        <v>54.3</v>
      </c>
      <c r="AM35" s="901">
        <v>48.3</v>
      </c>
      <c r="AN35" s="901">
        <v>55.1</v>
      </c>
      <c r="AO35" s="901">
        <v>48.5</v>
      </c>
      <c r="AP35" s="901">
        <v>42.7</v>
      </c>
      <c r="AQ35" s="901">
        <v>36.700000000000003</v>
      </c>
      <c r="AR35" s="901">
        <v>38.5</v>
      </c>
      <c r="AS35" s="901">
        <v>66.2</v>
      </c>
      <c r="AT35" s="901">
        <v>51.5</v>
      </c>
      <c r="AU35" s="578"/>
      <c r="AV35" s="578"/>
    </row>
    <row r="36" spans="1:48" ht="16.5" customHeight="1">
      <c r="A36" s="785" t="s">
        <v>861</v>
      </c>
      <c r="B36" s="274"/>
      <c r="C36" s="274"/>
      <c r="D36" s="788"/>
      <c r="E36" s="788"/>
      <c r="F36" s="786">
        <v>32.9</v>
      </c>
      <c r="G36" s="786"/>
      <c r="H36" s="1023"/>
      <c r="I36" s="786">
        <v>41.5</v>
      </c>
      <c r="J36" s="786"/>
      <c r="K36" s="1023"/>
      <c r="L36" s="786">
        <v>40.4</v>
      </c>
      <c r="M36" s="786"/>
      <c r="N36" s="1023"/>
      <c r="O36" s="786">
        <v>32.799999999999997</v>
      </c>
      <c r="P36" s="786"/>
      <c r="Q36" s="1024"/>
      <c r="R36" s="786">
        <v>31</v>
      </c>
      <c r="S36" s="786"/>
      <c r="T36" s="1024"/>
      <c r="U36" s="786">
        <v>31.5</v>
      </c>
      <c r="V36" s="786"/>
      <c r="W36" s="1023"/>
      <c r="X36" s="786">
        <v>38.1</v>
      </c>
      <c r="Y36" s="786"/>
      <c r="Z36" s="1024"/>
      <c r="AA36" s="786">
        <v>29.6</v>
      </c>
      <c r="AB36" s="786"/>
      <c r="AC36" s="1024"/>
      <c r="AD36" s="786">
        <v>34.299999999999997</v>
      </c>
      <c r="AE36" s="786"/>
      <c r="AF36" s="1024"/>
      <c r="AG36" s="786"/>
      <c r="AH36" s="561"/>
      <c r="AI36" s="561"/>
      <c r="AJ36" s="440">
        <v>-3</v>
      </c>
      <c r="AK36" s="794" t="s">
        <v>425</v>
      </c>
      <c r="AL36" s="901">
        <v>32.9</v>
      </c>
      <c r="AM36" s="901">
        <v>41.5</v>
      </c>
      <c r="AN36" s="901">
        <v>40.4</v>
      </c>
      <c r="AO36" s="901">
        <v>32.799999999999997</v>
      </c>
      <c r="AP36" s="901">
        <v>31</v>
      </c>
      <c r="AQ36" s="901">
        <v>31.5</v>
      </c>
      <c r="AR36" s="901">
        <v>38.1</v>
      </c>
      <c r="AS36" s="901">
        <v>29.6</v>
      </c>
      <c r="AT36" s="901">
        <v>34.299999999999997</v>
      </c>
      <c r="AU36" s="578"/>
      <c r="AV36" s="578"/>
    </row>
    <row r="37" spans="1:48" ht="16.5" customHeight="1">
      <c r="A37" s="789" t="s">
        <v>407</v>
      </c>
      <c r="B37" s="785"/>
      <c r="C37" s="274"/>
      <c r="D37" s="790"/>
      <c r="E37" s="790"/>
      <c r="F37" s="786">
        <v>58.9</v>
      </c>
      <c r="G37" s="786"/>
      <c r="H37" s="1023"/>
      <c r="I37" s="786">
        <v>40.799999999999997</v>
      </c>
      <c r="J37" s="786"/>
      <c r="K37" s="1023"/>
      <c r="L37" s="786">
        <v>85.3</v>
      </c>
      <c r="M37" s="786"/>
      <c r="N37" s="1023"/>
      <c r="O37" s="786">
        <v>80.099999999999994</v>
      </c>
      <c r="P37" s="786"/>
      <c r="Q37" s="1024"/>
      <c r="R37" s="786">
        <v>77.7</v>
      </c>
      <c r="S37" s="786"/>
      <c r="T37" s="1024"/>
      <c r="U37" s="786">
        <v>14.1</v>
      </c>
      <c r="V37" s="786"/>
      <c r="W37" s="1023"/>
      <c r="X37" s="786" t="s">
        <v>403</v>
      </c>
      <c r="Y37" s="786"/>
      <c r="Z37" s="1024"/>
      <c r="AA37" s="786" t="s">
        <v>403</v>
      </c>
      <c r="AB37" s="786"/>
      <c r="AC37" s="1024"/>
      <c r="AD37" s="786">
        <v>56.4</v>
      </c>
      <c r="AE37" s="786"/>
      <c r="AF37" s="1024"/>
      <c r="AG37" s="786"/>
      <c r="AH37" s="561"/>
      <c r="AI37" s="561"/>
      <c r="AJ37" s="440">
        <v>-3</v>
      </c>
      <c r="AK37" s="794" t="s">
        <v>426</v>
      </c>
      <c r="AL37" s="901">
        <v>58.9</v>
      </c>
      <c r="AM37" s="901">
        <v>40.799999999999997</v>
      </c>
      <c r="AN37" s="901">
        <v>85.3</v>
      </c>
      <c r="AO37" s="901">
        <v>80.099999999999994</v>
      </c>
      <c r="AP37" s="901">
        <v>77.7</v>
      </c>
      <c r="AQ37" s="901">
        <v>14.1</v>
      </c>
      <c r="AR37" s="901" t="s">
        <v>403</v>
      </c>
      <c r="AS37" s="901" t="s">
        <v>403</v>
      </c>
      <c r="AT37" s="901">
        <v>56.4</v>
      </c>
      <c r="AU37" s="578"/>
      <c r="AV37" s="578"/>
    </row>
    <row r="38" spans="1:48" ht="16.5" customHeight="1">
      <c r="A38" s="791" t="s">
        <v>401</v>
      </c>
      <c r="B38" s="792"/>
      <c r="C38" s="877"/>
      <c r="D38" s="793"/>
      <c r="E38" s="793"/>
      <c r="F38" s="786">
        <v>59.8</v>
      </c>
      <c r="G38" s="786"/>
      <c r="H38" s="1023"/>
      <c r="I38" s="786" t="s">
        <v>403</v>
      </c>
      <c r="J38" s="786"/>
      <c r="K38" s="1023"/>
      <c r="L38" s="786">
        <v>62.8</v>
      </c>
      <c r="M38" s="786"/>
      <c r="N38" s="1023"/>
      <c r="O38" s="786">
        <v>41.2</v>
      </c>
      <c r="P38" s="786"/>
      <c r="Q38" s="1024"/>
      <c r="R38" s="786">
        <v>86.1</v>
      </c>
      <c r="S38" s="786"/>
      <c r="T38" s="1024"/>
      <c r="U38" s="786" t="s">
        <v>403</v>
      </c>
      <c r="V38" s="786"/>
      <c r="W38" s="1023"/>
      <c r="X38" s="786">
        <v>35.9</v>
      </c>
      <c r="Y38" s="786"/>
      <c r="Z38" s="1024"/>
      <c r="AA38" s="786" t="s">
        <v>403</v>
      </c>
      <c r="AB38" s="786"/>
      <c r="AC38" s="1024"/>
      <c r="AD38" s="786">
        <v>38.200000000000003</v>
      </c>
      <c r="AE38" s="786"/>
      <c r="AF38" s="1024"/>
      <c r="AG38" s="786"/>
      <c r="AH38" s="561"/>
      <c r="AI38" s="561"/>
      <c r="AJ38" s="440">
        <v>-3</v>
      </c>
      <c r="AK38" s="794" t="s">
        <v>427</v>
      </c>
      <c r="AL38" s="901">
        <v>59.8</v>
      </c>
      <c r="AM38" s="901" t="s">
        <v>403</v>
      </c>
      <c r="AN38" s="901">
        <v>62.8</v>
      </c>
      <c r="AO38" s="901">
        <v>41.2</v>
      </c>
      <c r="AP38" s="901">
        <v>86.1</v>
      </c>
      <c r="AQ38" s="901" t="s">
        <v>403</v>
      </c>
      <c r="AR38" s="901">
        <v>35.9</v>
      </c>
      <c r="AS38" s="901" t="s">
        <v>403</v>
      </c>
      <c r="AT38" s="901">
        <v>38.200000000000003</v>
      </c>
      <c r="AU38" s="578"/>
      <c r="AV38" s="578"/>
    </row>
    <row r="39" spans="1:48" ht="3" customHeight="1">
      <c r="A39" s="791"/>
      <c r="B39" s="792"/>
      <c r="C39" s="877"/>
      <c r="D39" s="793"/>
      <c r="E39" s="793"/>
      <c r="F39" s="786"/>
      <c r="G39" s="786"/>
      <c r="H39" s="1023"/>
      <c r="I39" s="786"/>
      <c r="J39" s="786"/>
      <c r="K39" s="1023"/>
      <c r="L39" s="786"/>
      <c r="M39" s="786"/>
      <c r="N39" s="1023"/>
      <c r="O39" s="786"/>
      <c r="P39" s="786"/>
      <c r="Q39" s="1024"/>
      <c r="R39" s="786"/>
      <c r="S39" s="786"/>
      <c r="T39" s="1024"/>
      <c r="U39" s="786"/>
      <c r="V39" s="786"/>
      <c r="W39" s="1023"/>
      <c r="X39" s="786"/>
      <c r="Y39" s="786"/>
      <c r="Z39" s="1024"/>
      <c r="AA39" s="786"/>
      <c r="AB39" s="786"/>
      <c r="AC39" s="1024"/>
      <c r="AD39" s="786"/>
      <c r="AE39" s="786"/>
      <c r="AF39" s="1024"/>
      <c r="AG39" s="786"/>
      <c r="AH39" s="561"/>
      <c r="AI39" s="561"/>
      <c r="AJ39" s="310"/>
      <c r="AK39" s="310"/>
      <c r="AL39" s="310"/>
      <c r="AM39" s="310"/>
      <c r="AN39" s="310"/>
      <c r="AO39" s="310"/>
      <c r="AP39" s="310"/>
      <c r="AQ39" s="310"/>
      <c r="AR39" s="310"/>
      <c r="AS39" s="310"/>
      <c r="AT39" s="310"/>
      <c r="AU39" s="578"/>
      <c r="AV39" s="578"/>
    </row>
    <row r="40" spans="1:48" ht="16.5" customHeight="1">
      <c r="A40" s="301" t="s">
        <v>386</v>
      </c>
      <c r="B40" s="877"/>
      <c r="C40" s="877"/>
      <c r="D40" s="782"/>
      <c r="E40" s="782"/>
      <c r="F40" s="786"/>
      <c r="G40" s="786"/>
      <c r="H40" s="1023"/>
      <c r="I40" s="786"/>
      <c r="J40" s="786"/>
      <c r="K40" s="1023"/>
      <c r="L40" s="786"/>
      <c r="M40" s="786"/>
      <c r="N40" s="1023"/>
      <c r="O40" s="786"/>
      <c r="P40" s="786"/>
      <c r="Q40" s="1024"/>
      <c r="R40" s="786"/>
      <c r="S40" s="786"/>
      <c r="T40" s="1024"/>
      <c r="U40" s="786"/>
      <c r="V40" s="786"/>
      <c r="W40" s="1023"/>
      <c r="X40" s="786"/>
      <c r="Y40" s="786"/>
      <c r="Z40" s="1024"/>
      <c r="AA40" s="786"/>
      <c r="AB40" s="786"/>
      <c r="AC40" s="1024"/>
      <c r="AD40" s="786"/>
      <c r="AE40" s="786"/>
      <c r="AF40" s="1024"/>
      <c r="AG40" s="786"/>
      <c r="AH40" s="561"/>
      <c r="AI40" s="561"/>
      <c r="AJ40" s="784"/>
      <c r="AK40" s="784"/>
      <c r="AL40" s="784"/>
      <c r="AM40" s="784"/>
      <c r="AN40" s="784"/>
      <c r="AO40" s="784"/>
      <c r="AP40" s="784"/>
      <c r="AQ40" s="784"/>
      <c r="AR40" s="784"/>
      <c r="AS40" s="784"/>
      <c r="AT40" s="784"/>
      <c r="AU40" s="578"/>
      <c r="AV40" s="578"/>
    </row>
    <row r="41" spans="1:48" ht="16.5" customHeight="1">
      <c r="A41" s="785" t="s">
        <v>402</v>
      </c>
      <c r="B41" s="877"/>
      <c r="C41" s="877"/>
      <c r="D41" s="782"/>
      <c r="E41" s="782"/>
      <c r="F41" s="786">
        <v>48</v>
      </c>
      <c r="G41" s="786"/>
      <c r="H41" s="1023"/>
      <c r="I41" s="786">
        <v>42</v>
      </c>
      <c r="J41" s="786"/>
      <c r="K41" s="1023"/>
      <c r="L41" s="786">
        <v>59.5</v>
      </c>
      <c r="M41" s="786"/>
      <c r="N41" s="1023"/>
      <c r="O41" s="786">
        <v>44.4</v>
      </c>
      <c r="P41" s="786"/>
      <c r="Q41" s="1024"/>
      <c r="R41" s="786">
        <v>63.3</v>
      </c>
      <c r="S41" s="786"/>
      <c r="T41" s="1024"/>
      <c r="U41" s="786">
        <v>52.9</v>
      </c>
      <c r="V41" s="786"/>
      <c r="W41" s="1023"/>
      <c r="X41" s="786">
        <v>40.799999999999997</v>
      </c>
      <c r="Y41" s="786"/>
      <c r="Z41" s="1024"/>
      <c r="AA41" s="786">
        <v>48.2</v>
      </c>
      <c r="AB41" s="786"/>
      <c r="AC41" s="1024"/>
      <c r="AD41" s="786">
        <v>49.7</v>
      </c>
      <c r="AE41" s="786"/>
      <c r="AF41" s="1024"/>
      <c r="AG41" s="786"/>
      <c r="AH41" s="561"/>
      <c r="AI41" s="561"/>
      <c r="AJ41" s="440">
        <v>-4</v>
      </c>
      <c r="AK41" s="794" t="s">
        <v>424</v>
      </c>
      <c r="AL41" s="901">
        <v>48</v>
      </c>
      <c r="AM41" s="901">
        <v>42</v>
      </c>
      <c r="AN41" s="901">
        <v>59.5</v>
      </c>
      <c r="AO41" s="901">
        <v>44.4</v>
      </c>
      <c r="AP41" s="901">
        <v>63.3</v>
      </c>
      <c r="AQ41" s="901">
        <v>52.9</v>
      </c>
      <c r="AR41" s="901">
        <v>40.799999999999997</v>
      </c>
      <c r="AS41" s="901">
        <v>48.2</v>
      </c>
      <c r="AT41" s="901">
        <v>49.7</v>
      </c>
      <c r="AU41" s="578"/>
      <c r="AV41" s="578"/>
    </row>
    <row r="42" spans="1:48" ht="16.5" customHeight="1">
      <c r="A42" s="785" t="s">
        <v>861</v>
      </c>
      <c r="B42" s="274"/>
      <c r="C42" s="274"/>
      <c r="D42" s="788"/>
      <c r="E42" s="788"/>
      <c r="F42" s="786">
        <v>35.4</v>
      </c>
      <c r="G42" s="786"/>
      <c r="H42" s="1023"/>
      <c r="I42" s="786">
        <v>39.299999999999997</v>
      </c>
      <c r="J42" s="786"/>
      <c r="K42" s="1023"/>
      <c r="L42" s="786">
        <v>38.5</v>
      </c>
      <c r="M42" s="786"/>
      <c r="N42" s="1023"/>
      <c r="O42" s="786">
        <v>37.200000000000003</v>
      </c>
      <c r="P42" s="786"/>
      <c r="Q42" s="1024"/>
      <c r="R42" s="786">
        <v>32.799999999999997</v>
      </c>
      <c r="S42" s="786"/>
      <c r="T42" s="1024"/>
      <c r="U42" s="786">
        <v>45.1</v>
      </c>
      <c r="V42" s="786"/>
      <c r="W42" s="1023"/>
      <c r="X42" s="786">
        <v>25.9</v>
      </c>
      <c r="Y42" s="786"/>
      <c r="Z42" s="1024"/>
      <c r="AA42" s="786">
        <v>51.1</v>
      </c>
      <c r="AB42" s="786"/>
      <c r="AC42" s="1024"/>
      <c r="AD42" s="786">
        <v>37.200000000000003</v>
      </c>
      <c r="AE42" s="786"/>
      <c r="AF42" s="1024"/>
      <c r="AG42" s="786"/>
      <c r="AH42" s="561"/>
      <c r="AI42" s="561"/>
      <c r="AJ42" s="440">
        <v>-4</v>
      </c>
      <c r="AK42" s="794" t="s">
        <v>425</v>
      </c>
      <c r="AL42" s="901">
        <v>35.4</v>
      </c>
      <c r="AM42" s="901">
        <v>39.299999999999997</v>
      </c>
      <c r="AN42" s="901">
        <v>38.5</v>
      </c>
      <c r="AO42" s="901">
        <v>37.200000000000003</v>
      </c>
      <c r="AP42" s="901">
        <v>32.799999999999997</v>
      </c>
      <c r="AQ42" s="901">
        <v>45.1</v>
      </c>
      <c r="AR42" s="901">
        <v>25.9</v>
      </c>
      <c r="AS42" s="901">
        <v>51.1</v>
      </c>
      <c r="AT42" s="901">
        <v>37.200000000000003</v>
      </c>
      <c r="AU42" s="578"/>
      <c r="AV42" s="578"/>
    </row>
    <row r="43" spans="1:48" ht="16.5" customHeight="1">
      <c r="A43" s="789" t="s">
        <v>366</v>
      </c>
      <c r="B43" s="785"/>
      <c r="C43" s="274"/>
      <c r="D43" s="790"/>
      <c r="E43" s="790"/>
      <c r="F43" s="786">
        <v>49.1</v>
      </c>
      <c r="G43" s="786"/>
      <c r="H43" s="1023"/>
      <c r="I43" s="786">
        <v>39.799999999999997</v>
      </c>
      <c r="J43" s="786"/>
      <c r="K43" s="1023"/>
      <c r="L43" s="786">
        <v>67.599999999999994</v>
      </c>
      <c r="M43" s="786"/>
      <c r="N43" s="1023"/>
      <c r="O43" s="786">
        <v>51.2</v>
      </c>
      <c r="P43" s="786"/>
      <c r="Q43" s="1024"/>
      <c r="R43" s="786">
        <v>39.5</v>
      </c>
      <c r="S43" s="786"/>
      <c r="T43" s="1024"/>
      <c r="U43" s="786">
        <v>64.400000000000006</v>
      </c>
      <c r="V43" s="786"/>
      <c r="W43" s="1023"/>
      <c r="X43" s="786" t="s">
        <v>403</v>
      </c>
      <c r="Y43" s="786"/>
      <c r="Z43" s="1024"/>
      <c r="AA43" s="786" t="s">
        <v>403</v>
      </c>
      <c r="AB43" s="786"/>
      <c r="AC43" s="1024"/>
      <c r="AD43" s="786">
        <v>49.7</v>
      </c>
      <c r="AE43" s="786"/>
      <c r="AF43" s="1024"/>
      <c r="AG43" s="786"/>
      <c r="AH43" s="561"/>
      <c r="AI43" s="561"/>
      <c r="AJ43" s="440">
        <v>-4</v>
      </c>
      <c r="AK43" s="794" t="s">
        <v>426</v>
      </c>
      <c r="AL43" s="901">
        <v>49.1</v>
      </c>
      <c r="AM43" s="901">
        <v>39.799999999999997</v>
      </c>
      <c r="AN43" s="901">
        <v>67.599999999999994</v>
      </c>
      <c r="AO43" s="901">
        <v>51.2</v>
      </c>
      <c r="AP43" s="901">
        <v>39.5</v>
      </c>
      <c r="AQ43" s="901">
        <v>64.400000000000006</v>
      </c>
      <c r="AR43" s="901" t="s">
        <v>403</v>
      </c>
      <c r="AS43" s="901" t="s">
        <v>403</v>
      </c>
      <c r="AT43" s="901">
        <v>49.7</v>
      </c>
      <c r="AU43" s="578"/>
      <c r="AV43" s="578"/>
    </row>
    <row r="44" spans="1:48" ht="16.5" customHeight="1">
      <c r="A44" s="791" t="s">
        <v>401</v>
      </c>
      <c r="B44" s="792"/>
      <c r="C44" s="877"/>
      <c r="D44" s="793"/>
      <c r="E44" s="793"/>
      <c r="F44" s="786">
        <v>53.8</v>
      </c>
      <c r="G44" s="786"/>
      <c r="H44" s="1023"/>
      <c r="I44" s="786">
        <v>34.700000000000003</v>
      </c>
      <c r="J44" s="786"/>
      <c r="K44" s="1023"/>
      <c r="L44" s="786" t="s">
        <v>403</v>
      </c>
      <c r="M44" s="786"/>
      <c r="N44" s="1023"/>
      <c r="O44" s="786">
        <v>32.5</v>
      </c>
      <c r="P44" s="786"/>
      <c r="Q44" s="1024"/>
      <c r="R44" s="786" t="s">
        <v>403</v>
      </c>
      <c r="S44" s="786"/>
      <c r="T44" s="1024"/>
      <c r="U44" s="786">
        <v>30.1</v>
      </c>
      <c r="V44" s="786"/>
      <c r="W44" s="1023"/>
      <c r="X44" s="786" t="s">
        <v>403</v>
      </c>
      <c r="Y44" s="786"/>
      <c r="Z44" s="1024"/>
      <c r="AA44" s="786" t="s">
        <v>403</v>
      </c>
      <c r="AB44" s="786"/>
      <c r="AC44" s="1024"/>
      <c r="AD44" s="786">
        <v>34.200000000000003</v>
      </c>
      <c r="AE44" s="786"/>
      <c r="AF44" s="1024"/>
      <c r="AG44" s="786"/>
      <c r="AH44" s="561"/>
      <c r="AI44" s="561"/>
      <c r="AJ44" s="440">
        <v>-4</v>
      </c>
      <c r="AK44" s="794" t="s">
        <v>427</v>
      </c>
      <c r="AL44" s="901">
        <v>53.8</v>
      </c>
      <c r="AM44" s="901">
        <v>34.700000000000003</v>
      </c>
      <c r="AN44" s="901" t="s">
        <v>403</v>
      </c>
      <c r="AO44" s="901">
        <v>32.5</v>
      </c>
      <c r="AP44" s="901" t="s">
        <v>403</v>
      </c>
      <c r="AQ44" s="901">
        <v>30.1</v>
      </c>
      <c r="AR44" s="901" t="s">
        <v>403</v>
      </c>
      <c r="AS44" s="901" t="s">
        <v>403</v>
      </c>
      <c r="AT44" s="901">
        <v>34.200000000000003</v>
      </c>
      <c r="AU44" s="578"/>
      <c r="AV44" s="578"/>
    </row>
    <row r="45" spans="1:48" ht="3" customHeight="1">
      <c r="A45" s="791"/>
      <c r="B45" s="792"/>
      <c r="C45" s="877"/>
      <c r="D45" s="793"/>
      <c r="E45" s="793"/>
      <c r="F45" s="786"/>
      <c r="G45" s="786"/>
      <c r="H45" s="1023"/>
      <c r="I45" s="786"/>
      <c r="J45" s="786"/>
      <c r="K45" s="1023"/>
      <c r="L45" s="786"/>
      <c r="M45" s="786"/>
      <c r="N45" s="1023"/>
      <c r="O45" s="786"/>
      <c r="P45" s="786"/>
      <c r="Q45" s="1024"/>
      <c r="R45" s="786"/>
      <c r="S45" s="786"/>
      <c r="T45" s="1024"/>
      <c r="U45" s="786"/>
      <c r="V45" s="786"/>
      <c r="W45" s="1023"/>
      <c r="X45" s="786"/>
      <c r="Y45" s="786"/>
      <c r="Z45" s="1024"/>
      <c r="AA45" s="786"/>
      <c r="AB45" s="786"/>
      <c r="AC45" s="1024"/>
      <c r="AD45" s="786"/>
      <c r="AE45" s="786"/>
      <c r="AF45" s="1024"/>
      <c r="AG45" s="786"/>
      <c r="AH45" s="561"/>
      <c r="AI45" s="561"/>
      <c r="AJ45" s="310"/>
      <c r="AK45" s="310"/>
      <c r="AL45" s="310"/>
      <c r="AM45" s="310"/>
      <c r="AN45" s="310"/>
      <c r="AO45" s="310"/>
      <c r="AP45" s="310"/>
      <c r="AQ45" s="310"/>
      <c r="AR45" s="310"/>
      <c r="AS45" s="310"/>
      <c r="AT45" s="310"/>
      <c r="AU45" s="578"/>
      <c r="AV45" s="578"/>
    </row>
    <row r="46" spans="1:48" ht="16.5" customHeight="1">
      <c r="A46" s="301" t="s">
        <v>371</v>
      </c>
      <c r="B46" s="877"/>
      <c r="C46" s="877"/>
      <c r="D46" s="782"/>
      <c r="E46" s="782"/>
      <c r="F46" s="782"/>
      <c r="G46" s="782"/>
      <c r="H46" s="1023"/>
      <c r="I46" s="782"/>
      <c r="J46" s="782"/>
      <c r="K46" s="1023"/>
      <c r="L46" s="782"/>
      <c r="M46" s="782"/>
      <c r="N46" s="1023"/>
      <c r="O46" s="782"/>
      <c r="P46" s="782"/>
      <c r="Q46" s="1022"/>
      <c r="R46" s="782"/>
      <c r="S46" s="782"/>
      <c r="T46" s="1022"/>
      <c r="U46" s="782"/>
      <c r="V46" s="782"/>
      <c r="W46" s="1023"/>
      <c r="X46" s="782"/>
      <c r="Y46" s="782"/>
      <c r="Z46" s="1022"/>
      <c r="AA46" s="782"/>
      <c r="AB46" s="782"/>
      <c r="AC46" s="1022"/>
      <c r="AD46" s="782"/>
      <c r="AE46" s="782"/>
      <c r="AF46" s="1022"/>
      <c r="AG46" s="782"/>
      <c r="AH46" s="561"/>
      <c r="AI46" s="561"/>
      <c r="AJ46" s="784"/>
      <c r="AK46" s="784"/>
      <c r="AL46" s="784"/>
      <c r="AM46" s="784"/>
      <c r="AN46" s="784"/>
      <c r="AO46" s="784"/>
      <c r="AP46" s="784"/>
      <c r="AQ46" s="784"/>
      <c r="AR46" s="784"/>
      <c r="AS46" s="784"/>
      <c r="AT46" s="784"/>
      <c r="AU46" s="578"/>
      <c r="AV46" s="578"/>
    </row>
    <row r="47" spans="1:48" ht="16.5" customHeight="1">
      <c r="A47" s="785" t="s">
        <v>402</v>
      </c>
      <c r="B47" s="877"/>
      <c r="C47" s="877"/>
      <c r="D47" s="782"/>
      <c r="E47" s="782"/>
      <c r="F47" s="786">
        <v>57.4</v>
      </c>
      <c r="G47" s="786"/>
      <c r="H47" s="1023"/>
      <c r="I47" s="786">
        <v>44.8</v>
      </c>
      <c r="J47" s="786"/>
      <c r="K47" s="1023"/>
      <c r="L47" s="786">
        <v>46.9</v>
      </c>
      <c r="M47" s="786"/>
      <c r="N47" s="1023"/>
      <c r="O47" s="786">
        <v>47</v>
      </c>
      <c r="P47" s="786"/>
      <c r="Q47" s="1024"/>
      <c r="R47" s="786">
        <v>41.4</v>
      </c>
      <c r="S47" s="786"/>
      <c r="T47" s="1024"/>
      <c r="U47" s="786">
        <v>59</v>
      </c>
      <c r="V47" s="786"/>
      <c r="W47" s="1023"/>
      <c r="X47" s="786">
        <v>30.8</v>
      </c>
      <c r="Y47" s="786"/>
      <c r="Z47" s="1024"/>
      <c r="AA47" s="786">
        <v>41.5</v>
      </c>
      <c r="AB47" s="786"/>
      <c r="AC47" s="1024"/>
      <c r="AD47" s="786">
        <v>49</v>
      </c>
      <c r="AE47" s="786"/>
      <c r="AF47" s="1024"/>
      <c r="AG47" s="296"/>
      <c r="AH47" s="796"/>
      <c r="AI47" s="796"/>
      <c r="AJ47" s="426">
        <v>-5</v>
      </c>
      <c r="AK47" s="797" t="s">
        <v>424</v>
      </c>
      <c r="AL47" s="823">
        <v>57.4</v>
      </c>
      <c r="AM47" s="823">
        <v>44.8</v>
      </c>
      <c r="AN47" s="823">
        <v>46.9</v>
      </c>
      <c r="AO47" s="823">
        <v>47</v>
      </c>
      <c r="AP47" s="823">
        <v>41.4</v>
      </c>
      <c r="AQ47" s="823">
        <v>59</v>
      </c>
      <c r="AR47" s="823">
        <v>30.8</v>
      </c>
      <c r="AS47" s="823">
        <v>41.5</v>
      </c>
      <c r="AT47" s="823">
        <v>49</v>
      </c>
      <c r="AU47" s="578"/>
      <c r="AV47" s="578"/>
    </row>
    <row r="48" spans="1:48" ht="16.5" customHeight="1">
      <c r="A48" s="785" t="s">
        <v>861</v>
      </c>
      <c r="B48" s="274"/>
      <c r="C48" s="274"/>
      <c r="D48" s="788"/>
      <c r="E48" s="788"/>
      <c r="F48" s="786">
        <v>44.9</v>
      </c>
      <c r="G48" s="786"/>
      <c r="H48" s="1023"/>
      <c r="I48" s="786">
        <v>31.7</v>
      </c>
      <c r="J48" s="786"/>
      <c r="K48" s="1023"/>
      <c r="L48" s="786">
        <v>39.1</v>
      </c>
      <c r="M48" s="786"/>
      <c r="N48" s="1023"/>
      <c r="O48" s="786">
        <v>35.799999999999997</v>
      </c>
      <c r="P48" s="786"/>
      <c r="Q48" s="1024"/>
      <c r="R48" s="786">
        <v>33.799999999999997</v>
      </c>
      <c r="S48" s="786"/>
      <c r="T48" s="1024"/>
      <c r="U48" s="786">
        <v>40.1</v>
      </c>
      <c r="V48" s="786"/>
      <c r="W48" s="1023"/>
      <c r="X48" s="786">
        <v>32.799999999999997</v>
      </c>
      <c r="Y48" s="786"/>
      <c r="Z48" s="1024"/>
      <c r="AA48" s="786">
        <v>31.5</v>
      </c>
      <c r="AB48" s="786"/>
      <c r="AC48" s="1024"/>
      <c r="AD48" s="786">
        <v>38.1</v>
      </c>
      <c r="AE48" s="786"/>
      <c r="AF48" s="1024"/>
      <c r="AG48" s="296"/>
      <c r="AH48" s="796"/>
      <c r="AI48" s="796"/>
      <c r="AJ48" s="426">
        <v>-5</v>
      </c>
      <c r="AK48" s="797" t="s">
        <v>425</v>
      </c>
      <c r="AL48" s="823">
        <v>44.9</v>
      </c>
      <c r="AM48" s="823">
        <v>31.7</v>
      </c>
      <c r="AN48" s="823">
        <v>39.1</v>
      </c>
      <c r="AO48" s="823">
        <v>35.799999999999997</v>
      </c>
      <c r="AP48" s="823">
        <v>33.799999999999997</v>
      </c>
      <c r="AQ48" s="823">
        <v>40.1</v>
      </c>
      <c r="AR48" s="823">
        <v>32.799999999999997</v>
      </c>
      <c r="AS48" s="823">
        <v>31.5</v>
      </c>
      <c r="AT48" s="823">
        <v>38.1</v>
      </c>
      <c r="AU48" s="578"/>
      <c r="AV48" s="578"/>
    </row>
    <row r="49" spans="1:78" ht="16.5" customHeight="1">
      <c r="A49" s="789" t="s">
        <v>366</v>
      </c>
      <c r="B49" s="785"/>
      <c r="C49" s="274"/>
      <c r="D49" s="790"/>
      <c r="E49" s="790"/>
      <c r="F49" s="786">
        <v>55.4</v>
      </c>
      <c r="G49" s="786"/>
      <c r="H49" s="1023"/>
      <c r="I49" s="786">
        <v>50.1</v>
      </c>
      <c r="J49" s="786"/>
      <c r="K49" s="1023"/>
      <c r="L49" s="786">
        <v>49.9</v>
      </c>
      <c r="M49" s="786"/>
      <c r="N49" s="1023"/>
      <c r="O49" s="786">
        <v>70.400000000000006</v>
      </c>
      <c r="P49" s="786"/>
      <c r="Q49" s="1024"/>
      <c r="R49" s="786" t="s">
        <v>403</v>
      </c>
      <c r="S49" s="786"/>
      <c r="T49" s="1024"/>
      <c r="U49" s="786">
        <v>31.6</v>
      </c>
      <c r="V49" s="786"/>
      <c r="W49" s="1023"/>
      <c r="X49" s="786" t="s">
        <v>403</v>
      </c>
      <c r="Y49" s="786"/>
      <c r="Z49" s="1024"/>
      <c r="AA49" s="786">
        <v>56.3</v>
      </c>
      <c r="AB49" s="786"/>
      <c r="AC49" s="1024"/>
      <c r="AD49" s="786">
        <v>51.5</v>
      </c>
      <c r="AE49" s="786"/>
      <c r="AF49" s="1024"/>
      <c r="AG49" s="296"/>
      <c r="AH49" s="796"/>
      <c r="AI49" s="796"/>
      <c r="AJ49" s="426">
        <v>-5</v>
      </c>
      <c r="AK49" s="797" t="s">
        <v>426</v>
      </c>
      <c r="AL49" s="823">
        <v>55.4</v>
      </c>
      <c r="AM49" s="823">
        <v>50.1</v>
      </c>
      <c r="AN49" s="823">
        <v>49.9</v>
      </c>
      <c r="AO49" s="823">
        <v>70.400000000000006</v>
      </c>
      <c r="AP49" s="823" t="s">
        <v>403</v>
      </c>
      <c r="AQ49" s="823">
        <v>31.6</v>
      </c>
      <c r="AR49" s="823" t="s">
        <v>403</v>
      </c>
      <c r="AS49" s="823">
        <v>56.3</v>
      </c>
      <c r="AT49" s="823">
        <v>51.5</v>
      </c>
      <c r="AU49" s="578"/>
      <c r="AV49" s="578"/>
    </row>
    <row r="50" spans="1:78" ht="16.5" customHeight="1">
      <c r="A50" s="798" t="s">
        <v>401</v>
      </c>
      <c r="B50" s="799"/>
      <c r="C50" s="800"/>
      <c r="D50" s="801"/>
      <c r="E50" s="801"/>
      <c r="F50" s="1027">
        <v>35.9</v>
      </c>
      <c r="G50" s="1027"/>
      <c r="H50" s="1028"/>
      <c r="I50" s="1027">
        <v>26.4</v>
      </c>
      <c r="J50" s="1027"/>
      <c r="K50" s="1028"/>
      <c r="L50" s="1027" t="s">
        <v>403</v>
      </c>
      <c r="M50" s="1027"/>
      <c r="N50" s="1028"/>
      <c r="O50" s="1027">
        <v>33.4</v>
      </c>
      <c r="P50" s="1027"/>
      <c r="Q50" s="1028"/>
      <c r="R50" s="1027" t="s">
        <v>403</v>
      </c>
      <c r="S50" s="1027"/>
      <c r="T50" s="1028"/>
      <c r="U50" s="1027" t="s">
        <v>403</v>
      </c>
      <c r="V50" s="1027"/>
      <c r="W50" s="1028"/>
      <c r="X50" s="1027">
        <v>44.8</v>
      </c>
      <c r="Y50" s="1027"/>
      <c r="Z50" s="1028"/>
      <c r="AA50" s="1027" t="s">
        <v>403</v>
      </c>
      <c r="AB50" s="1027"/>
      <c r="AC50" s="1028"/>
      <c r="AD50" s="1027">
        <v>30.5</v>
      </c>
      <c r="AE50" s="1027"/>
      <c r="AF50" s="1028"/>
      <c r="AG50" s="296"/>
      <c r="AH50" s="802"/>
      <c r="AI50" s="802"/>
      <c r="AJ50" s="426">
        <v>-5</v>
      </c>
      <c r="AK50" s="797" t="s">
        <v>427</v>
      </c>
      <c r="AL50" s="902">
        <v>35.9</v>
      </c>
      <c r="AM50" s="902">
        <v>26.4</v>
      </c>
      <c r="AN50" s="902" t="s">
        <v>403</v>
      </c>
      <c r="AO50" s="902">
        <v>33.4</v>
      </c>
      <c r="AP50" s="902" t="s">
        <v>403</v>
      </c>
      <c r="AQ50" s="902" t="s">
        <v>403</v>
      </c>
      <c r="AR50" s="902">
        <v>44.8</v>
      </c>
      <c r="AS50" s="902" t="s">
        <v>403</v>
      </c>
      <c r="AT50" s="902">
        <v>30.5</v>
      </c>
      <c r="AU50" s="578"/>
      <c r="AV50" s="578"/>
    </row>
    <row r="51" spans="1:78" ht="2.4" customHeight="1">
      <c r="A51" s="831"/>
      <c r="B51" s="832"/>
      <c r="C51" s="832"/>
      <c r="D51" s="832"/>
      <c r="E51" s="832"/>
      <c r="F51" s="832"/>
      <c r="G51" s="832"/>
      <c r="H51" s="836"/>
      <c r="I51" s="1065"/>
      <c r="J51" s="832"/>
      <c r="K51" s="836"/>
      <c r="L51" s="1065"/>
      <c r="M51" s="832"/>
      <c r="N51" s="836"/>
      <c r="O51" s="1065"/>
      <c r="P51" s="832"/>
      <c r="Q51" s="836"/>
      <c r="R51" s="1065"/>
      <c r="S51" s="832"/>
      <c r="T51" s="836"/>
      <c r="U51" s="1065"/>
      <c r="V51" s="832"/>
      <c r="W51" s="836"/>
      <c r="X51" s="1065"/>
      <c r="Y51" s="832"/>
      <c r="Z51" s="836"/>
      <c r="AA51" s="1065"/>
      <c r="AB51" s="832"/>
      <c r="AC51" s="836"/>
      <c r="AD51" s="1065"/>
      <c r="AE51" s="832"/>
      <c r="AF51" s="836"/>
      <c r="AH51" s="578"/>
      <c r="AI51" s="578"/>
      <c r="AJ51" s="786"/>
      <c r="AK51" s="786"/>
      <c r="AL51" s="786"/>
      <c r="AM51" s="786"/>
      <c r="AN51" s="786"/>
      <c r="AO51" s="786"/>
      <c r="AP51" s="786"/>
      <c r="AQ51" s="786"/>
      <c r="AR51" s="786"/>
      <c r="AS51" s="877"/>
    </row>
    <row r="52" spans="1:78" s="1116" customFormat="1" ht="16.5" customHeight="1">
      <c r="A52" s="1119"/>
      <c r="B52" s="1419" t="s">
        <v>731</v>
      </c>
      <c r="C52" s="1419"/>
      <c r="D52" s="1419"/>
      <c r="E52" s="1419"/>
      <c r="F52" s="1419"/>
      <c r="G52" s="1419"/>
      <c r="H52" s="1419"/>
      <c r="I52" s="1419"/>
      <c r="J52" s="1419"/>
      <c r="K52" s="1419"/>
      <c r="L52" s="1419"/>
      <c r="M52" s="1419"/>
      <c r="N52" s="1419"/>
      <c r="O52" s="1419"/>
      <c r="P52" s="1440"/>
      <c r="Q52" s="1440"/>
      <c r="R52" s="1440"/>
      <c r="S52" s="1440"/>
      <c r="T52" s="1440"/>
      <c r="U52" s="1440"/>
      <c r="V52" s="1440"/>
      <c r="W52" s="1440"/>
      <c r="X52" s="1440"/>
      <c r="Y52" s="1440"/>
      <c r="Z52" s="1440"/>
      <c r="AA52" s="1440"/>
      <c r="AB52" s="1440"/>
      <c r="AC52" s="1440"/>
      <c r="AD52" s="1440"/>
      <c r="AE52" s="1440"/>
      <c r="AF52" s="1440"/>
    </row>
    <row r="53" spans="1:78" s="1117" customFormat="1" ht="1.2" customHeight="1">
      <c r="B53" s="1144"/>
      <c r="C53" s="1144"/>
      <c r="D53" s="1144"/>
      <c r="E53" s="1144"/>
      <c r="F53" s="1144"/>
      <c r="G53" s="1144"/>
      <c r="H53" s="1144"/>
      <c r="I53" s="1144"/>
      <c r="J53" s="1144"/>
      <c r="K53" s="1144"/>
      <c r="L53" s="1144"/>
      <c r="M53" s="1144"/>
      <c r="N53" s="1144"/>
      <c r="O53" s="1144"/>
    </row>
    <row r="54" spans="1:78" s="1116" customFormat="1" ht="16.5" customHeight="1">
      <c r="A54" s="1119"/>
      <c r="B54" s="1419" t="s">
        <v>730</v>
      </c>
      <c r="C54" s="1419"/>
      <c r="D54" s="1419"/>
      <c r="E54" s="1419"/>
      <c r="F54" s="1419"/>
      <c r="G54" s="1419"/>
      <c r="H54" s="1419"/>
      <c r="I54" s="1419"/>
      <c r="J54" s="1419"/>
      <c r="K54" s="1419"/>
      <c r="L54" s="1419"/>
      <c r="M54" s="1419"/>
      <c r="N54" s="1419"/>
      <c r="O54" s="1419"/>
      <c r="P54" s="1440"/>
      <c r="Q54" s="1440"/>
      <c r="R54" s="1440"/>
      <c r="S54" s="1440"/>
      <c r="T54" s="1440"/>
      <c r="U54" s="1440"/>
      <c r="V54" s="1440"/>
      <c r="W54" s="1440"/>
      <c r="X54" s="1440"/>
      <c r="Y54" s="1440"/>
      <c r="Z54" s="1440"/>
      <c r="AA54" s="1440"/>
      <c r="AB54" s="1440"/>
      <c r="AC54" s="1440"/>
      <c r="AD54" s="1440"/>
      <c r="AE54" s="1440"/>
      <c r="AF54" s="1440"/>
    </row>
    <row r="55" spans="1:78" s="1117" customFormat="1" ht="2.4" customHeight="1">
      <c r="B55" s="1144"/>
      <c r="C55" s="1144"/>
      <c r="D55" s="1144"/>
      <c r="E55" s="1144"/>
      <c r="F55" s="1144"/>
      <c r="G55" s="1144"/>
      <c r="H55" s="1144"/>
      <c r="I55" s="1144"/>
      <c r="J55" s="1144"/>
      <c r="K55" s="1144"/>
      <c r="L55" s="1144"/>
      <c r="M55" s="1144"/>
      <c r="N55" s="1144"/>
      <c r="O55" s="1144"/>
      <c r="P55" s="1137"/>
      <c r="Q55" s="1137"/>
      <c r="R55" s="1137"/>
      <c r="S55" s="1137"/>
      <c r="T55" s="1137"/>
      <c r="U55" s="1137"/>
      <c r="V55" s="1137"/>
      <c r="W55" s="1137"/>
      <c r="X55" s="1137"/>
      <c r="Y55" s="1137"/>
      <c r="Z55" s="1137"/>
      <c r="AA55" s="1137"/>
      <c r="AB55" s="1137"/>
      <c r="AC55" s="1137"/>
      <c r="AD55" s="1137"/>
      <c r="AE55" s="1137"/>
      <c r="AF55" s="1137"/>
    </row>
    <row r="56" spans="1:78" ht="28.2" customHeight="1">
      <c r="A56" s="712" t="s">
        <v>56</v>
      </c>
      <c r="B56" s="1451" t="s">
        <v>545</v>
      </c>
      <c r="C56" s="1513"/>
      <c r="D56" s="1513"/>
      <c r="E56" s="1513"/>
      <c r="F56" s="1513"/>
      <c r="G56" s="1513"/>
      <c r="H56" s="1513"/>
      <c r="I56" s="1513"/>
      <c r="J56" s="1513"/>
      <c r="K56" s="1513"/>
      <c r="L56" s="1513"/>
      <c r="M56" s="1513"/>
      <c r="N56" s="1513"/>
      <c r="O56" s="1513"/>
      <c r="P56" s="1513"/>
      <c r="Q56" s="1513"/>
      <c r="R56" s="1513"/>
      <c r="S56" s="1513"/>
      <c r="T56" s="1513"/>
      <c r="U56" s="1513"/>
      <c r="V56" s="1513"/>
      <c r="W56" s="1513"/>
      <c r="X56" s="1513"/>
      <c r="Y56" s="1513"/>
      <c r="Z56" s="1513"/>
      <c r="AA56" s="1513"/>
      <c r="AB56" s="1513"/>
      <c r="AC56" s="1513"/>
      <c r="AD56" s="1513"/>
      <c r="AE56" s="1513"/>
      <c r="AF56" s="1513"/>
      <c r="AH56" s="578"/>
      <c r="AI56" s="578"/>
      <c r="AJ56" s="786"/>
      <c r="AK56" s="786"/>
      <c r="AL56" s="786"/>
      <c r="AM56" s="786"/>
      <c r="AN56" s="786"/>
      <c r="AO56" s="786"/>
      <c r="AP56" s="786"/>
      <c r="AQ56" s="786"/>
      <c r="AR56" s="786"/>
      <c r="AS56" s="877"/>
    </row>
    <row r="57" spans="1:78" ht="54" customHeight="1">
      <c r="A57" s="712" t="s">
        <v>55</v>
      </c>
      <c r="B57" s="1424" t="s">
        <v>583</v>
      </c>
      <c r="C57" s="1494"/>
      <c r="D57" s="1494"/>
      <c r="E57" s="1494"/>
      <c r="F57" s="1494"/>
      <c r="G57" s="1494"/>
      <c r="H57" s="1494"/>
      <c r="I57" s="1494"/>
      <c r="J57" s="1494"/>
      <c r="K57" s="1494"/>
      <c r="L57" s="1494"/>
      <c r="M57" s="1494"/>
      <c r="N57" s="1494"/>
      <c r="O57" s="1494"/>
      <c r="P57" s="1494"/>
      <c r="Q57" s="1494"/>
      <c r="R57" s="1494"/>
      <c r="S57" s="1494"/>
      <c r="T57" s="1494"/>
      <c r="U57" s="1494"/>
      <c r="V57" s="1494"/>
      <c r="W57" s="1494"/>
      <c r="X57" s="1494"/>
      <c r="Y57" s="1494"/>
      <c r="Z57" s="1494"/>
      <c r="AA57" s="1494"/>
      <c r="AB57" s="1494"/>
      <c r="AC57" s="1494"/>
      <c r="AD57" s="1494"/>
      <c r="AE57" s="1494"/>
      <c r="AF57" s="1494"/>
      <c r="AH57" s="578"/>
      <c r="AI57" s="578"/>
      <c r="AJ57" s="786"/>
      <c r="AK57" s="786"/>
      <c r="AL57" s="786"/>
      <c r="AM57" s="786"/>
      <c r="AN57" s="786"/>
      <c r="AO57" s="786"/>
      <c r="AP57" s="786"/>
      <c r="AQ57" s="786"/>
      <c r="AR57" s="786"/>
      <c r="AS57" s="877"/>
    </row>
    <row r="58" spans="1:78" ht="28.95" customHeight="1">
      <c r="A58" s="803" t="s">
        <v>25</v>
      </c>
      <c r="B58" s="1424" t="s">
        <v>535</v>
      </c>
      <c r="C58" s="1494"/>
      <c r="D58" s="1494"/>
      <c r="E58" s="1494"/>
      <c r="F58" s="1494"/>
      <c r="G58" s="1494"/>
      <c r="H58" s="1494"/>
      <c r="I58" s="1494"/>
      <c r="J58" s="1494"/>
      <c r="K58" s="1494"/>
      <c r="L58" s="1494"/>
      <c r="M58" s="1494"/>
      <c r="N58" s="1494"/>
      <c r="O58" s="1494"/>
      <c r="P58" s="1494"/>
      <c r="Q58" s="1494"/>
      <c r="R58" s="1494"/>
      <c r="S58" s="1494"/>
      <c r="T58" s="1494"/>
      <c r="U58" s="1494"/>
      <c r="V58" s="1494"/>
      <c r="W58" s="1494"/>
      <c r="X58" s="1494"/>
      <c r="Y58" s="1494"/>
      <c r="Z58" s="1494"/>
      <c r="AA58" s="1494"/>
      <c r="AB58" s="1494"/>
      <c r="AC58" s="1494"/>
      <c r="AD58" s="1494"/>
      <c r="AE58" s="1494"/>
      <c r="AF58" s="1494"/>
      <c r="AH58" s="877"/>
      <c r="AI58" s="877"/>
      <c r="AJ58" s="827"/>
      <c r="AK58" s="827"/>
      <c r="AL58" s="827"/>
      <c r="AM58" s="827"/>
      <c r="AN58" s="827"/>
      <c r="AO58" s="827"/>
      <c r="AP58" s="827"/>
      <c r="AQ58" s="827"/>
      <c r="AR58" s="827"/>
      <c r="AS58" s="877"/>
    </row>
    <row r="59" spans="1:78" ht="16.95" customHeight="1">
      <c r="A59" s="803" t="s">
        <v>252</v>
      </c>
      <c r="B59" s="1424" t="s">
        <v>367</v>
      </c>
      <c r="C59" s="1494"/>
      <c r="D59" s="1494"/>
      <c r="E59" s="1494"/>
      <c r="F59" s="1494"/>
      <c r="G59" s="1494"/>
      <c r="H59" s="1494"/>
      <c r="I59" s="1494"/>
      <c r="J59" s="1494"/>
      <c r="K59" s="1494"/>
      <c r="L59" s="1494"/>
      <c r="M59" s="1494"/>
      <c r="N59" s="1494"/>
      <c r="O59" s="1494"/>
      <c r="P59" s="1494"/>
      <c r="Q59" s="1494"/>
      <c r="R59" s="1494"/>
      <c r="S59" s="1494"/>
      <c r="T59" s="1494"/>
      <c r="U59" s="1494"/>
      <c r="V59" s="1494"/>
      <c r="W59" s="1494"/>
      <c r="X59" s="1494"/>
      <c r="Y59" s="1494"/>
      <c r="Z59" s="1494"/>
      <c r="AA59" s="1494"/>
      <c r="AB59" s="1494"/>
      <c r="AC59" s="1494"/>
      <c r="AD59" s="1494"/>
      <c r="AE59" s="1494"/>
      <c r="AF59" s="1494"/>
      <c r="AH59" s="877"/>
      <c r="AI59" s="877"/>
      <c r="AJ59" s="827"/>
      <c r="AK59" s="827"/>
      <c r="AL59" s="827"/>
      <c r="AM59" s="827"/>
      <c r="AN59" s="827"/>
      <c r="AO59" s="827"/>
      <c r="AP59" s="827"/>
      <c r="AQ59" s="827"/>
      <c r="AR59" s="827"/>
      <c r="AS59" s="877"/>
    </row>
    <row r="60" spans="1:78" ht="16.95" customHeight="1">
      <c r="A60" s="803" t="s">
        <v>239</v>
      </c>
      <c r="B60" s="1424" t="s">
        <v>509</v>
      </c>
      <c r="C60" s="1494"/>
      <c r="D60" s="1494"/>
      <c r="E60" s="1494"/>
      <c r="F60" s="1494"/>
      <c r="G60" s="1494"/>
      <c r="H60" s="1494"/>
      <c r="I60" s="1494"/>
      <c r="J60" s="1494"/>
      <c r="K60" s="1494"/>
      <c r="L60" s="1494"/>
      <c r="M60" s="1494"/>
      <c r="N60" s="1494"/>
      <c r="O60" s="1494"/>
      <c r="P60" s="1494"/>
      <c r="Q60" s="1494"/>
      <c r="R60" s="1494"/>
      <c r="S60" s="1494"/>
      <c r="T60" s="1494"/>
      <c r="U60" s="1494"/>
      <c r="V60" s="1494"/>
      <c r="W60" s="1494"/>
      <c r="X60" s="1494"/>
      <c r="Y60" s="1494"/>
      <c r="Z60" s="1494"/>
      <c r="AA60" s="1494"/>
      <c r="AB60" s="1494"/>
      <c r="AC60" s="1494"/>
      <c r="AD60" s="1494"/>
      <c r="AE60" s="1494"/>
      <c r="AF60" s="1494"/>
      <c r="AH60" s="877"/>
      <c r="AI60" s="877"/>
      <c r="AJ60" s="827"/>
      <c r="AK60" s="827"/>
      <c r="AL60" s="827"/>
      <c r="AM60" s="827"/>
      <c r="AN60" s="827"/>
      <c r="AO60" s="827"/>
      <c r="AP60" s="827"/>
      <c r="AQ60" s="827"/>
      <c r="AR60" s="827"/>
      <c r="AS60" s="877"/>
    </row>
    <row r="61" spans="1:78" ht="29.4" customHeight="1">
      <c r="A61" s="1145" t="s">
        <v>780</v>
      </c>
      <c r="B61" s="1451" t="s">
        <v>793</v>
      </c>
      <c r="C61" s="1513"/>
      <c r="D61" s="1513"/>
      <c r="E61" s="1513"/>
      <c r="F61" s="1513"/>
      <c r="G61" s="1513"/>
      <c r="H61" s="1513"/>
      <c r="I61" s="1513"/>
      <c r="J61" s="1513"/>
      <c r="K61" s="1513"/>
      <c r="L61" s="1513"/>
      <c r="M61" s="1513"/>
      <c r="N61" s="1513"/>
      <c r="O61" s="1513"/>
      <c r="P61" s="1513"/>
      <c r="Q61" s="1513"/>
      <c r="R61" s="1513"/>
      <c r="S61" s="1513"/>
      <c r="T61" s="1513"/>
      <c r="U61" s="1513"/>
      <c r="V61" s="1513"/>
      <c r="W61" s="1513"/>
      <c r="X61" s="1513"/>
      <c r="Y61" s="1513"/>
      <c r="Z61" s="1513"/>
      <c r="AA61" s="1513"/>
      <c r="AB61" s="1513"/>
      <c r="AC61" s="1513"/>
      <c r="AD61" s="1513"/>
      <c r="AE61" s="1141"/>
      <c r="AF61" s="1058"/>
      <c r="AH61" s="877"/>
      <c r="AI61" s="877"/>
      <c r="AJ61" s="827"/>
      <c r="AK61" s="827"/>
      <c r="AL61" s="827"/>
      <c r="AM61" s="827"/>
      <c r="AN61" s="827"/>
      <c r="AO61" s="827"/>
      <c r="AP61" s="827"/>
      <c r="AQ61" s="827"/>
      <c r="AR61" s="827"/>
      <c r="AS61" s="877"/>
    </row>
    <row r="62" spans="1:78" s="809" customFormat="1" ht="16.5" customHeight="1">
      <c r="A62" s="803"/>
      <c r="B62" s="1424" t="s">
        <v>432</v>
      </c>
      <c r="C62" s="1515"/>
      <c r="D62" s="1515"/>
      <c r="E62" s="1515"/>
      <c r="F62" s="1515"/>
      <c r="G62" s="1515"/>
      <c r="H62" s="1515"/>
      <c r="I62" s="1515"/>
      <c r="J62" s="1515"/>
      <c r="K62" s="1515"/>
      <c r="L62" s="1515"/>
      <c r="M62" s="1515"/>
      <c r="N62" s="1515"/>
      <c r="O62" s="1515"/>
      <c r="P62" s="1515"/>
      <c r="Q62" s="1515"/>
      <c r="R62" s="1515"/>
      <c r="S62" s="1029"/>
      <c r="T62" s="1030"/>
      <c r="U62" s="1138"/>
      <c r="V62" s="1029"/>
      <c r="W62" s="1031"/>
      <c r="X62" s="557"/>
      <c r="Y62" s="1029"/>
      <c r="Z62" s="1032"/>
      <c r="AA62" s="1033"/>
      <c r="AB62" s="1029"/>
      <c r="AC62" s="1031"/>
      <c r="AD62" s="1034"/>
      <c r="AE62" s="1029"/>
      <c r="AF62" s="1035"/>
      <c r="AG62" s="806"/>
      <c r="AH62" s="805"/>
      <c r="AI62" s="805"/>
      <c r="AJ62" s="805"/>
      <c r="AK62" s="805"/>
      <c r="AL62" s="807"/>
      <c r="AM62" s="807"/>
      <c r="AN62" s="807"/>
      <c r="AO62" s="807"/>
      <c r="AP62" s="807"/>
      <c r="AQ62" s="807"/>
      <c r="AR62" s="309"/>
      <c r="AS62" s="309"/>
      <c r="AT62" s="309"/>
      <c r="AU62" s="724"/>
      <c r="AV62" s="724"/>
      <c r="AW62" s="724"/>
      <c r="AX62" s="724"/>
      <c r="AY62" s="724"/>
      <c r="AZ62" s="724"/>
      <c r="BA62" s="724"/>
      <c r="BB62" s="724"/>
      <c r="BC62" s="724"/>
      <c r="BD62" s="724"/>
      <c r="BE62" s="724"/>
      <c r="BF62" s="724"/>
      <c r="BG62" s="724"/>
      <c r="BH62" s="724"/>
      <c r="BI62" s="724"/>
      <c r="BJ62" s="724"/>
      <c r="BK62" s="724"/>
      <c r="BL62" s="724"/>
      <c r="BM62" s="724"/>
      <c r="BN62" s="724"/>
      <c r="BO62" s="724"/>
      <c r="BP62" s="724"/>
      <c r="BQ62" s="724"/>
      <c r="BR62" s="724"/>
      <c r="BS62" s="808"/>
      <c r="BT62" s="808"/>
      <c r="BU62" s="808"/>
      <c r="BV62" s="808"/>
      <c r="BW62" s="808"/>
      <c r="BX62" s="808"/>
      <c r="BY62" s="808"/>
      <c r="BZ62" s="808"/>
    </row>
    <row r="63" spans="1:78" s="269" customFormat="1" ht="16.5" customHeight="1">
      <c r="A63" s="833" t="s">
        <v>288</v>
      </c>
      <c r="B63" s="273"/>
      <c r="C63" s="834"/>
      <c r="D63" s="1514" t="s">
        <v>621</v>
      </c>
      <c r="E63" s="1514"/>
      <c r="F63" s="1514"/>
      <c r="G63" s="1514"/>
      <c r="H63" s="1514"/>
      <c r="I63" s="1514"/>
      <c r="J63" s="1514"/>
      <c r="K63" s="1514"/>
      <c r="L63" s="1514"/>
      <c r="M63" s="1514"/>
      <c r="N63" s="1514"/>
      <c r="O63" s="1514"/>
      <c r="P63" s="1514"/>
      <c r="Q63" s="1514"/>
      <c r="R63" s="1514"/>
      <c r="S63" s="1514"/>
      <c r="T63" s="1514"/>
      <c r="U63" s="1514"/>
      <c r="V63" s="1514"/>
      <c r="W63" s="1514"/>
      <c r="X63" s="1514"/>
      <c r="Y63" s="1514"/>
      <c r="Z63" s="1514"/>
      <c r="AA63" s="1514"/>
      <c r="AB63" s="1514"/>
      <c r="AC63" s="1514"/>
      <c r="AD63" s="1514"/>
      <c r="AE63" s="1514"/>
      <c r="AF63" s="1514"/>
      <c r="AH63" s="707"/>
      <c r="AI63" s="707"/>
      <c r="AJ63" s="835"/>
      <c r="AK63" s="835"/>
      <c r="AL63" s="835"/>
      <c r="AM63" s="835"/>
      <c r="AN63" s="835"/>
      <c r="AO63" s="835"/>
      <c r="AP63" s="835"/>
      <c r="AQ63" s="835"/>
      <c r="AR63" s="835"/>
      <c r="AS63" s="707"/>
    </row>
    <row r="64" spans="1:78" ht="2.1" customHeight="1">
      <c r="A64" s="836"/>
      <c r="B64" s="712"/>
      <c r="C64" s="712"/>
      <c r="D64" s="712"/>
      <c r="E64" s="712"/>
      <c r="F64" s="712"/>
      <c r="G64" s="1062"/>
      <c r="H64" s="789"/>
      <c r="I64" s="712"/>
      <c r="J64" s="1062"/>
      <c r="K64" s="789"/>
      <c r="L64" s="712"/>
      <c r="M64" s="712"/>
      <c r="N64" s="789"/>
      <c r="O64" s="712"/>
      <c r="P64" s="712"/>
      <c r="Q64" s="789"/>
      <c r="R64" s="712"/>
      <c r="S64" s="712"/>
      <c r="T64" s="789"/>
      <c r="U64" s="712"/>
      <c r="V64" s="712"/>
      <c r="W64" s="789"/>
      <c r="X64" s="712"/>
      <c r="Y64" s="712"/>
      <c r="Z64" s="789"/>
      <c r="AA64" s="712"/>
      <c r="AB64" s="712"/>
      <c r="AC64" s="789"/>
      <c r="AD64" s="712"/>
      <c r="AE64" s="712"/>
      <c r="AF64" s="789"/>
      <c r="AH64" s="277"/>
      <c r="AJ64" s="812"/>
      <c r="AK64" s="812"/>
      <c r="AL64" s="812"/>
      <c r="AM64" s="812"/>
      <c r="AN64" s="812"/>
      <c r="AO64" s="812"/>
      <c r="AP64" s="812"/>
      <c r="AQ64" s="812"/>
    </row>
    <row r="65" spans="1:47" s="812" customFormat="1" ht="2.1" customHeight="1">
      <c r="A65" s="1142"/>
      <c r="B65" s="274"/>
      <c r="C65" s="274"/>
      <c r="D65" s="274"/>
      <c r="E65" s="274"/>
      <c r="F65" s="274"/>
      <c r="G65" s="275"/>
      <c r="H65" s="428"/>
      <c r="I65" s="274"/>
      <c r="J65" s="275"/>
      <c r="K65" s="428"/>
      <c r="L65" s="274"/>
      <c r="M65" s="274"/>
      <c r="N65" s="428"/>
      <c r="O65" s="274"/>
      <c r="P65" s="274"/>
      <c r="Q65" s="428"/>
      <c r="R65" s="274"/>
      <c r="S65" s="274"/>
      <c r="T65" s="428"/>
      <c r="U65" s="274"/>
      <c r="V65" s="274"/>
      <c r="W65" s="428"/>
      <c r="X65" s="274"/>
      <c r="Y65" s="274"/>
      <c r="Z65" s="428"/>
      <c r="AA65" s="274"/>
      <c r="AB65" s="274"/>
      <c r="AC65" s="428"/>
      <c r="AD65" s="274"/>
      <c r="AE65" s="274"/>
      <c r="AF65" s="428"/>
      <c r="AG65" s="277"/>
      <c r="AH65" s="277"/>
      <c r="AI65" s="277"/>
      <c r="AS65" s="277"/>
      <c r="AT65" s="277"/>
      <c r="AU65" s="277"/>
    </row>
    <row r="66" spans="1:47" s="812" customFormat="1">
      <c r="A66" s="277"/>
      <c r="B66" s="277"/>
      <c r="C66" s="277"/>
      <c r="D66" s="277"/>
      <c r="E66" s="277"/>
      <c r="F66" s="274"/>
      <c r="G66" s="275"/>
      <c r="H66" s="428"/>
      <c r="I66" s="274"/>
      <c r="J66" s="275"/>
      <c r="K66" s="428"/>
      <c r="L66" s="274"/>
      <c r="M66" s="274"/>
      <c r="N66" s="428"/>
      <c r="O66" s="274"/>
      <c r="P66" s="274"/>
      <c r="Q66" s="428"/>
      <c r="R66" s="274"/>
      <c r="S66" s="274"/>
      <c r="T66" s="428"/>
      <c r="U66" s="274"/>
      <c r="V66" s="274"/>
      <c r="W66" s="428"/>
      <c r="X66" s="274"/>
      <c r="Y66" s="274"/>
      <c r="Z66" s="428"/>
      <c r="AA66" s="274"/>
      <c r="AB66" s="274"/>
      <c r="AC66" s="428"/>
      <c r="AD66" s="274"/>
      <c r="AE66" s="274"/>
      <c r="AF66" s="428"/>
      <c r="AG66" s="274"/>
      <c r="AH66" s="722"/>
      <c r="AI66" s="277"/>
      <c r="AJ66" s="309"/>
      <c r="AK66" s="309"/>
      <c r="AL66" s="309"/>
      <c r="AM66" s="309"/>
      <c r="AN66" s="309"/>
      <c r="AO66" s="309"/>
      <c r="AP66" s="309"/>
      <c r="AQ66" s="309"/>
      <c r="AS66" s="277"/>
      <c r="AT66" s="277"/>
      <c r="AU66" s="277"/>
    </row>
  </sheetData>
  <protectedRanges>
    <protectedRange sqref="S52:AA55" name="Range1_5_1"/>
  </protectedRanges>
  <mergeCells count="11">
    <mergeCell ref="B61:AD61"/>
    <mergeCell ref="D63:AF63"/>
    <mergeCell ref="B60:AF60"/>
    <mergeCell ref="B62:R62"/>
    <mergeCell ref="E1:AD1"/>
    <mergeCell ref="B52:AF52"/>
    <mergeCell ref="B54:AF54"/>
    <mergeCell ref="B59:AF59"/>
    <mergeCell ref="B56:AF56"/>
    <mergeCell ref="B57:AF57"/>
    <mergeCell ref="B58:AF58"/>
  </mergeCells>
  <dataValidations count="1">
    <dataValidation type="custom" showErrorMessage="1" errorTitle="Invalidate data entry" error="Entry must be either: _x000a_a number greater than or equal to zero, _x000a_&quot;na&quot;, &quot;np&quot;, or  &quot;..&quot;._x000a__x000a_Please try again" sqref="S53:AA53">
      <formula1>OR(AND(ISNUMBER(S53),NOT(S53&lt;0)),S53="na",S53="..",S53="np")</formula1>
    </dataValidation>
  </dataValidations>
  <pageMargins left="0.7" right="0.7" top="0.75" bottom="0.75" header="0.3" footer="0.3"/>
  <pageSetup paperSize="9" scale="85" fitToHeight="0" orientation="landscape" useFirstPageNumber="1" r:id="rId1"/>
  <headerFooter alignWithMargins="0">
    <oddHeader>&amp;C&amp;"Arial,Regular"&amp;8TABLE 6A.13</oddHeader>
    <oddFooter>&amp;L&amp;8&amp;G 
&amp;"Arial,Regular"REPORT ON
GOVERNMENT
SERVICES 2019&amp;C &amp;R&amp;8&amp;G&amp;"Arial,Regular" 
POLICE
SERVICES
&amp;"Arial,Regular"PAGE &amp;"Arial,Bold"&amp;P&amp;"Arial,Regular" of TABLE 6A.13</oddFooter>
  </headerFooter>
  <colBreaks count="1" manualBreakCount="1">
    <brk id="32"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0">
    <pageSetUpPr fitToPage="1"/>
  </sheetPr>
  <dimension ref="A1:AF81"/>
  <sheetViews>
    <sheetView showGridLines="0" zoomScaleNormal="100" zoomScaleSheetLayoutView="100" workbookViewId="0"/>
  </sheetViews>
  <sheetFormatPr defaultColWidth="9.33203125" defaultRowHeight="13.2"/>
  <cols>
    <col min="1" max="1" width="3.6640625" style="277" customWidth="1"/>
    <col min="2" max="3" width="2.6640625" style="277" customWidth="1"/>
    <col min="4" max="4" width="6.6640625" style="277" customWidth="1"/>
    <col min="5" max="5" width="9.6640625" style="277" customWidth="1"/>
    <col min="6" max="6" width="6.109375" style="274" bestFit="1" customWidth="1"/>
    <col min="7" max="7" width="2.109375" style="275" bestFit="1" customWidth="1"/>
    <col min="8" max="8" width="4.5546875" style="428" bestFit="1" customWidth="1"/>
    <col min="9" max="9" width="8.109375" style="274" bestFit="1" customWidth="1"/>
    <col min="10" max="10" width="2.109375" style="275" bestFit="1" customWidth="1"/>
    <col min="11" max="11" width="4.5546875" style="428" bestFit="1" customWidth="1"/>
    <col min="12" max="12" width="8.109375" style="274" bestFit="1" customWidth="1"/>
    <col min="13" max="13" width="2.109375" style="274" bestFit="1" customWidth="1"/>
    <col min="14" max="14" width="4.5546875" style="428" bestFit="1" customWidth="1"/>
    <col min="15" max="15" width="8.109375" style="274" bestFit="1" customWidth="1"/>
    <col min="16" max="16" width="2.109375" style="274" bestFit="1" customWidth="1"/>
    <col min="17" max="17" width="4.5546875" style="428" bestFit="1" customWidth="1"/>
    <col min="18" max="18" width="8.109375" style="274" bestFit="1" customWidth="1"/>
    <col min="19" max="19" width="2.109375" style="274" bestFit="1" customWidth="1"/>
    <col min="20" max="20" width="4.5546875" style="428" bestFit="1" customWidth="1"/>
    <col min="21" max="21" width="8.109375" style="274" bestFit="1" customWidth="1"/>
    <col min="22" max="22" width="2.109375" style="274" bestFit="1" customWidth="1"/>
    <col min="23" max="23" width="4.5546875" style="428" bestFit="1" customWidth="1"/>
    <col min="24" max="24" width="8.109375" style="274" bestFit="1" customWidth="1"/>
    <col min="25" max="25" width="2.109375" style="274" bestFit="1" customWidth="1"/>
    <col min="26" max="26" width="4.5546875" style="428" bestFit="1" customWidth="1"/>
    <col min="27" max="27" width="9.33203125" style="274" customWidth="1"/>
    <col min="28" max="28" width="2.109375" style="274" bestFit="1" customWidth="1"/>
    <col min="29" max="29" width="4.5546875" style="428" bestFit="1" customWidth="1"/>
    <col min="30" max="30" width="8.109375" style="274" bestFit="1" customWidth="1"/>
    <col min="31" max="31" width="2.109375" style="274" bestFit="1" customWidth="1"/>
    <col min="32" max="32" width="3.5546875" style="428" bestFit="1" customWidth="1"/>
    <col min="33" max="16384" width="9.33203125" style="277"/>
  </cols>
  <sheetData>
    <row r="1" spans="1:32" s="704" customFormat="1" ht="21" customHeight="1">
      <c r="A1" s="776" t="s">
        <v>309</v>
      </c>
      <c r="B1" s="712"/>
      <c r="C1" s="712"/>
      <c r="D1" s="712"/>
      <c r="E1" s="1516" t="s">
        <v>818</v>
      </c>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7"/>
      <c r="AE1" s="1241"/>
      <c r="AF1" s="870"/>
    </row>
    <row r="2" spans="1:32" ht="16.5" customHeight="1">
      <c r="A2" s="780"/>
      <c r="B2" s="780"/>
      <c r="C2" s="780"/>
      <c r="D2" s="815"/>
      <c r="E2" s="781"/>
      <c r="F2" s="781" t="s">
        <v>127</v>
      </c>
      <c r="G2" s="815"/>
      <c r="H2" s="1021"/>
      <c r="I2" s="781" t="s">
        <v>245</v>
      </c>
      <c r="J2" s="815"/>
      <c r="K2" s="1021"/>
      <c r="L2" s="781" t="s">
        <v>230</v>
      </c>
      <c r="M2" s="781"/>
      <c r="N2" s="1021"/>
      <c r="O2" s="781" t="s">
        <v>242</v>
      </c>
      <c r="P2" s="781"/>
      <c r="Q2" s="1021"/>
      <c r="R2" s="781" t="s">
        <v>243</v>
      </c>
      <c r="S2" s="781"/>
      <c r="T2" s="1021"/>
      <c r="U2" s="781" t="s">
        <v>244</v>
      </c>
      <c r="V2" s="781"/>
      <c r="W2" s="1021"/>
      <c r="X2" s="781" t="s">
        <v>246</v>
      </c>
      <c r="Y2" s="781"/>
      <c r="Z2" s="1021"/>
      <c r="AA2" s="781" t="s">
        <v>247</v>
      </c>
      <c r="AB2" s="781"/>
      <c r="AC2" s="1021"/>
      <c r="AD2" s="781" t="s">
        <v>248</v>
      </c>
      <c r="AE2" s="781"/>
      <c r="AF2" s="1021"/>
    </row>
    <row r="3" spans="1:32" ht="3" customHeight="1">
      <c r="A3" s="877"/>
      <c r="B3" s="877"/>
      <c r="C3" s="877"/>
      <c r="D3" s="816"/>
      <c r="E3" s="782"/>
      <c r="F3" s="782"/>
      <c r="G3" s="816"/>
      <c r="H3" s="1022"/>
      <c r="I3" s="782"/>
      <c r="J3" s="816"/>
      <c r="K3" s="1022"/>
      <c r="L3" s="782"/>
      <c r="M3" s="782"/>
      <c r="N3" s="1022"/>
      <c r="O3" s="782"/>
      <c r="P3" s="782"/>
      <c r="Q3" s="1022"/>
      <c r="R3" s="782"/>
      <c r="S3" s="782"/>
      <c r="T3" s="1022"/>
      <c r="U3" s="782"/>
      <c r="V3" s="782"/>
      <c r="W3" s="1022"/>
      <c r="X3" s="782"/>
      <c r="Y3" s="782"/>
      <c r="Z3" s="1022"/>
      <c r="AA3" s="782"/>
      <c r="AB3" s="782"/>
      <c r="AC3" s="1022"/>
      <c r="AD3" s="782"/>
      <c r="AE3" s="782"/>
      <c r="AF3" s="1022"/>
    </row>
    <row r="4" spans="1:32" ht="16.5" customHeight="1">
      <c r="A4" s="817" t="s">
        <v>438</v>
      </c>
      <c r="B4" s="877"/>
      <c r="C4" s="877"/>
      <c r="D4" s="816"/>
      <c r="E4" s="782"/>
      <c r="F4" s="782"/>
      <c r="G4" s="816"/>
      <c r="H4" s="1022"/>
      <c r="I4" s="782"/>
      <c r="J4" s="816"/>
      <c r="K4" s="1022"/>
      <c r="L4" s="782"/>
      <c r="M4" s="782"/>
      <c r="N4" s="1022"/>
      <c r="O4" s="782"/>
      <c r="P4" s="782"/>
      <c r="Q4" s="1022"/>
      <c r="R4" s="782"/>
      <c r="S4" s="782"/>
      <c r="T4" s="1022"/>
      <c r="U4" s="782"/>
      <c r="V4" s="782"/>
      <c r="W4" s="1022"/>
      <c r="X4" s="782"/>
      <c r="Y4" s="782"/>
      <c r="Z4" s="1022"/>
      <c r="AA4" s="782"/>
      <c r="AB4" s="782"/>
      <c r="AC4" s="1022"/>
      <c r="AD4" s="782"/>
      <c r="AE4" s="782"/>
      <c r="AF4" s="1022"/>
    </row>
    <row r="5" spans="1:32" ht="16.95" customHeight="1">
      <c r="A5" s="785" t="s">
        <v>380</v>
      </c>
      <c r="B5" s="785"/>
      <c r="C5" s="712"/>
      <c r="D5" s="712"/>
      <c r="E5" s="818"/>
      <c r="F5" s="819">
        <v>76.3</v>
      </c>
      <c r="G5" s="1059" t="s">
        <v>623</v>
      </c>
      <c r="H5" s="1054">
        <v>11.1</v>
      </c>
      <c r="I5" s="819">
        <v>75.900000000000006</v>
      </c>
      <c r="J5" s="1059" t="s">
        <v>623</v>
      </c>
      <c r="K5" s="1054">
        <v>7.6</v>
      </c>
      <c r="L5" s="819">
        <v>75.099999999999994</v>
      </c>
      <c r="M5" s="819" t="s">
        <v>623</v>
      </c>
      <c r="N5" s="1054">
        <v>3.1</v>
      </c>
      <c r="O5" s="819">
        <v>77.900000000000006</v>
      </c>
      <c r="P5" s="819" t="s">
        <v>623</v>
      </c>
      <c r="Q5" s="1054">
        <v>9.8000000000000007</v>
      </c>
      <c r="R5" s="819">
        <v>70.5</v>
      </c>
      <c r="S5" s="819" t="s">
        <v>623</v>
      </c>
      <c r="T5" s="1054">
        <v>15.9</v>
      </c>
      <c r="U5" s="819">
        <v>66.7</v>
      </c>
      <c r="V5" s="819" t="s">
        <v>623</v>
      </c>
      <c r="W5" s="1054">
        <v>6.4</v>
      </c>
      <c r="X5" s="819">
        <v>91.9</v>
      </c>
      <c r="Y5" s="819" t="s">
        <v>623</v>
      </c>
      <c r="Z5" s="1054">
        <v>47.7</v>
      </c>
      <c r="AA5" s="819">
        <v>71.900000000000006</v>
      </c>
      <c r="AB5" s="819" t="s">
        <v>623</v>
      </c>
      <c r="AC5" s="1054">
        <v>12.5</v>
      </c>
      <c r="AD5" s="819">
        <v>75.400000000000006</v>
      </c>
      <c r="AE5" s="819" t="s">
        <v>623</v>
      </c>
      <c r="AF5" s="1054">
        <v>4.0999999999999996</v>
      </c>
    </row>
    <row r="6" spans="1:32" ht="16.95" hidden="1" customHeight="1">
      <c r="A6" s="785"/>
      <c r="B6" s="785"/>
      <c r="C6" s="712"/>
      <c r="D6" s="712"/>
      <c r="E6" s="818"/>
      <c r="F6" s="819"/>
      <c r="G6" s="1059"/>
      <c r="H6" s="1054"/>
      <c r="I6" s="819"/>
      <c r="J6" s="1059"/>
      <c r="K6" s="1054"/>
      <c r="L6" s="819"/>
      <c r="M6" s="819"/>
      <c r="N6" s="1054"/>
      <c r="O6" s="819"/>
      <c r="P6" s="819"/>
      <c r="Q6" s="1054"/>
      <c r="R6" s="819"/>
      <c r="S6" s="819"/>
      <c r="T6" s="1054"/>
      <c r="U6" s="819"/>
      <c r="V6" s="819"/>
      <c r="W6" s="1054"/>
      <c r="X6" s="819"/>
      <c r="Y6" s="819"/>
      <c r="Z6" s="1054"/>
      <c r="AA6" s="819"/>
      <c r="AB6" s="819"/>
      <c r="AC6" s="1054"/>
      <c r="AD6" s="819"/>
      <c r="AE6" s="819"/>
      <c r="AF6" s="1054"/>
    </row>
    <row r="7" spans="1:32" ht="16.5" customHeight="1">
      <c r="A7" s="785" t="s">
        <v>381</v>
      </c>
      <c r="B7" s="785"/>
      <c r="C7" s="712"/>
      <c r="D7" s="712"/>
      <c r="E7" s="712"/>
      <c r="F7" s="819">
        <v>48.8</v>
      </c>
      <c r="G7" s="1059" t="s">
        <v>623</v>
      </c>
      <c r="H7" s="1054">
        <v>14.1</v>
      </c>
      <c r="I7" s="819">
        <v>50.8</v>
      </c>
      <c r="J7" s="1059" t="s">
        <v>623</v>
      </c>
      <c r="K7" s="1054">
        <v>6</v>
      </c>
      <c r="L7" s="819">
        <v>37.6</v>
      </c>
      <c r="M7" s="819" t="s">
        <v>623</v>
      </c>
      <c r="N7" s="1054">
        <v>10.199999999999999</v>
      </c>
      <c r="O7" s="819">
        <v>48.4</v>
      </c>
      <c r="P7" s="819" t="s">
        <v>623</v>
      </c>
      <c r="Q7" s="1054">
        <v>9.6</v>
      </c>
      <c r="R7" s="819">
        <v>25.3</v>
      </c>
      <c r="S7" s="819" t="s">
        <v>623</v>
      </c>
      <c r="T7" s="1054">
        <v>9.1</v>
      </c>
      <c r="U7" s="819">
        <v>45.5</v>
      </c>
      <c r="V7" s="819" t="s">
        <v>623</v>
      </c>
      <c r="W7" s="1054">
        <v>22.7</v>
      </c>
      <c r="X7" s="819">
        <v>57.1</v>
      </c>
      <c r="Y7" s="819" t="s">
        <v>623</v>
      </c>
      <c r="Z7" s="1054">
        <v>22.7</v>
      </c>
      <c r="AA7" s="819">
        <v>34.6</v>
      </c>
      <c r="AB7" s="819" t="s">
        <v>623</v>
      </c>
      <c r="AC7" s="1054">
        <v>15.5</v>
      </c>
      <c r="AD7" s="819">
        <v>44.2</v>
      </c>
      <c r="AE7" s="819" t="s">
        <v>623</v>
      </c>
      <c r="AF7" s="1054">
        <v>4.3</v>
      </c>
    </row>
    <row r="8" spans="1:32" ht="16.5" hidden="1" customHeight="1">
      <c r="A8" s="785"/>
      <c r="B8" s="785"/>
      <c r="C8" s="712"/>
      <c r="D8" s="712"/>
      <c r="E8" s="712"/>
      <c r="F8" s="819"/>
      <c r="G8" s="1059"/>
      <c r="H8" s="1054"/>
      <c r="I8" s="819"/>
      <c r="J8" s="1059"/>
      <c r="K8" s="1054"/>
      <c r="L8" s="819"/>
      <c r="M8" s="819"/>
      <c r="N8" s="1054"/>
      <c r="O8" s="819"/>
      <c r="P8" s="819"/>
      <c r="Q8" s="1054"/>
      <c r="R8" s="819"/>
      <c r="S8" s="819"/>
      <c r="T8" s="1054"/>
      <c r="U8" s="819"/>
      <c r="V8" s="819"/>
      <c r="W8" s="1054"/>
      <c r="X8" s="819"/>
      <c r="Y8" s="819"/>
      <c r="Z8" s="1054"/>
      <c r="AA8" s="819"/>
      <c r="AB8" s="819"/>
      <c r="AC8" s="1054"/>
      <c r="AD8" s="819"/>
      <c r="AE8" s="819"/>
      <c r="AF8" s="1054"/>
    </row>
    <row r="9" spans="1:32" ht="16.5" customHeight="1">
      <c r="A9" s="785" t="s">
        <v>364</v>
      </c>
      <c r="B9" s="785"/>
      <c r="C9" s="712"/>
      <c r="D9" s="712"/>
      <c r="E9" s="712"/>
      <c r="F9" s="819">
        <v>90.9</v>
      </c>
      <c r="G9" s="1059" t="s">
        <v>623</v>
      </c>
      <c r="H9" s="1054">
        <v>15.7</v>
      </c>
      <c r="I9" s="819">
        <v>98.8</v>
      </c>
      <c r="J9" s="1059" t="s">
        <v>623</v>
      </c>
      <c r="K9" s="1054">
        <v>8.1</v>
      </c>
      <c r="L9" s="819">
        <v>86.2</v>
      </c>
      <c r="M9" s="819" t="s">
        <v>623</v>
      </c>
      <c r="N9" s="1054">
        <v>13.5</v>
      </c>
      <c r="O9" s="819">
        <v>100</v>
      </c>
      <c r="P9" s="819" t="s">
        <v>623</v>
      </c>
      <c r="Q9" s="1054" t="s">
        <v>403</v>
      </c>
      <c r="R9" s="819">
        <v>77.8</v>
      </c>
      <c r="S9" s="819" t="s">
        <v>623</v>
      </c>
      <c r="T9" s="1054">
        <v>43.2</v>
      </c>
      <c r="U9" s="819">
        <v>75</v>
      </c>
      <c r="V9" s="819" t="s">
        <v>623</v>
      </c>
      <c r="W9" s="1054">
        <v>31.2</v>
      </c>
      <c r="X9" s="819">
        <v>100</v>
      </c>
      <c r="Y9" s="819" t="s">
        <v>623</v>
      </c>
      <c r="Z9" s="1054" t="s">
        <v>403</v>
      </c>
      <c r="AA9" s="819">
        <v>100</v>
      </c>
      <c r="AB9" s="819" t="s">
        <v>623</v>
      </c>
      <c r="AC9" s="1054" t="s">
        <v>403</v>
      </c>
      <c r="AD9" s="819">
        <v>90.1</v>
      </c>
      <c r="AE9" s="819" t="s">
        <v>623</v>
      </c>
      <c r="AF9" s="1054">
        <v>9.1999999999999993</v>
      </c>
    </row>
    <row r="10" spans="1:32" ht="16.5" hidden="1" customHeight="1">
      <c r="A10" s="785"/>
      <c r="B10" s="785"/>
      <c r="C10" s="712"/>
      <c r="D10" s="712"/>
      <c r="E10" s="712"/>
      <c r="F10" s="819"/>
      <c r="G10" s="1059"/>
      <c r="H10" s="1054"/>
      <c r="I10" s="819"/>
      <c r="J10" s="1059"/>
      <c r="K10" s="1054"/>
      <c r="L10" s="819"/>
      <c r="M10" s="819"/>
      <c r="N10" s="1054"/>
      <c r="O10" s="819"/>
      <c r="P10" s="819"/>
      <c r="Q10" s="1054"/>
      <c r="R10" s="819"/>
      <c r="S10" s="819"/>
      <c r="T10" s="1054"/>
      <c r="U10" s="819"/>
      <c r="V10" s="819"/>
      <c r="W10" s="1054"/>
      <c r="X10" s="819"/>
      <c r="Y10" s="819"/>
      <c r="Z10" s="1054"/>
      <c r="AA10" s="819"/>
      <c r="AB10" s="819"/>
      <c r="AC10" s="1054"/>
      <c r="AD10" s="819"/>
      <c r="AE10" s="819"/>
      <c r="AF10" s="1054"/>
    </row>
    <row r="11" spans="1:32" ht="16.5" customHeight="1">
      <c r="A11" s="785" t="s">
        <v>41</v>
      </c>
      <c r="B11" s="785"/>
      <c r="C11" s="712"/>
      <c r="D11" s="712"/>
      <c r="E11" s="712"/>
      <c r="F11" s="819">
        <v>58.6</v>
      </c>
      <c r="G11" s="1059" t="s">
        <v>623</v>
      </c>
      <c r="H11" s="1054">
        <v>9.1999999999999993</v>
      </c>
      <c r="I11" s="819">
        <v>60.2</v>
      </c>
      <c r="J11" s="1059" t="s">
        <v>623</v>
      </c>
      <c r="K11" s="1054">
        <v>9.8000000000000007</v>
      </c>
      <c r="L11" s="819">
        <v>53.1</v>
      </c>
      <c r="M11" s="819" t="s">
        <v>623</v>
      </c>
      <c r="N11" s="1054">
        <v>15.7</v>
      </c>
      <c r="O11" s="819">
        <v>48.5</v>
      </c>
      <c r="P11" s="819" t="s">
        <v>623</v>
      </c>
      <c r="Q11" s="1054">
        <v>8.3000000000000007</v>
      </c>
      <c r="R11" s="819">
        <v>44.7</v>
      </c>
      <c r="S11" s="819" t="s">
        <v>623</v>
      </c>
      <c r="T11" s="1054">
        <v>9.1999999999999993</v>
      </c>
      <c r="U11" s="819">
        <v>62.9</v>
      </c>
      <c r="V11" s="819" t="s">
        <v>623</v>
      </c>
      <c r="W11" s="1054">
        <v>18.2</v>
      </c>
      <c r="X11" s="819">
        <v>51.9</v>
      </c>
      <c r="Y11" s="819" t="s">
        <v>623</v>
      </c>
      <c r="Z11" s="1054">
        <v>15.1</v>
      </c>
      <c r="AA11" s="819">
        <v>59</v>
      </c>
      <c r="AB11" s="819" t="s">
        <v>623</v>
      </c>
      <c r="AC11" s="1054">
        <v>12.8</v>
      </c>
      <c r="AD11" s="819">
        <v>56.9</v>
      </c>
      <c r="AE11" s="819" t="s">
        <v>623</v>
      </c>
      <c r="AF11" s="1054">
        <v>5.0999999999999996</v>
      </c>
    </row>
    <row r="12" spans="1:32" ht="16.5" hidden="1" customHeight="1">
      <c r="A12" s="785"/>
      <c r="B12" s="785"/>
      <c r="C12" s="712"/>
      <c r="D12" s="712"/>
      <c r="E12" s="712"/>
      <c r="F12" s="819"/>
      <c r="G12" s="1059"/>
      <c r="H12" s="1054"/>
      <c r="I12" s="819"/>
      <c r="J12" s="1059"/>
      <c r="K12" s="1054"/>
      <c r="L12" s="819"/>
      <c r="M12" s="819"/>
      <c r="N12" s="1054"/>
      <c r="O12" s="819"/>
      <c r="P12" s="819"/>
      <c r="Q12" s="1054"/>
      <c r="R12" s="819"/>
      <c r="S12" s="819"/>
      <c r="T12" s="1054"/>
      <c r="U12" s="819"/>
      <c r="V12" s="819"/>
      <c r="W12" s="1054"/>
      <c r="X12" s="819"/>
      <c r="Y12" s="819"/>
      <c r="Z12" s="1054"/>
      <c r="AA12" s="819"/>
      <c r="AB12" s="819"/>
      <c r="AC12" s="1054"/>
      <c r="AD12" s="819"/>
      <c r="AE12" s="819"/>
      <c r="AF12" s="1054"/>
    </row>
    <row r="13" spans="1:32" ht="16.5" customHeight="1">
      <c r="A13" s="785" t="s">
        <v>42</v>
      </c>
      <c r="B13" s="785"/>
      <c r="C13" s="803"/>
      <c r="D13" s="803"/>
      <c r="E13" s="712"/>
      <c r="F13" s="819">
        <v>54.1</v>
      </c>
      <c r="G13" s="1059" t="s">
        <v>623</v>
      </c>
      <c r="H13" s="1054">
        <v>10.199999999999999</v>
      </c>
      <c r="I13" s="819">
        <v>55.3</v>
      </c>
      <c r="J13" s="1059" t="s">
        <v>623</v>
      </c>
      <c r="K13" s="1054">
        <v>6.8</v>
      </c>
      <c r="L13" s="819">
        <v>52.2</v>
      </c>
      <c r="M13" s="819" t="s">
        <v>623</v>
      </c>
      <c r="N13" s="1054">
        <v>10.199999999999999</v>
      </c>
      <c r="O13" s="819">
        <v>56.8</v>
      </c>
      <c r="P13" s="819" t="s">
        <v>623</v>
      </c>
      <c r="Q13" s="1054">
        <v>7.6</v>
      </c>
      <c r="R13" s="819">
        <v>41.8</v>
      </c>
      <c r="S13" s="819" t="s">
        <v>623</v>
      </c>
      <c r="T13" s="1054">
        <v>9.6</v>
      </c>
      <c r="U13" s="819">
        <v>55.4</v>
      </c>
      <c r="V13" s="819" t="s">
        <v>623</v>
      </c>
      <c r="W13" s="1054">
        <v>7.7</v>
      </c>
      <c r="X13" s="819">
        <v>56.4</v>
      </c>
      <c r="Y13" s="819" t="s">
        <v>623</v>
      </c>
      <c r="Z13" s="1054">
        <v>13.5</v>
      </c>
      <c r="AA13" s="819">
        <v>61.7</v>
      </c>
      <c r="AB13" s="819" t="s">
        <v>623</v>
      </c>
      <c r="AC13" s="1054">
        <v>13.8</v>
      </c>
      <c r="AD13" s="819">
        <v>53.2</v>
      </c>
      <c r="AE13" s="819" t="s">
        <v>623</v>
      </c>
      <c r="AF13" s="1054">
        <v>2.6</v>
      </c>
    </row>
    <row r="14" spans="1:32" ht="16.5" hidden="1" customHeight="1">
      <c r="A14" s="785"/>
      <c r="B14" s="785"/>
      <c r="C14" s="803"/>
      <c r="D14" s="803"/>
      <c r="E14" s="712"/>
      <c r="F14" s="819"/>
      <c r="G14" s="1059"/>
      <c r="H14" s="1054"/>
      <c r="I14" s="819"/>
      <c r="J14" s="1059"/>
      <c r="K14" s="1054"/>
      <c r="L14" s="819"/>
      <c r="M14" s="819"/>
      <c r="N14" s="1054"/>
      <c r="O14" s="819"/>
      <c r="P14" s="819"/>
      <c r="Q14" s="1054"/>
      <c r="R14" s="819"/>
      <c r="S14" s="819"/>
      <c r="T14" s="1054"/>
      <c r="U14" s="819"/>
      <c r="V14" s="819"/>
      <c r="W14" s="1054"/>
      <c r="X14" s="819"/>
      <c r="Y14" s="819"/>
      <c r="Z14" s="1054"/>
      <c r="AA14" s="819"/>
      <c r="AB14" s="819"/>
      <c r="AC14" s="1054"/>
      <c r="AD14" s="819"/>
      <c r="AE14" s="819"/>
      <c r="AF14" s="1054"/>
    </row>
    <row r="15" spans="1:32" ht="16.5" customHeight="1">
      <c r="A15" s="791" t="s">
        <v>365</v>
      </c>
      <c r="B15" s="791"/>
      <c r="C15" s="803"/>
      <c r="D15" s="822"/>
      <c r="E15" s="803"/>
      <c r="F15" s="819">
        <v>36.5</v>
      </c>
      <c r="G15" s="1059" t="s">
        <v>623</v>
      </c>
      <c r="H15" s="1054">
        <v>7.1</v>
      </c>
      <c r="I15" s="819">
        <v>38.9</v>
      </c>
      <c r="J15" s="1059" t="s">
        <v>623</v>
      </c>
      <c r="K15" s="1054">
        <v>8.8000000000000007</v>
      </c>
      <c r="L15" s="819">
        <v>38.700000000000003</v>
      </c>
      <c r="M15" s="819" t="s">
        <v>623</v>
      </c>
      <c r="N15" s="1054">
        <v>6.5</v>
      </c>
      <c r="O15" s="819">
        <v>37</v>
      </c>
      <c r="P15" s="819" t="s">
        <v>623</v>
      </c>
      <c r="Q15" s="1054">
        <v>9.6</v>
      </c>
      <c r="R15" s="819">
        <v>40</v>
      </c>
      <c r="S15" s="819" t="s">
        <v>623</v>
      </c>
      <c r="T15" s="1054">
        <v>11.4</v>
      </c>
      <c r="U15" s="819">
        <v>20</v>
      </c>
      <c r="V15" s="819" t="s">
        <v>623</v>
      </c>
      <c r="W15" s="1054">
        <v>14.5</v>
      </c>
      <c r="X15" s="819">
        <v>22.5</v>
      </c>
      <c r="Y15" s="819" t="s">
        <v>623</v>
      </c>
      <c r="Z15" s="1054">
        <v>18.2</v>
      </c>
      <c r="AA15" s="819">
        <v>34.799999999999997</v>
      </c>
      <c r="AB15" s="819" t="s">
        <v>623</v>
      </c>
      <c r="AC15" s="1054">
        <v>22.1</v>
      </c>
      <c r="AD15" s="819">
        <v>37.799999999999997</v>
      </c>
      <c r="AE15" s="819" t="s">
        <v>623</v>
      </c>
      <c r="AF15" s="1054">
        <v>2.5</v>
      </c>
    </row>
    <row r="16" spans="1:32" ht="16.5" hidden="1" customHeight="1">
      <c r="A16" s="791"/>
      <c r="B16" s="791"/>
      <c r="C16" s="803"/>
      <c r="D16" s="822"/>
      <c r="E16" s="803"/>
      <c r="F16" s="819"/>
      <c r="G16" s="1059"/>
      <c r="H16" s="1054"/>
      <c r="I16" s="819"/>
      <c r="J16" s="1059"/>
      <c r="K16" s="1054"/>
      <c r="L16" s="819"/>
      <c r="M16" s="819"/>
      <c r="N16" s="1054"/>
      <c r="O16" s="819"/>
      <c r="P16" s="819"/>
      <c r="Q16" s="1054"/>
      <c r="R16" s="819"/>
      <c r="S16" s="819"/>
      <c r="T16" s="1054"/>
      <c r="U16" s="819"/>
      <c r="V16" s="819"/>
      <c r="W16" s="1054"/>
      <c r="X16" s="819"/>
      <c r="Y16" s="819"/>
      <c r="Z16" s="1054"/>
      <c r="AA16" s="819"/>
      <c r="AB16" s="819"/>
      <c r="AC16" s="1054"/>
      <c r="AD16" s="819"/>
      <c r="AE16" s="819"/>
      <c r="AF16" s="1054"/>
    </row>
    <row r="17" spans="1:32" ht="2.4" customHeight="1">
      <c r="A17" s="791"/>
      <c r="B17" s="791"/>
      <c r="C17" s="803"/>
      <c r="D17" s="822"/>
      <c r="E17" s="803"/>
      <c r="F17" s="819"/>
      <c r="G17" s="1059"/>
      <c r="H17" s="1054"/>
      <c r="I17" s="819"/>
      <c r="J17" s="1059"/>
      <c r="K17" s="1054"/>
      <c r="L17" s="819"/>
      <c r="M17" s="819"/>
      <c r="N17" s="1054"/>
      <c r="O17" s="819"/>
      <c r="P17" s="819"/>
      <c r="Q17" s="1054"/>
      <c r="R17" s="819"/>
      <c r="S17" s="819"/>
      <c r="T17" s="1054"/>
      <c r="U17" s="819"/>
      <c r="V17" s="819"/>
      <c r="W17" s="1054"/>
      <c r="X17" s="819"/>
      <c r="Y17" s="819"/>
      <c r="Z17" s="1054"/>
      <c r="AA17" s="819"/>
      <c r="AB17" s="819"/>
      <c r="AC17" s="1054"/>
      <c r="AD17" s="819"/>
      <c r="AE17" s="819"/>
      <c r="AF17" s="1054"/>
    </row>
    <row r="18" spans="1:32" ht="16.5" customHeight="1">
      <c r="A18" s="817" t="s">
        <v>429</v>
      </c>
      <c r="B18" s="877"/>
      <c r="C18" s="877"/>
      <c r="D18" s="816"/>
      <c r="E18" s="782"/>
      <c r="F18" s="782"/>
      <c r="G18" s="816"/>
      <c r="H18" s="1022"/>
      <c r="I18" s="782"/>
      <c r="J18" s="816"/>
      <c r="K18" s="1022"/>
      <c r="L18" s="782"/>
      <c r="M18" s="782"/>
      <c r="N18" s="1022"/>
      <c r="O18" s="782"/>
      <c r="P18" s="782"/>
      <c r="Q18" s="1022"/>
      <c r="R18" s="782"/>
      <c r="S18" s="782"/>
      <c r="T18" s="1022"/>
      <c r="U18" s="782"/>
      <c r="V18" s="782"/>
      <c r="W18" s="1022"/>
      <c r="X18" s="782"/>
      <c r="Y18" s="782"/>
      <c r="Z18" s="1022"/>
      <c r="AA18" s="782"/>
      <c r="AB18" s="782"/>
      <c r="AC18" s="1022"/>
      <c r="AD18" s="782"/>
      <c r="AE18" s="782"/>
      <c r="AF18" s="1022"/>
    </row>
    <row r="19" spans="1:32" ht="16.95" customHeight="1">
      <c r="A19" s="785" t="s">
        <v>380</v>
      </c>
      <c r="B19" s="785"/>
      <c r="C19" s="712"/>
      <c r="D19" s="712"/>
      <c r="E19" s="818"/>
      <c r="F19" s="819">
        <v>73</v>
      </c>
      <c r="G19" s="1059" t="s">
        <v>623</v>
      </c>
      <c r="H19" s="1054">
        <v>11</v>
      </c>
      <c r="I19" s="819">
        <v>84.2</v>
      </c>
      <c r="J19" s="1059" t="s">
        <v>623</v>
      </c>
      <c r="K19" s="1054">
        <v>13.2</v>
      </c>
      <c r="L19" s="819">
        <v>72.099999999999994</v>
      </c>
      <c r="M19" s="819" t="s">
        <v>623</v>
      </c>
      <c r="N19" s="1054">
        <v>10</v>
      </c>
      <c r="O19" s="819">
        <v>76.7</v>
      </c>
      <c r="P19" s="819" t="s">
        <v>623</v>
      </c>
      <c r="Q19" s="1054">
        <v>5</v>
      </c>
      <c r="R19" s="819">
        <v>76.900000000000006</v>
      </c>
      <c r="S19" s="819" t="s">
        <v>623</v>
      </c>
      <c r="T19" s="1054">
        <v>12.1</v>
      </c>
      <c r="U19" s="819">
        <v>82.3</v>
      </c>
      <c r="V19" s="819" t="s">
        <v>623</v>
      </c>
      <c r="W19" s="1054">
        <v>18.2</v>
      </c>
      <c r="X19" s="819">
        <v>93.4</v>
      </c>
      <c r="Y19" s="819" t="s">
        <v>623</v>
      </c>
      <c r="Z19" s="1054">
        <v>38.6</v>
      </c>
      <c r="AA19" s="819">
        <v>74.7</v>
      </c>
      <c r="AB19" s="819" t="s">
        <v>623</v>
      </c>
      <c r="AC19" s="1054">
        <v>7.8</v>
      </c>
      <c r="AD19" s="819">
        <v>76.8</v>
      </c>
      <c r="AE19" s="819" t="s">
        <v>623</v>
      </c>
      <c r="AF19" s="1054">
        <v>2.7</v>
      </c>
    </row>
    <row r="20" spans="1:32" ht="16.95" hidden="1" customHeight="1">
      <c r="A20" s="785"/>
      <c r="B20" s="785"/>
      <c r="C20" s="712"/>
      <c r="D20" s="712"/>
      <c r="E20" s="818"/>
      <c r="F20" s="819"/>
      <c r="G20" s="1059"/>
      <c r="H20" s="1054"/>
      <c r="I20" s="819"/>
      <c r="J20" s="1059"/>
      <c r="K20" s="1054"/>
      <c r="L20" s="819"/>
      <c r="M20" s="819"/>
      <c r="N20" s="1054"/>
      <c r="O20" s="819"/>
      <c r="P20" s="819"/>
      <c r="Q20" s="1054"/>
      <c r="R20" s="819"/>
      <c r="S20" s="819"/>
      <c r="T20" s="1054"/>
      <c r="U20" s="819"/>
      <c r="V20" s="819"/>
      <c r="W20" s="1054"/>
      <c r="X20" s="819"/>
      <c r="Y20" s="819"/>
      <c r="Z20" s="1054"/>
      <c r="AA20" s="819"/>
      <c r="AB20" s="819"/>
      <c r="AC20" s="1054"/>
      <c r="AD20" s="819"/>
      <c r="AE20" s="819"/>
      <c r="AF20" s="1054"/>
    </row>
    <row r="21" spans="1:32" ht="16.5" customHeight="1">
      <c r="A21" s="785" t="s">
        <v>381</v>
      </c>
      <c r="B21" s="785"/>
      <c r="C21" s="712"/>
      <c r="D21" s="712"/>
      <c r="E21" s="712"/>
      <c r="F21" s="819">
        <v>50.2</v>
      </c>
      <c r="G21" s="1059" t="s">
        <v>623</v>
      </c>
      <c r="H21" s="1054">
        <v>7.6</v>
      </c>
      <c r="I21" s="819">
        <v>50.7</v>
      </c>
      <c r="J21" s="1059" t="s">
        <v>623</v>
      </c>
      <c r="K21" s="1054">
        <v>4.7</v>
      </c>
      <c r="L21" s="819">
        <v>34.9</v>
      </c>
      <c r="M21" s="819" t="s">
        <v>623</v>
      </c>
      <c r="N21" s="1054">
        <v>11.1</v>
      </c>
      <c r="O21" s="819">
        <v>41.6</v>
      </c>
      <c r="P21" s="819" t="s">
        <v>623</v>
      </c>
      <c r="Q21" s="1054">
        <v>9.9</v>
      </c>
      <c r="R21" s="819">
        <v>47</v>
      </c>
      <c r="S21" s="819" t="s">
        <v>623</v>
      </c>
      <c r="T21" s="1054">
        <v>12.9</v>
      </c>
      <c r="U21" s="819">
        <v>33.5</v>
      </c>
      <c r="V21" s="819" t="s">
        <v>623</v>
      </c>
      <c r="W21" s="1054">
        <v>12.1</v>
      </c>
      <c r="X21" s="819">
        <v>69.3</v>
      </c>
      <c r="Y21" s="819" t="s">
        <v>623</v>
      </c>
      <c r="Z21" s="1054">
        <v>33</v>
      </c>
      <c r="AA21" s="819">
        <v>44.6</v>
      </c>
      <c r="AB21" s="819" t="s">
        <v>623</v>
      </c>
      <c r="AC21" s="1054">
        <v>11.2</v>
      </c>
      <c r="AD21" s="819">
        <v>43.5</v>
      </c>
      <c r="AE21" s="819" t="s">
        <v>623</v>
      </c>
      <c r="AF21" s="1054">
        <v>4.2</v>
      </c>
    </row>
    <row r="22" spans="1:32" ht="16.5" hidden="1" customHeight="1">
      <c r="A22" s="785"/>
      <c r="B22" s="785"/>
      <c r="C22" s="712"/>
      <c r="D22" s="712"/>
      <c r="E22" s="712"/>
      <c r="F22" s="819"/>
      <c r="G22" s="1059"/>
      <c r="H22" s="1054"/>
      <c r="I22" s="819"/>
      <c r="J22" s="1059"/>
      <c r="K22" s="1054"/>
      <c r="L22" s="819"/>
      <c r="M22" s="819"/>
      <c r="N22" s="1054"/>
      <c r="O22" s="819"/>
      <c r="P22" s="819"/>
      <c r="Q22" s="1054"/>
      <c r="R22" s="819"/>
      <c r="S22" s="819"/>
      <c r="T22" s="1054"/>
      <c r="U22" s="819"/>
      <c r="V22" s="819"/>
      <c r="W22" s="1054"/>
      <c r="X22" s="819"/>
      <c r="Y22" s="819"/>
      <c r="Z22" s="1054"/>
      <c r="AA22" s="819"/>
      <c r="AB22" s="819"/>
      <c r="AC22" s="1054"/>
      <c r="AD22" s="819"/>
      <c r="AE22" s="819"/>
      <c r="AF22" s="1054"/>
    </row>
    <row r="23" spans="1:32" ht="16.5" customHeight="1">
      <c r="A23" s="785" t="s">
        <v>364</v>
      </c>
      <c r="B23" s="785"/>
      <c r="C23" s="712"/>
      <c r="D23" s="712"/>
      <c r="E23" s="712"/>
      <c r="F23" s="819">
        <v>71.7</v>
      </c>
      <c r="G23" s="1059" t="s">
        <v>623</v>
      </c>
      <c r="H23" s="1054">
        <v>32.700000000000003</v>
      </c>
      <c r="I23" s="819">
        <v>90.3</v>
      </c>
      <c r="J23" s="1059" t="s">
        <v>623</v>
      </c>
      <c r="K23" s="1054">
        <v>14.7</v>
      </c>
      <c r="L23" s="819">
        <v>100</v>
      </c>
      <c r="M23" s="819" t="s">
        <v>623</v>
      </c>
      <c r="N23" s="1054" t="s">
        <v>403</v>
      </c>
      <c r="O23" s="819">
        <v>85</v>
      </c>
      <c r="P23" s="819" t="s">
        <v>623</v>
      </c>
      <c r="Q23" s="1054">
        <v>17.5</v>
      </c>
      <c r="R23" s="819">
        <v>69.2</v>
      </c>
      <c r="S23" s="819" t="s">
        <v>623</v>
      </c>
      <c r="T23" s="1054">
        <v>23.9</v>
      </c>
      <c r="U23" s="819">
        <v>100</v>
      </c>
      <c r="V23" s="819" t="s">
        <v>623</v>
      </c>
      <c r="W23" s="1054" t="s">
        <v>403</v>
      </c>
      <c r="X23" s="819">
        <v>100</v>
      </c>
      <c r="Y23" s="819" t="s">
        <v>623</v>
      </c>
      <c r="Z23" s="1054" t="s">
        <v>403</v>
      </c>
      <c r="AA23" s="819">
        <v>100</v>
      </c>
      <c r="AB23" s="819" t="s">
        <v>623</v>
      </c>
      <c r="AC23" s="1054" t="s">
        <v>403</v>
      </c>
      <c r="AD23" s="819">
        <v>92.9</v>
      </c>
      <c r="AE23" s="819" t="s">
        <v>623</v>
      </c>
      <c r="AF23" s="1054">
        <v>4</v>
      </c>
    </row>
    <row r="24" spans="1:32" ht="16.5" hidden="1" customHeight="1">
      <c r="A24" s="785"/>
      <c r="B24" s="785"/>
      <c r="C24" s="712"/>
      <c r="D24" s="712"/>
      <c r="E24" s="712"/>
      <c r="F24" s="819"/>
      <c r="G24" s="1059"/>
      <c r="H24" s="1054"/>
      <c r="I24" s="819"/>
      <c r="J24" s="1059"/>
      <c r="K24" s="1054"/>
      <c r="L24" s="819"/>
      <c r="M24" s="819"/>
      <c r="N24" s="1054"/>
      <c r="O24" s="819"/>
      <c r="P24" s="819"/>
      <c r="Q24" s="1054"/>
      <c r="R24" s="819"/>
      <c r="S24" s="819"/>
      <c r="T24" s="1054"/>
      <c r="U24" s="819"/>
      <c r="V24" s="819"/>
      <c r="W24" s="1054"/>
      <c r="X24" s="819"/>
      <c r="Y24" s="819"/>
      <c r="Z24" s="1054"/>
      <c r="AA24" s="819"/>
      <c r="AB24" s="819"/>
      <c r="AC24" s="1054"/>
      <c r="AD24" s="819"/>
      <c r="AE24" s="819"/>
      <c r="AF24" s="1054"/>
    </row>
    <row r="25" spans="1:32" ht="16.5" customHeight="1">
      <c r="A25" s="785" t="s">
        <v>41</v>
      </c>
      <c r="B25" s="785"/>
      <c r="C25" s="712"/>
      <c r="D25" s="712"/>
      <c r="E25" s="712"/>
      <c r="F25" s="819">
        <v>52.9</v>
      </c>
      <c r="G25" s="1059" t="s">
        <v>623</v>
      </c>
      <c r="H25" s="1054">
        <v>7.4</v>
      </c>
      <c r="I25" s="819">
        <v>58</v>
      </c>
      <c r="J25" s="1059" t="s">
        <v>623</v>
      </c>
      <c r="K25" s="1054">
        <v>5.5</v>
      </c>
      <c r="L25" s="819">
        <v>55.8</v>
      </c>
      <c r="M25" s="819" t="s">
        <v>623</v>
      </c>
      <c r="N25" s="1054">
        <v>14.3</v>
      </c>
      <c r="O25" s="819">
        <v>51.9</v>
      </c>
      <c r="P25" s="819" t="s">
        <v>623</v>
      </c>
      <c r="Q25" s="1054">
        <v>9.6999999999999993</v>
      </c>
      <c r="R25" s="819">
        <v>56.3</v>
      </c>
      <c r="S25" s="819" t="s">
        <v>623</v>
      </c>
      <c r="T25" s="1054">
        <v>9.8000000000000007</v>
      </c>
      <c r="U25" s="819">
        <v>42.7</v>
      </c>
      <c r="V25" s="819" t="s">
        <v>623</v>
      </c>
      <c r="W25" s="1054">
        <v>14.7</v>
      </c>
      <c r="X25" s="819">
        <v>40.6</v>
      </c>
      <c r="Y25" s="819" t="s">
        <v>623</v>
      </c>
      <c r="Z25" s="1054">
        <v>12.4</v>
      </c>
      <c r="AA25" s="819">
        <v>53.5</v>
      </c>
      <c r="AB25" s="819" t="s">
        <v>623</v>
      </c>
      <c r="AC25" s="1054">
        <v>14.5</v>
      </c>
      <c r="AD25" s="819">
        <v>54</v>
      </c>
      <c r="AE25" s="819" t="s">
        <v>623</v>
      </c>
      <c r="AF25" s="1054">
        <v>3.4</v>
      </c>
    </row>
    <row r="26" spans="1:32" ht="16.5" hidden="1" customHeight="1">
      <c r="A26" s="785"/>
      <c r="B26" s="785"/>
      <c r="C26" s="712"/>
      <c r="D26" s="712"/>
      <c r="E26" s="712"/>
      <c r="F26" s="819"/>
      <c r="G26" s="1059"/>
      <c r="H26" s="1054"/>
      <c r="I26" s="819"/>
      <c r="J26" s="1059"/>
      <c r="K26" s="1054"/>
      <c r="L26" s="819"/>
      <c r="M26" s="819"/>
      <c r="N26" s="1054"/>
      <c r="O26" s="819"/>
      <c r="P26" s="819"/>
      <c r="Q26" s="1054"/>
      <c r="R26" s="819"/>
      <c r="S26" s="819"/>
      <c r="T26" s="1054"/>
      <c r="U26" s="819"/>
      <c r="V26" s="819"/>
      <c r="W26" s="1054"/>
      <c r="X26" s="819"/>
      <c r="Y26" s="819"/>
      <c r="Z26" s="1054"/>
      <c r="AA26" s="819"/>
      <c r="AB26" s="819"/>
      <c r="AC26" s="1054"/>
      <c r="AD26" s="819"/>
      <c r="AE26" s="819"/>
      <c r="AF26" s="1054"/>
    </row>
    <row r="27" spans="1:32" ht="16.5" customHeight="1">
      <c r="A27" s="785" t="s">
        <v>42</v>
      </c>
      <c r="B27" s="785"/>
      <c r="C27" s="803"/>
      <c r="D27" s="803"/>
      <c r="E27" s="712"/>
      <c r="F27" s="819">
        <v>48.3</v>
      </c>
      <c r="G27" s="1059" t="s">
        <v>623</v>
      </c>
      <c r="H27" s="1054">
        <v>5.8</v>
      </c>
      <c r="I27" s="819">
        <v>52.6</v>
      </c>
      <c r="J27" s="1059" t="s">
        <v>623</v>
      </c>
      <c r="K27" s="1054">
        <v>3.6</v>
      </c>
      <c r="L27" s="819">
        <v>58.4</v>
      </c>
      <c r="M27" s="819" t="s">
        <v>623</v>
      </c>
      <c r="N27" s="1054">
        <v>6.3</v>
      </c>
      <c r="O27" s="819">
        <v>61.9</v>
      </c>
      <c r="P27" s="819" t="s">
        <v>623</v>
      </c>
      <c r="Q27" s="1054">
        <v>7.2</v>
      </c>
      <c r="R27" s="819">
        <v>56.6</v>
      </c>
      <c r="S27" s="819" t="s">
        <v>623</v>
      </c>
      <c r="T27" s="1054">
        <v>9.1999999999999993</v>
      </c>
      <c r="U27" s="819">
        <v>57.8</v>
      </c>
      <c r="V27" s="819" t="s">
        <v>623</v>
      </c>
      <c r="W27" s="1054">
        <v>7.9</v>
      </c>
      <c r="X27" s="819">
        <v>37.9</v>
      </c>
      <c r="Y27" s="819" t="s">
        <v>623</v>
      </c>
      <c r="Z27" s="1054">
        <v>14.3</v>
      </c>
      <c r="AA27" s="819">
        <v>57.5</v>
      </c>
      <c r="AB27" s="819" t="s">
        <v>623</v>
      </c>
      <c r="AC27" s="1054">
        <v>9.6</v>
      </c>
      <c r="AD27" s="819">
        <v>54</v>
      </c>
      <c r="AE27" s="819" t="s">
        <v>623</v>
      </c>
      <c r="AF27" s="1054">
        <v>3.5</v>
      </c>
    </row>
    <row r="28" spans="1:32" ht="16.5" hidden="1" customHeight="1">
      <c r="A28" s="785"/>
      <c r="B28" s="785"/>
      <c r="C28" s="803"/>
      <c r="D28" s="803"/>
      <c r="E28" s="712"/>
      <c r="F28" s="819"/>
      <c r="G28" s="1059"/>
      <c r="H28" s="1054"/>
      <c r="I28" s="819"/>
      <c r="J28" s="1059"/>
      <c r="K28" s="1054"/>
      <c r="L28" s="819"/>
      <c r="M28" s="819"/>
      <c r="N28" s="1054"/>
      <c r="O28" s="819"/>
      <c r="P28" s="819"/>
      <c r="Q28" s="1054"/>
      <c r="R28" s="819"/>
      <c r="S28" s="819"/>
      <c r="T28" s="1054"/>
      <c r="U28" s="819"/>
      <c r="V28" s="819"/>
      <c r="W28" s="1054"/>
      <c r="X28" s="819"/>
      <c r="Y28" s="819"/>
      <c r="Z28" s="1054"/>
      <c r="AA28" s="819"/>
      <c r="AB28" s="819"/>
      <c r="AC28" s="1054"/>
      <c r="AD28" s="819"/>
      <c r="AE28" s="819"/>
      <c r="AF28" s="1054"/>
    </row>
    <row r="29" spans="1:32" ht="16.5" customHeight="1">
      <c r="A29" s="791" t="s">
        <v>365</v>
      </c>
      <c r="B29" s="791"/>
      <c r="C29" s="803"/>
      <c r="D29" s="822"/>
      <c r="E29" s="803"/>
      <c r="F29" s="819">
        <v>41.8</v>
      </c>
      <c r="G29" s="1059" t="s">
        <v>623</v>
      </c>
      <c r="H29" s="1054">
        <v>8</v>
      </c>
      <c r="I29" s="819">
        <v>45.4</v>
      </c>
      <c r="J29" s="1059" t="s">
        <v>623</v>
      </c>
      <c r="K29" s="1054">
        <v>7.1</v>
      </c>
      <c r="L29" s="819">
        <v>39.799999999999997</v>
      </c>
      <c r="M29" s="819" t="s">
        <v>623</v>
      </c>
      <c r="N29" s="1054">
        <v>11</v>
      </c>
      <c r="O29" s="819">
        <v>35.1</v>
      </c>
      <c r="P29" s="819" t="s">
        <v>623</v>
      </c>
      <c r="Q29" s="1054">
        <v>8.9</v>
      </c>
      <c r="R29" s="819">
        <v>50.2</v>
      </c>
      <c r="S29" s="819" t="s">
        <v>623</v>
      </c>
      <c r="T29" s="1054">
        <v>11</v>
      </c>
      <c r="U29" s="819">
        <v>54</v>
      </c>
      <c r="V29" s="819" t="s">
        <v>623</v>
      </c>
      <c r="W29" s="1054">
        <v>12.1</v>
      </c>
      <c r="X29" s="819">
        <v>45.9</v>
      </c>
      <c r="Y29" s="819" t="s">
        <v>623</v>
      </c>
      <c r="Z29" s="1054">
        <v>23.9</v>
      </c>
      <c r="AA29" s="819">
        <v>37.5</v>
      </c>
      <c r="AB29" s="819" t="s">
        <v>623</v>
      </c>
      <c r="AC29" s="1054">
        <v>21.2</v>
      </c>
      <c r="AD29" s="819">
        <v>41.6</v>
      </c>
      <c r="AE29" s="819" t="s">
        <v>623</v>
      </c>
      <c r="AF29" s="1054">
        <v>2.8</v>
      </c>
    </row>
    <row r="30" spans="1:32" ht="16.5" hidden="1" customHeight="1">
      <c r="A30" s="791"/>
      <c r="B30" s="791"/>
      <c r="C30" s="803"/>
      <c r="D30" s="822"/>
      <c r="E30" s="803"/>
      <c r="F30" s="819"/>
      <c r="G30" s="1059"/>
      <c r="H30" s="1054"/>
      <c r="I30" s="819"/>
      <c r="J30" s="1059"/>
      <c r="K30" s="1054"/>
      <c r="L30" s="819"/>
      <c r="M30" s="819"/>
      <c r="N30" s="1054"/>
      <c r="O30" s="819"/>
      <c r="P30" s="819"/>
      <c r="Q30" s="1054"/>
      <c r="R30" s="819"/>
      <c r="S30" s="819"/>
      <c r="T30" s="1054"/>
      <c r="U30" s="819"/>
      <c r="V30" s="819"/>
      <c r="W30" s="1054"/>
      <c r="X30" s="819"/>
      <c r="Y30" s="819"/>
      <c r="Z30" s="1054"/>
      <c r="AA30" s="819"/>
      <c r="AB30" s="819"/>
      <c r="AC30" s="1054"/>
      <c r="AD30" s="819"/>
      <c r="AE30" s="819"/>
      <c r="AF30" s="1054"/>
    </row>
    <row r="31" spans="1:32" ht="2.4" customHeight="1">
      <c r="A31" s="791"/>
      <c r="B31" s="791"/>
      <c r="C31" s="803"/>
      <c r="D31" s="822"/>
      <c r="E31" s="803"/>
      <c r="F31" s="819"/>
      <c r="G31" s="1059"/>
      <c r="H31" s="1054"/>
      <c r="I31" s="819"/>
      <c r="J31" s="1059"/>
      <c r="K31" s="1054"/>
      <c r="L31" s="819"/>
      <c r="M31" s="819"/>
      <c r="N31" s="1054"/>
      <c r="O31" s="819"/>
      <c r="P31" s="819"/>
      <c r="Q31" s="1054"/>
      <c r="R31" s="819"/>
      <c r="S31" s="819"/>
      <c r="T31" s="1054"/>
      <c r="U31" s="819"/>
      <c r="V31" s="819"/>
      <c r="W31" s="1054"/>
      <c r="X31" s="819"/>
      <c r="Y31" s="819"/>
      <c r="Z31" s="1054"/>
      <c r="AA31" s="819"/>
      <c r="AB31" s="819"/>
      <c r="AC31" s="1054"/>
      <c r="AD31" s="819"/>
      <c r="AE31" s="819"/>
      <c r="AF31" s="1054"/>
    </row>
    <row r="32" spans="1:32" ht="16.5" customHeight="1">
      <c r="A32" s="824" t="s">
        <v>404</v>
      </c>
      <c r="B32" s="877"/>
      <c r="C32" s="877"/>
      <c r="D32" s="816"/>
      <c r="E32" s="782"/>
      <c r="F32" s="782"/>
      <c r="G32" s="816"/>
      <c r="H32" s="1022"/>
      <c r="I32" s="782"/>
      <c r="J32" s="816"/>
      <c r="K32" s="1054"/>
      <c r="L32" s="782"/>
      <c r="M32" s="782"/>
      <c r="N32" s="1054"/>
      <c r="O32" s="782"/>
      <c r="P32" s="782"/>
      <c r="Q32" s="1054"/>
      <c r="R32" s="782"/>
      <c r="S32" s="782"/>
      <c r="T32" s="1022"/>
      <c r="U32" s="782"/>
      <c r="V32" s="782"/>
      <c r="W32" s="1022"/>
      <c r="X32" s="782"/>
      <c r="Y32" s="782"/>
      <c r="Z32" s="1022"/>
      <c r="AA32" s="782"/>
      <c r="AB32" s="782"/>
      <c r="AC32" s="1022"/>
      <c r="AD32" s="782"/>
      <c r="AE32" s="782"/>
      <c r="AF32" s="1022"/>
    </row>
    <row r="33" spans="1:32" ht="16.5" customHeight="1">
      <c r="A33" s="785" t="s">
        <v>380</v>
      </c>
      <c r="B33" s="785"/>
      <c r="C33" s="712"/>
      <c r="D33" s="712"/>
      <c r="E33" s="818"/>
      <c r="F33" s="819">
        <v>79.599999999999994</v>
      </c>
      <c r="G33" s="1059" t="s">
        <v>623</v>
      </c>
      <c r="H33" s="1054">
        <v>8</v>
      </c>
      <c r="I33" s="819">
        <v>75.099999999999994</v>
      </c>
      <c r="J33" s="1059" t="s">
        <v>623</v>
      </c>
      <c r="K33" s="1054">
        <v>4.7</v>
      </c>
      <c r="L33" s="819">
        <v>66.400000000000006</v>
      </c>
      <c r="M33" s="819" t="s">
        <v>623</v>
      </c>
      <c r="N33" s="1054">
        <v>7.5</v>
      </c>
      <c r="O33" s="819">
        <v>79.7</v>
      </c>
      <c r="P33" s="819" t="s">
        <v>623</v>
      </c>
      <c r="Q33" s="1054">
        <v>5.9</v>
      </c>
      <c r="R33" s="819">
        <v>76.099999999999994</v>
      </c>
      <c r="S33" s="819" t="s">
        <v>623</v>
      </c>
      <c r="T33" s="1054">
        <v>1.3</v>
      </c>
      <c r="U33" s="819">
        <v>65.5</v>
      </c>
      <c r="V33" s="819" t="s">
        <v>623</v>
      </c>
      <c r="W33" s="1054">
        <v>9.8000000000000007</v>
      </c>
      <c r="X33" s="819">
        <v>82.3</v>
      </c>
      <c r="Y33" s="819" t="s">
        <v>623</v>
      </c>
      <c r="Z33" s="1054">
        <v>21.3</v>
      </c>
      <c r="AA33" s="819">
        <v>68.099999999999994</v>
      </c>
      <c r="AB33" s="819" t="s">
        <v>623</v>
      </c>
      <c r="AC33" s="1054">
        <v>14.4</v>
      </c>
      <c r="AD33" s="819">
        <v>74.5</v>
      </c>
      <c r="AE33" s="819" t="s">
        <v>623</v>
      </c>
      <c r="AF33" s="1054">
        <v>1.2</v>
      </c>
    </row>
    <row r="34" spans="1:32" ht="16.5" customHeight="1">
      <c r="A34" s="785"/>
      <c r="B34" s="785"/>
      <c r="C34" s="712"/>
      <c r="D34" s="712"/>
      <c r="E34" s="818"/>
      <c r="F34" s="819"/>
      <c r="G34" s="1059"/>
      <c r="H34" s="1054"/>
      <c r="I34" s="819"/>
      <c r="J34" s="1059"/>
      <c r="K34" s="1054"/>
      <c r="L34" s="819"/>
      <c r="M34" s="819"/>
      <c r="N34" s="1054"/>
      <c r="O34" s="819"/>
      <c r="P34" s="819"/>
      <c r="Q34" s="1054"/>
      <c r="R34" s="819"/>
      <c r="S34" s="819"/>
      <c r="T34" s="1054"/>
      <c r="U34" s="819"/>
      <c r="V34" s="819"/>
      <c r="W34" s="1054"/>
      <c r="X34" s="819"/>
      <c r="Y34" s="819"/>
      <c r="Z34" s="1054"/>
      <c r="AA34" s="819"/>
      <c r="AB34" s="819"/>
      <c r="AC34" s="1054"/>
      <c r="AD34" s="819"/>
      <c r="AE34" s="819"/>
      <c r="AF34" s="1054"/>
    </row>
    <row r="35" spans="1:32" ht="16.5" customHeight="1">
      <c r="A35" s="785" t="s">
        <v>381</v>
      </c>
      <c r="B35" s="785"/>
      <c r="C35" s="712"/>
      <c r="D35" s="712"/>
      <c r="E35" s="712"/>
      <c r="F35" s="819">
        <v>58.9</v>
      </c>
      <c r="G35" s="1059" t="s">
        <v>623</v>
      </c>
      <c r="H35" s="1054">
        <v>6.6</v>
      </c>
      <c r="I35" s="819">
        <v>40.700000000000003</v>
      </c>
      <c r="J35" s="1059" t="s">
        <v>623</v>
      </c>
      <c r="K35" s="1054">
        <v>6.7</v>
      </c>
      <c r="L35" s="819">
        <v>38.299999999999997</v>
      </c>
      <c r="M35" s="819" t="s">
        <v>623</v>
      </c>
      <c r="N35" s="1054">
        <v>11.9</v>
      </c>
      <c r="O35" s="819">
        <v>54.8</v>
      </c>
      <c r="P35" s="819" t="s">
        <v>623</v>
      </c>
      <c r="Q35" s="1054">
        <v>8.6</v>
      </c>
      <c r="R35" s="819">
        <v>46.7</v>
      </c>
      <c r="S35" s="819" t="s">
        <v>623</v>
      </c>
      <c r="T35" s="1054">
        <v>14.5</v>
      </c>
      <c r="U35" s="819">
        <v>35.9</v>
      </c>
      <c r="V35" s="819" t="s">
        <v>623</v>
      </c>
      <c r="W35" s="1054">
        <v>21.7</v>
      </c>
      <c r="X35" s="819">
        <v>60.9</v>
      </c>
      <c r="Y35" s="819" t="s">
        <v>623</v>
      </c>
      <c r="Z35" s="1054">
        <v>11.9</v>
      </c>
      <c r="AA35" s="819">
        <v>39.200000000000003</v>
      </c>
      <c r="AB35" s="819" t="s">
        <v>623</v>
      </c>
      <c r="AC35" s="1054">
        <v>16.2</v>
      </c>
      <c r="AD35" s="819">
        <v>47</v>
      </c>
      <c r="AE35" s="819" t="s">
        <v>623</v>
      </c>
      <c r="AF35" s="1054">
        <v>3.9</v>
      </c>
    </row>
    <row r="36" spans="1:32" ht="16.5" customHeight="1">
      <c r="A36" s="785"/>
      <c r="B36" s="785"/>
      <c r="C36" s="712"/>
      <c r="D36" s="712"/>
      <c r="E36" s="712"/>
      <c r="F36" s="819"/>
      <c r="G36" s="1059"/>
      <c r="H36" s="1054"/>
      <c r="I36" s="819"/>
      <c r="J36" s="1059"/>
      <c r="K36" s="1054"/>
      <c r="L36" s="819"/>
      <c r="M36" s="819"/>
      <c r="N36" s="1054"/>
      <c r="O36" s="819"/>
      <c r="P36" s="819"/>
      <c r="Q36" s="1054"/>
      <c r="R36" s="819"/>
      <c r="S36" s="819"/>
      <c r="T36" s="1054"/>
      <c r="U36" s="819"/>
      <c r="V36" s="819"/>
      <c r="W36" s="1054"/>
      <c r="X36" s="819"/>
      <c r="Y36" s="819"/>
      <c r="Z36" s="1054"/>
      <c r="AA36" s="819"/>
      <c r="AB36" s="819"/>
      <c r="AC36" s="1054"/>
      <c r="AD36" s="819"/>
      <c r="AE36" s="819"/>
      <c r="AF36" s="1054"/>
    </row>
    <row r="37" spans="1:32" ht="16.5" customHeight="1">
      <c r="A37" s="785" t="s">
        <v>536</v>
      </c>
      <c r="B37" s="785"/>
      <c r="C37" s="712"/>
      <c r="D37" s="712"/>
      <c r="E37" s="712"/>
      <c r="F37" s="819">
        <v>84.4</v>
      </c>
      <c r="G37" s="1059" t="s">
        <v>623</v>
      </c>
      <c r="H37" s="1054">
        <v>23</v>
      </c>
      <c r="I37" s="819">
        <v>100</v>
      </c>
      <c r="J37" s="1059" t="s">
        <v>623</v>
      </c>
      <c r="K37" s="1287">
        <v>0</v>
      </c>
      <c r="L37" s="819">
        <v>100</v>
      </c>
      <c r="M37" s="819" t="s">
        <v>623</v>
      </c>
      <c r="N37" s="1287">
        <v>0</v>
      </c>
      <c r="O37" s="819">
        <v>99.2</v>
      </c>
      <c r="P37" s="819" t="s">
        <v>623</v>
      </c>
      <c r="Q37" s="1054">
        <v>34.200000000000003</v>
      </c>
      <c r="R37" s="819">
        <v>100</v>
      </c>
      <c r="S37" s="819" t="s">
        <v>623</v>
      </c>
      <c r="T37" s="1287">
        <v>0</v>
      </c>
      <c r="U37" s="819">
        <v>100</v>
      </c>
      <c r="V37" s="819" t="s">
        <v>623</v>
      </c>
      <c r="W37" s="1287">
        <v>0</v>
      </c>
      <c r="X37" s="819">
        <v>78.599999999999994</v>
      </c>
      <c r="Y37" s="819" t="s">
        <v>623</v>
      </c>
      <c r="Z37" s="1054">
        <v>64.7</v>
      </c>
      <c r="AA37" s="819">
        <v>87.7</v>
      </c>
      <c r="AB37" s="819" t="s">
        <v>623</v>
      </c>
      <c r="AC37" s="1054">
        <v>24.2</v>
      </c>
      <c r="AD37" s="819">
        <v>93.7</v>
      </c>
      <c r="AE37" s="819" t="s">
        <v>623</v>
      </c>
      <c r="AF37" s="1054">
        <v>6.2</v>
      </c>
    </row>
    <row r="38" spans="1:32" ht="16.5" customHeight="1">
      <c r="A38" s="785"/>
      <c r="B38" s="785"/>
      <c r="C38" s="712"/>
      <c r="D38" s="712"/>
      <c r="E38" s="712"/>
      <c r="F38" s="819"/>
      <c r="G38" s="1059"/>
      <c r="H38" s="1054"/>
      <c r="I38" s="819"/>
      <c r="J38" s="1059"/>
      <c r="K38" s="1054"/>
      <c r="L38" s="819"/>
      <c r="M38" s="819"/>
      <c r="N38" s="1054"/>
      <c r="O38" s="819"/>
      <c r="P38" s="819"/>
      <c r="Q38" s="1054"/>
      <c r="R38" s="819"/>
      <c r="S38" s="819"/>
      <c r="T38" s="1054"/>
      <c r="U38" s="819"/>
      <c r="V38" s="819"/>
      <c r="W38" s="1054"/>
      <c r="X38" s="819"/>
      <c r="Y38" s="819"/>
      <c r="Z38" s="1054"/>
      <c r="AA38" s="819"/>
      <c r="AB38" s="819"/>
      <c r="AC38" s="1054"/>
      <c r="AD38" s="819"/>
      <c r="AE38" s="819"/>
      <c r="AF38" s="1054"/>
    </row>
    <row r="39" spans="1:32" ht="16.5" customHeight="1">
      <c r="A39" s="785" t="s">
        <v>41</v>
      </c>
      <c r="B39" s="785"/>
      <c r="C39" s="712"/>
      <c r="D39" s="712"/>
      <c r="E39" s="712"/>
      <c r="F39" s="819">
        <v>49.6</v>
      </c>
      <c r="G39" s="1059" t="s">
        <v>623</v>
      </c>
      <c r="H39" s="1054">
        <v>12.2</v>
      </c>
      <c r="I39" s="819">
        <v>55.4</v>
      </c>
      <c r="J39" s="1059" t="s">
        <v>623</v>
      </c>
      <c r="K39" s="1054">
        <v>8</v>
      </c>
      <c r="L39" s="819">
        <v>51.3</v>
      </c>
      <c r="M39" s="819" t="s">
        <v>623</v>
      </c>
      <c r="N39" s="1054">
        <v>10.6</v>
      </c>
      <c r="O39" s="819">
        <v>56.6</v>
      </c>
      <c r="P39" s="819" t="s">
        <v>623</v>
      </c>
      <c r="Q39" s="1054">
        <v>6.5</v>
      </c>
      <c r="R39" s="819">
        <v>61.3</v>
      </c>
      <c r="S39" s="819" t="s">
        <v>623</v>
      </c>
      <c r="T39" s="1054">
        <v>7.9</v>
      </c>
      <c r="U39" s="819">
        <v>56.6</v>
      </c>
      <c r="V39" s="819" t="s">
        <v>623</v>
      </c>
      <c r="W39" s="1054">
        <v>14.4</v>
      </c>
      <c r="X39" s="819">
        <v>59.8</v>
      </c>
      <c r="Y39" s="819" t="s">
        <v>623</v>
      </c>
      <c r="Z39" s="1054">
        <v>11.6</v>
      </c>
      <c r="AA39" s="819">
        <v>44.4</v>
      </c>
      <c r="AB39" s="819" t="s">
        <v>623</v>
      </c>
      <c r="AC39" s="1054">
        <v>13.9</v>
      </c>
      <c r="AD39" s="819">
        <v>52.6</v>
      </c>
      <c r="AE39" s="819" t="s">
        <v>623</v>
      </c>
      <c r="AF39" s="1054">
        <v>4.5</v>
      </c>
    </row>
    <row r="40" spans="1:32" ht="16.5" customHeight="1">
      <c r="A40" s="785"/>
      <c r="B40" s="785"/>
      <c r="C40" s="712"/>
      <c r="D40" s="712"/>
      <c r="E40" s="712"/>
      <c r="F40" s="819"/>
      <c r="G40" s="1059"/>
      <c r="H40" s="1054"/>
      <c r="I40" s="819"/>
      <c r="J40" s="1059"/>
      <c r="K40" s="1054"/>
      <c r="L40" s="819"/>
      <c r="M40" s="819"/>
      <c r="N40" s="1054"/>
      <c r="O40" s="819"/>
      <c r="P40" s="819"/>
      <c r="Q40" s="1054"/>
      <c r="R40" s="819"/>
      <c r="S40" s="819"/>
      <c r="T40" s="1054"/>
      <c r="U40" s="819"/>
      <c r="V40" s="819"/>
      <c r="W40" s="1054"/>
      <c r="X40" s="819"/>
      <c r="Y40" s="819"/>
      <c r="Z40" s="1054"/>
      <c r="AA40" s="819"/>
      <c r="AB40" s="819"/>
      <c r="AC40" s="1054"/>
      <c r="AD40" s="819"/>
      <c r="AE40" s="819"/>
      <c r="AF40" s="1054"/>
    </row>
    <row r="41" spans="1:32" ht="16.5" customHeight="1">
      <c r="A41" s="785" t="s">
        <v>42</v>
      </c>
      <c r="B41" s="785"/>
      <c r="C41" s="803"/>
      <c r="D41" s="803"/>
      <c r="E41" s="712"/>
      <c r="F41" s="819">
        <v>51.3</v>
      </c>
      <c r="G41" s="1059" t="s">
        <v>623</v>
      </c>
      <c r="H41" s="1054">
        <v>7.7</v>
      </c>
      <c r="I41" s="819">
        <v>48.5</v>
      </c>
      <c r="J41" s="1059" t="s">
        <v>623</v>
      </c>
      <c r="K41" s="1054">
        <v>4.7</v>
      </c>
      <c r="L41" s="819">
        <v>47.4</v>
      </c>
      <c r="M41" s="819" t="s">
        <v>623</v>
      </c>
      <c r="N41" s="1054">
        <v>3</v>
      </c>
      <c r="O41" s="819">
        <v>62.4</v>
      </c>
      <c r="P41" s="819" t="s">
        <v>623</v>
      </c>
      <c r="Q41" s="1054">
        <v>5.3</v>
      </c>
      <c r="R41" s="819">
        <v>50.9</v>
      </c>
      <c r="S41" s="819" t="s">
        <v>623</v>
      </c>
      <c r="T41" s="1054">
        <v>4.9000000000000004</v>
      </c>
      <c r="U41" s="819">
        <v>44.1</v>
      </c>
      <c r="V41" s="819" t="s">
        <v>623</v>
      </c>
      <c r="W41" s="1054">
        <v>6.1</v>
      </c>
      <c r="X41" s="819">
        <v>46.9</v>
      </c>
      <c r="Y41" s="819" t="s">
        <v>623</v>
      </c>
      <c r="Z41" s="1054">
        <v>12.9</v>
      </c>
      <c r="AA41" s="819">
        <v>64.5</v>
      </c>
      <c r="AB41" s="819" t="s">
        <v>623</v>
      </c>
      <c r="AC41" s="1054">
        <v>13.3</v>
      </c>
      <c r="AD41" s="819">
        <v>51.7</v>
      </c>
      <c r="AE41" s="819" t="s">
        <v>623</v>
      </c>
      <c r="AF41" s="1054">
        <v>2.4</v>
      </c>
    </row>
    <row r="42" spans="1:32" ht="16.5" customHeight="1">
      <c r="A42" s="785"/>
      <c r="B42" s="785"/>
      <c r="C42" s="803"/>
      <c r="D42" s="803"/>
      <c r="E42" s="712"/>
      <c r="F42" s="819"/>
      <c r="G42" s="1059"/>
      <c r="H42" s="1054"/>
      <c r="I42" s="819"/>
      <c r="J42" s="1059"/>
      <c r="K42" s="1054"/>
      <c r="L42" s="819"/>
      <c r="M42" s="819"/>
      <c r="N42" s="1054"/>
      <c r="O42" s="819"/>
      <c r="P42" s="819"/>
      <c r="Q42" s="1054"/>
      <c r="R42" s="819"/>
      <c r="S42" s="819"/>
      <c r="T42" s="1054"/>
      <c r="U42" s="819"/>
      <c r="V42" s="819"/>
      <c r="W42" s="1054"/>
      <c r="X42" s="819"/>
      <c r="Y42" s="819"/>
      <c r="Z42" s="1054"/>
      <c r="AA42" s="819"/>
      <c r="AB42" s="819"/>
      <c r="AC42" s="1054"/>
      <c r="AD42" s="819"/>
      <c r="AE42" s="819"/>
      <c r="AF42" s="1054"/>
    </row>
    <row r="43" spans="1:32" ht="16.5" customHeight="1">
      <c r="A43" s="791" t="s">
        <v>365</v>
      </c>
      <c r="B43" s="791"/>
      <c r="C43" s="803"/>
      <c r="D43" s="822"/>
      <c r="E43" s="803"/>
      <c r="F43" s="819">
        <v>37.299999999999997</v>
      </c>
      <c r="G43" s="1059" t="s">
        <v>623</v>
      </c>
      <c r="H43" s="1054">
        <v>7.5</v>
      </c>
      <c r="I43" s="819">
        <v>36.799999999999997</v>
      </c>
      <c r="J43" s="1059" t="s">
        <v>623</v>
      </c>
      <c r="K43" s="1054">
        <v>7.3</v>
      </c>
      <c r="L43" s="819">
        <v>33</v>
      </c>
      <c r="M43" s="819" t="s">
        <v>623</v>
      </c>
      <c r="N43" s="1054">
        <v>12.6</v>
      </c>
      <c r="O43" s="819">
        <v>48</v>
      </c>
      <c r="P43" s="819" t="s">
        <v>623</v>
      </c>
      <c r="Q43" s="1054">
        <v>10.3</v>
      </c>
      <c r="R43" s="819">
        <v>32.5</v>
      </c>
      <c r="S43" s="819" t="s">
        <v>623</v>
      </c>
      <c r="T43" s="1054">
        <v>10.4</v>
      </c>
      <c r="U43" s="819">
        <v>33.4</v>
      </c>
      <c r="V43" s="819" t="s">
        <v>623</v>
      </c>
      <c r="W43" s="1054">
        <v>13.9</v>
      </c>
      <c r="X43" s="819">
        <v>22.9</v>
      </c>
      <c r="Y43" s="819" t="s">
        <v>623</v>
      </c>
      <c r="Z43" s="1054">
        <v>18.899999999999999</v>
      </c>
      <c r="AA43" s="819">
        <v>49.9</v>
      </c>
      <c r="AB43" s="819" t="s">
        <v>623</v>
      </c>
      <c r="AC43" s="1054">
        <v>18</v>
      </c>
      <c r="AD43" s="819">
        <v>36.9</v>
      </c>
      <c r="AE43" s="819" t="s">
        <v>623</v>
      </c>
      <c r="AF43" s="1054">
        <v>4.0999999999999996</v>
      </c>
    </row>
    <row r="44" spans="1:32" ht="16.5" hidden="1" customHeight="1">
      <c r="A44" s="791"/>
      <c r="B44" s="791"/>
      <c r="C44" s="803"/>
      <c r="D44" s="822"/>
      <c r="E44" s="803"/>
      <c r="F44" s="819"/>
      <c r="G44" s="1059"/>
      <c r="H44" s="1054"/>
      <c r="I44" s="819"/>
      <c r="J44" s="1059"/>
      <c r="K44" s="1054"/>
      <c r="L44" s="819"/>
      <c r="M44" s="819"/>
      <c r="N44" s="1054"/>
      <c r="O44" s="819"/>
      <c r="P44" s="819"/>
      <c r="Q44" s="1054"/>
      <c r="R44" s="819"/>
      <c r="S44" s="819"/>
      <c r="T44" s="1054"/>
      <c r="U44" s="819"/>
      <c r="V44" s="819"/>
      <c r="W44" s="1054"/>
      <c r="X44" s="819"/>
      <c r="Y44" s="819"/>
      <c r="Z44" s="1054"/>
      <c r="AA44" s="819"/>
      <c r="AB44" s="819"/>
      <c r="AC44" s="1054"/>
      <c r="AD44" s="819"/>
      <c r="AE44" s="819"/>
      <c r="AF44" s="1054"/>
    </row>
    <row r="45" spans="1:32" ht="3" customHeight="1">
      <c r="A45" s="791"/>
      <c r="B45" s="791"/>
      <c r="C45" s="803"/>
      <c r="D45" s="822"/>
      <c r="E45" s="803"/>
      <c r="F45" s="819"/>
      <c r="G45" s="1059"/>
      <c r="H45" s="1054"/>
      <c r="I45" s="819"/>
      <c r="J45" s="1059"/>
      <c r="K45" s="1054"/>
      <c r="L45" s="819"/>
      <c r="M45" s="819"/>
      <c r="N45" s="1054"/>
      <c r="O45" s="819"/>
      <c r="P45" s="819"/>
      <c r="Q45" s="1054"/>
      <c r="R45" s="819"/>
      <c r="S45" s="819"/>
      <c r="T45" s="1054"/>
      <c r="U45" s="819"/>
      <c r="V45" s="819"/>
      <c r="W45" s="1054"/>
      <c r="X45" s="819"/>
      <c r="Y45" s="819"/>
      <c r="Z45" s="1054"/>
      <c r="AA45" s="819"/>
      <c r="AB45" s="819"/>
      <c r="AC45" s="1054"/>
      <c r="AD45" s="819"/>
      <c r="AE45" s="819"/>
      <c r="AF45" s="1054"/>
    </row>
    <row r="46" spans="1:32" ht="16.5" customHeight="1">
      <c r="A46" s="824" t="s">
        <v>394</v>
      </c>
      <c r="B46" s="877"/>
      <c r="C46" s="877"/>
      <c r="D46" s="816"/>
      <c r="E46" s="782"/>
      <c r="F46" s="782"/>
      <c r="G46" s="816"/>
      <c r="H46" s="1022"/>
      <c r="I46" s="782"/>
      <c r="J46" s="816"/>
      <c r="K46" s="1054"/>
      <c r="L46" s="782"/>
      <c r="M46" s="782"/>
      <c r="N46" s="1054"/>
      <c r="O46" s="782"/>
      <c r="P46" s="782"/>
      <c r="Q46" s="1054"/>
      <c r="R46" s="782"/>
      <c r="S46" s="782"/>
      <c r="T46" s="1022"/>
      <c r="U46" s="782"/>
      <c r="V46" s="782"/>
      <c r="W46" s="1022"/>
      <c r="X46" s="782"/>
      <c r="Y46" s="782"/>
      <c r="Z46" s="1022"/>
      <c r="AA46" s="782"/>
      <c r="AB46" s="782"/>
      <c r="AC46" s="1022"/>
      <c r="AD46" s="782"/>
      <c r="AE46" s="782"/>
      <c r="AF46" s="1022"/>
    </row>
    <row r="47" spans="1:32" ht="16.5" customHeight="1">
      <c r="A47" s="785" t="s">
        <v>380</v>
      </c>
      <c r="B47" s="785"/>
      <c r="C47" s="712"/>
      <c r="D47" s="712"/>
      <c r="E47" s="818"/>
      <c r="F47" s="819">
        <v>65.8</v>
      </c>
      <c r="G47" s="1059"/>
      <c r="H47" s="1054"/>
      <c r="I47" s="819">
        <v>74.900000000000006</v>
      </c>
      <c r="J47" s="1059"/>
      <c r="K47" s="1054"/>
      <c r="L47" s="819">
        <v>75.2</v>
      </c>
      <c r="M47" s="819"/>
      <c r="N47" s="1054"/>
      <c r="O47" s="819">
        <v>77.400000000000006</v>
      </c>
      <c r="P47" s="819"/>
      <c r="Q47" s="1054"/>
      <c r="R47" s="819">
        <v>75.7</v>
      </c>
      <c r="S47" s="819"/>
      <c r="T47" s="1054"/>
      <c r="U47" s="819">
        <v>82.1</v>
      </c>
      <c r="V47" s="819"/>
      <c r="W47" s="1054"/>
      <c r="X47" s="819">
        <v>90.4</v>
      </c>
      <c r="Y47" s="819"/>
      <c r="Z47" s="1054"/>
      <c r="AA47" s="819">
        <v>63.7</v>
      </c>
      <c r="AB47" s="819"/>
      <c r="AC47" s="1054"/>
      <c r="AD47" s="819">
        <v>75.599999999999994</v>
      </c>
      <c r="AE47" s="819"/>
      <c r="AF47" s="1054"/>
    </row>
    <row r="48" spans="1:32" ht="16.5" customHeight="1">
      <c r="A48" s="785" t="s">
        <v>381</v>
      </c>
      <c r="B48" s="785"/>
      <c r="C48" s="712"/>
      <c r="D48" s="712"/>
      <c r="E48" s="712"/>
      <c r="F48" s="819">
        <v>43.2</v>
      </c>
      <c r="G48" s="1059"/>
      <c r="H48" s="1054"/>
      <c r="I48" s="819">
        <v>42.6</v>
      </c>
      <c r="J48" s="1059"/>
      <c r="K48" s="1054"/>
      <c r="L48" s="819">
        <v>40.700000000000003</v>
      </c>
      <c r="M48" s="819"/>
      <c r="N48" s="1054"/>
      <c r="O48" s="819">
        <v>48.7</v>
      </c>
      <c r="P48" s="819"/>
      <c r="Q48" s="1054"/>
      <c r="R48" s="819">
        <v>39.9</v>
      </c>
      <c r="S48" s="819"/>
      <c r="T48" s="1054"/>
      <c r="U48" s="819">
        <v>53.3</v>
      </c>
      <c r="V48" s="819"/>
      <c r="W48" s="1054"/>
      <c r="X48" s="819">
        <v>36.4</v>
      </c>
      <c r="Y48" s="819"/>
      <c r="Z48" s="1054"/>
      <c r="AA48" s="819">
        <v>50.9</v>
      </c>
      <c r="AB48" s="819"/>
      <c r="AC48" s="1054"/>
      <c r="AD48" s="819">
        <v>42.8</v>
      </c>
      <c r="AE48" s="819"/>
      <c r="AF48" s="1054"/>
    </row>
    <row r="49" spans="1:32" ht="16.5" customHeight="1">
      <c r="A49" s="785" t="s">
        <v>536</v>
      </c>
      <c r="B49" s="785"/>
      <c r="C49" s="712"/>
      <c r="D49" s="712"/>
      <c r="E49" s="712"/>
      <c r="F49" s="819">
        <v>88.3</v>
      </c>
      <c r="G49" s="1059"/>
      <c r="H49" s="1054"/>
      <c r="I49" s="819">
        <v>88.2</v>
      </c>
      <c r="J49" s="1059"/>
      <c r="K49" s="1054"/>
      <c r="L49" s="819">
        <v>88</v>
      </c>
      <c r="M49" s="819"/>
      <c r="N49" s="1054"/>
      <c r="O49" s="819">
        <v>95.6</v>
      </c>
      <c r="P49" s="819"/>
      <c r="Q49" s="1054"/>
      <c r="R49" s="819">
        <v>65.2</v>
      </c>
      <c r="S49" s="819"/>
      <c r="T49" s="1054"/>
      <c r="U49" s="819">
        <v>94.1</v>
      </c>
      <c r="V49" s="819"/>
      <c r="W49" s="1054"/>
      <c r="X49" s="819" t="s">
        <v>403</v>
      </c>
      <c r="Y49" s="819"/>
      <c r="Z49" s="1054"/>
      <c r="AA49" s="819">
        <v>78.900000000000006</v>
      </c>
      <c r="AB49" s="819"/>
      <c r="AC49" s="1054"/>
      <c r="AD49" s="819">
        <v>87.9</v>
      </c>
      <c r="AE49" s="819"/>
      <c r="AF49" s="1054"/>
    </row>
    <row r="50" spans="1:32" ht="16.5" customHeight="1">
      <c r="A50" s="785" t="s">
        <v>41</v>
      </c>
      <c r="B50" s="785"/>
      <c r="C50" s="712"/>
      <c r="D50" s="712"/>
      <c r="E50" s="712"/>
      <c r="F50" s="819">
        <v>49.6</v>
      </c>
      <c r="G50" s="1059"/>
      <c r="H50" s="1054"/>
      <c r="I50" s="819">
        <v>49</v>
      </c>
      <c r="J50" s="1059"/>
      <c r="K50" s="1054"/>
      <c r="L50" s="819">
        <v>42.3</v>
      </c>
      <c r="M50" s="819"/>
      <c r="N50" s="1054"/>
      <c r="O50" s="819">
        <v>49.7</v>
      </c>
      <c r="P50" s="819"/>
      <c r="Q50" s="1054"/>
      <c r="R50" s="819">
        <v>56.3</v>
      </c>
      <c r="S50" s="819"/>
      <c r="T50" s="1054"/>
      <c r="U50" s="819">
        <v>45.3</v>
      </c>
      <c r="V50" s="819"/>
      <c r="W50" s="1054"/>
      <c r="X50" s="819">
        <v>71.400000000000006</v>
      </c>
      <c r="Y50" s="819"/>
      <c r="Z50" s="1054"/>
      <c r="AA50" s="819">
        <v>67.5</v>
      </c>
      <c r="AB50" s="819"/>
      <c r="AC50" s="1054"/>
      <c r="AD50" s="819">
        <v>48.7</v>
      </c>
      <c r="AE50" s="819"/>
      <c r="AF50" s="1054"/>
    </row>
    <row r="51" spans="1:32" ht="16.5" customHeight="1">
      <c r="A51" s="785" t="s">
        <v>42</v>
      </c>
      <c r="B51" s="785"/>
      <c r="C51" s="803"/>
      <c r="D51" s="803"/>
      <c r="E51" s="712"/>
      <c r="F51" s="819">
        <v>47.9</v>
      </c>
      <c r="G51" s="1059"/>
      <c r="H51" s="1054"/>
      <c r="I51" s="819">
        <v>45.8</v>
      </c>
      <c r="J51" s="1059"/>
      <c r="K51" s="1054"/>
      <c r="L51" s="819">
        <v>46.6</v>
      </c>
      <c r="M51" s="819"/>
      <c r="N51" s="1054"/>
      <c r="O51" s="819">
        <v>60.8</v>
      </c>
      <c r="P51" s="819"/>
      <c r="Q51" s="1054"/>
      <c r="R51" s="819">
        <v>52.3</v>
      </c>
      <c r="S51" s="819"/>
      <c r="T51" s="1054"/>
      <c r="U51" s="819">
        <v>51.4</v>
      </c>
      <c r="V51" s="819"/>
      <c r="W51" s="1054"/>
      <c r="X51" s="819">
        <v>54.2</v>
      </c>
      <c r="Y51" s="819"/>
      <c r="Z51" s="1054"/>
      <c r="AA51" s="819">
        <v>49</v>
      </c>
      <c r="AB51" s="819"/>
      <c r="AC51" s="1054"/>
      <c r="AD51" s="819">
        <v>49.5</v>
      </c>
      <c r="AE51" s="819"/>
      <c r="AF51" s="1054"/>
    </row>
    <row r="52" spans="1:32" ht="16.5" customHeight="1">
      <c r="A52" s="791" t="s">
        <v>365</v>
      </c>
      <c r="B52" s="791"/>
      <c r="C52" s="803"/>
      <c r="D52" s="822"/>
      <c r="E52" s="803"/>
      <c r="F52" s="819">
        <v>39.799999999999997</v>
      </c>
      <c r="G52" s="1060"/>
      <c r="H52" s="1055"/>
      <c r="I52" s="819">
        <v>38.5</v>
      </c>
      <c r="J52" s="1060"/>
      <c r="K52" s="1055"/>
      <c r="L52" s="819">
        <v>45.4</v>
      </c>
      <c r="M52" s="825"/>
      <c r="N52" s="1055"/>
      <c r="O52" s="819">
        <v>35.799999999999997</v>
      </c>
      <c r="P52" s="825"/>
      <c r="Q52" s="1055"/>
      <c r="R52" s="819">
        <v>43.6</v>
      </c>
      <c r="S52" s="825"/>
      <c r="T52" s="1055"/>
      <c r="U52" s="819">
        <v>39.700000000000003</v>
      </c>
      <c r="V52" s="825"/>
      <c r="W52" s="1055"/>
      <c r="X52" s="819">
        <v>53.8</v>
      </c>
      <c r="Y52" s="825"/>
      <c r="Z52" s="1055"/>
      <c r="AA52" s="819">
        <v>42.1</v>
      </c>
      <c r="AB52" s="825"/>
      <c r="AC52" s="1055"/>
      <c r="AD52" s="819">
        <v>39.299999999999997</v>
      </c>
      <c r="AE52" s="825"/>
      <c r="AF52" s="1055"/>
    </row>
    <row r="53" spans="1:32" ht="3" customHeight="1">
      <c r="A53" s="791"/>
      <c r="B53" s="791"/>
      <c r="C53" s="803"/>
      <c r="D53" s="822"/>
      <c r="E53" s="803"/>
      <c r="F53" s="825"/>
      <c r="G53" s="1060"/>
      <c r="H53" s="1055"/>
      <c r="I53" s="825"/>
      <c r="J53" s="1060"/>
      <c r="K53" s="1054"/>
      <c r="L53" s="825"/>
      <c r="M53" s="825"/>
      <c r="N53" s="1054"/>
      <c r="O53" s="825"/>
      <c r="P53" s="825"/>
      <c r="Q53" s="1054"/>
      <c r="R53" s="825"/>
      <c r="S53" s="825"/>
      <c r="T53" s="1055"/>
      <c r="U53" s="825"/>
      <c r="V53" s="825"/>
      <c r="W53" s="1055"/>
      <c r="X53" s="825"/>
      <c r="Y53" s="825"/>
      <c r="Z53" s="1055"/>
      <c r="AA53" s="825"/>
      <c r="AB53" s="825"/>
      <c r="AC53" s="1055"/>
      <c r="AD53" s="825"/>
      <c r="AE53" s="825"/>
      <c r="AF53" s="1055"/>
    </row>
    <row r="54" spans="1:32" ht="16.5" customHeight="1">
      <c r="A54" s="824" t="s">
        <v>386</v>
      </c>
      <c r="B54" s="877"/>
      <c r="C54" s="877"/>
      <c r="D54" s="816"/>
      <c r="E54" s="782"/>
      <c r="F54" s="782"/>
      <c r="G54" s="816"/>
      <c r="H54" s="1022"/>
      <c r="I54" s="782"/>
      <c r="J54" s="816"/>
      <c r="K54" s="1054"/>
      <c r="L54" s="782"/>
      <c r="M54" s="782"/>
      <c r="N54" s="1054"/>
      <c r="O54" s="782"/>
      <c r="P54" s="782"/>
      <c r="Q54" s="1054"/>
      <c r="R54" s="782"/>
      <c r="S54" s="782"/>
      <c r="T54" s="1022"/>
      <c r="U54" s="782"/>
      <c r="V54" s="782"/>
      <c r="W54" s="1022"/>
      <c r="X54" s="782"/>
      <c r="Y54" s="782"/>
      <c r="Z54" s="1022"/>
      <c r="AA54" s="782"/>
      <c r="AB54" s="782"/>
      <c r="AC54" s="1022"/>
      <c r="AD54" s="782"/>
      <c r="AE54" s="782"/>
      <c r="AF54" s="1022"/>
    </row>
    <row r="55" spans="1:32" ht="16.5" customHeight="1">
      <c r="A55" s="785" t="s">
        <v>380</v>
      </c>
      <c r="B55" s="785"/>
      <c r="C55" s="712"/>
      <c r="D55" s="712"/>
      <c r="E55" s="818"/>
      <c r="F55" s="819">
        <v>78.8</v>
      </c>
      <c r="G55" s="1059"/>
      <c r="H55" s="1054"/>
      <c r="I55" s="819">
        <v>77.099999999999994</v>
      </c>
      <c r="J55" s="1059"/>
      <c r="K55" s="1054"/>
      <c r="L55" s="819">
        <v>77.2</v>
      </c>
      <c r="M55" s="819"/>
      <c r="N55" s="1054"/>
      <c r="O55" s="819">
        <v>78.900000000000006</v>
      </c>
      <c r="P55" s="819"/>
      <c r="Q55" s="1054"/>
      <c r="R55" s="819">
        <v>77</v>
      </c>
      <c r="S55" s="819"/>
      <c r="T55" s="1054"/>
      <c r="U55" s="819">
        <v>84.4</v>
      </c>
      <c r="V55" s="819"/>
      <c r="W55" s="1054"/>
      <c r="X55" s="819">
        <v>72.8</v>
      </c>
      <c r="Y55" s="819"/>
      <c r="Z55" s="1054"/>
      <c r="AA55" s="819">
        <v>73.900000000000006</v>
      </c>
      <c r="AB55" s="819"/>
      <c r="AC55" s="1054"/>
      <c r="AD55" s="819">
        <v>77.900000000000006</v>
      </c>
      <c r="AE55" s="819"/>
      <c r="AF55" s="1054"/>
    </row>
    <row r="56" spans="1:32" ht="16.5" customHeight="1">
      <c r="A56" s="785" t="s">
        <v>381</v>
      </c>
      <c r="B56" s="785"/>
      <c r="C56" s="712"/>
      <c r="D56" s="712"/>
      <c r="E56" s="712"/>
      <c r="F56" s="819">
        <v>41.7</v>
      </c>
      <c r="G56" s="1059"/>
      <c r="H56" s="1054"/>
      <c r="I56" s="819">
        <v>47.4</v>
      </c>
      <c r="J56" s="1059"/>
      <c r="K56" s="1054"/>
      <c r="L56" s="819">
        <v>43</v>
      </c>
      <c r="M56" s="819"/>
      <c r="N56" s="1054"/>
      <c r="O56" s="819">
        <v>43.4</v>
      </c>
      <c r="P56" s="819"/>
      <c r="Q56" s="1054"/>
      <c r="R56" s="819">
        <v>34.799999999999997</v>
      </c>
      <c r="S56" s="819"/>
      <c r="T56" s="1054"/>
      <c r="U56" s="819">
        <v>49.2</v>
      </c>
      <c r="V56" s="819"/>
      <c r="W56" s="1054"/>
      <c r="X56" s="819">
        <v>46</v>
      </c>
      <c r="Y56" s="819"/>
      <c r="Z56" s="1054"/>
      <c r="AA56" s="819">
        <v>38.4</v>
      </c>
      <c r="AB56" s="819"/>
      <c r="AC56" s="1054"/>
      <c r="AD56" s="819">
        <v>43.2</v>
      </c>
      <c r="AE56" s="819"/>
      <c r="AF56" s="1054"/>
    </row>
    <row r="57" spans="1:32" ht="16.5" customHeight="1">
      <c r="A57" s="785" t="s">
        <v>536</v>
      </c>
      <c r="B57" s="785"/>
      <c r="C57" s="712"/>
      <c r="D57" s="712"/>
      <c r="E57" s="712"/>
      <c r="F57" s="819">
        <v>94.2</v>
      </c>
      <c r="G57" s="1059"/>
      <c r="H57" s="1054"/>
      <c r="I57" s="819" t="s">
        <v>403</v>
      </c>
      <c r="J57" s="1059"/>
      <c r="K57" s="1054"/>
      <c r="L57" s="819">
        <v>87.7</v>
      </c>
      <c r="M57" s="819"/>
      <c r="N57" s="1054"/>
      <c r="O57" s="819" t="s">
        <v>403</v>
      </c>
      <c r="P57" s="819"/>
      <c r="Q57" s="1054"/>
      <c r="R57" s="819">
        <v>100</v>
      </c>
      <c r="S57" s="819"/>
      <c r="T57" s="1054"/>
      <c r="U57" s="819" t="s">
        <v>403</v>
      </c>
      <c r="V57" s="819"/>
      <c r="W57" s="1054"/>
      <c r="X57" s="819">
        <v>100</v>
      </c>
      <c r="Y57" s="819"/>
      <c r="Z57" s="1054"/>
      <c r="AA57" s="819" t="s">
        <v>403</v>
      </c>
      <c r="AB57" s="819"/>
      <c r="AC57" s="1054"/>
      <c r="AD57" s="819">
        <v>92.7</v>
      </c>
      <c r="AE57" s="819"/>
      <c r="AF57" s="1054"/>
    </row>
    <row r="58" spans="1:32" ht="16.5" customHeight="1">
      <c r="A58" s="785" t="s">
        <v>41</v>
      </c>
      <c r="B58" s="785"/>
      <c r="C58" s="712"/>
      <c r="D58" s="712"/>
      <c r="E58" s="712"/>
      <c r="F58" s="819">
        <v>56.7</v>
      </c>
      <c r="G58" s="1059"/>
      <c r="H58" s="1054"/>
      <c r="I58" s="819">
        <v>59.3</v>
      </c>
      <c r="J58" s="1059"/>
      <c r="K58" s="1054"/>
      <c r="L58" s="819">
        <v>45.9</v>
      </c>
      <c r="M58" s="819"/>
      <c r="N58" s="1054"/>
      <c r="O58" s="819">
        <v>57</v>
      </c>
      <c r="P58" s="819"/>
      <c r="Q58" s="1054"/>
      <c r="R58" s="819">
        <v>45.1</v>
      </c>
      <c r="S58" s="819"/>
      <c r="T58" s="1054"/>
      <c r="U58" s="819">
        <v>45.9</v>
      </c>
      <c r="V58" s="819"/>
      <c r="W58" s="1054"/>
      <c r="X58" s="819">
        <v>59.1</v>
      </c>
      <c r="Y58" s="819"/>
      <c r="Z58" s="1054"/>
      <c r="AA58" s="819">
        <v>55.5</v>
      </c>
      <c r="AB58" s="819"/>
      <c r="AC58" s="1054"/>
      <c r="AD58" s="819">
        <v>54.7</v>
      </c>
      <c r="AE58" s="819"/>
      <c r="AF58" s="1054"/>
    </row>
    <row r="59" spans="1:32" ht="16.5" customHeight="1">
      <c r="A59" s="785" t="s">
        <v>42</v>
      </c>
      <c r="B59" s="785"/>
      <c r="C59" s="803"/>
      <c r="D59" s="803"/>
      <c r="E59" s="712"/>
      <c r="F59" s="819">
        <v>49.6</v>
      </c>
      <c r="G59" s="1059"/>
      <c r="H59" s="1054"/>
      <c r="I59" s="819">
        <v>47.4</v>
      </c>
      <c r="J59" s="1059"/>
      <c r="K59" s="1054"/>
      <c r="L59" s="819">
        <v>50.7</v>
      </c>
      <c r="M59" s="819"/>
      <c r="N59" s="1054"/>
      <c r="O59" s="819">
        <v>58.8</v>
      </c>
      <c r="P59" s="819"/>
      <c r="Q59" s="1054"/>
      <c r="R59" s="819">
        <v>46.7</v>
      </c>
      <c r="S59" s="819"/>
      <c r="T59" s="1054"/>
      <c r="U59" s="819">
        <v>48.7</v>
      </c>
      <c r="V59" s="819"/>
      <c r="W59" s="1054"/>
      <c r="X59" s="819">
        <v>46.2</v>
      </c>
      <c r="Y59" s="819"/>
      <c r="Z59" s="1054"/>
      <c r="AA59" s="819">
        <v>60.2</v>
      </c>
      <c r="AB59" s="819"/>
      <c r="AC59" s="1054"/>
      <c r="AD59" s="819">
        <v>50.5</v>
      </c>
      <c r="AE59" s="819"/>
      <c r="AF59" s="1054"/>
    </row>
    <row r="60" spans="1:32" ht="16.5" customHeight="1">
      <c r="A60" s="791" t="s">
        <v>365</v>
      </c>
      <c r="B60" s="791"/>
      <c r="C60" s="803"/>
      <c r="D60" s="822"/>
      <c r="E60" s="803"/>
      <c r="F60" s="819">
        <v>31.6</v>
      </c>
      <c r="G60" s="1059"/>
      <c r="H60" s="1054"/>
      <c r="I60" s="819">
        <v>36.799999999999997</v>
      </c>
      <c r="J60" s="1059"/>
      <c r="K60" s="1054"/>
      <c r="L60" s="819">
        <v>35.5</v>
      </c>
      <c r="M60" s="819"/>
      <c r="N60" s="1054"/>
      <c r="O60" s="819">
        <v>36.799999999999997</v>
      </c>
      <c r="P60" s="819"/>
      <c r="Q60" s="1054"/>
      <c r="R60" s="819">
        <v>39.4</v>
      </c>
      <c r="S60" s="819"/>
      <c r="T60" s="1054"/>
      <c r="U60" s="819">
        <v>39.1</v>
      </c>
      <c r="V60" s="819"/>
      <c r="W60" s="1054"/>
      <c r="X60" s="819">
        <v>38.200000000000003</v>
      </c>
      <c r="Y60" s="819"/>
      <c r="Z60" s="1054"/>
      <c r="AA60" s="819">
        <v>34.799999999999997</v>
      </c>
      <c r="AB60" s="819"/>
      <c r="AC60" s="1054"/>
      <c r="AD60" s="819">
        <v>35.4</v>
      </c>
      <c r="AE60" s="819"/>
      <c r="AF60" s="1054"/>
    </row>
    <row r="61" spans="1:32" ht="1.95" customHeight="1">
      <c r="A61" s="791"/>
      <c r="B61" s="791"/>
      <c r="C61" s="803"/>
      <c r="D61" s="822"/>
      <c r="E61" s="803"/>
      <c r="F61" s="819"/>
      <c r="G61" s="1059"/>
      <c r="H61" s="1054"/>
      <c r="I61" s="819"/>
      <c r="J61" s="1059"/>
      <c r="K61" s="1054"/>
      <c r="L61" s="819"/>
      <c r="M61" s="819"/>
      <c r="N61" s="1054"/>
      <c r="O61" s="819"/>
      <c r="P61" s="819"/>
      <c r="Q61" s="1054"/>
      <c r="R61" s="819"/>
      <c r="S61" s="819"/>
      <c r="T61" s="1054"/>
      <c r="U61" s="819"/>
      <c r="V61" s="819"/>
      <c r="W61" s="1054"/>
      <c r="X61" s="819"/>
      <c r="Y61" s="819"/>
      <c r="Z61" s="1054"/>
      <c r="AA61" s="819"/>
      <c r="AB61" s="819"/>
      <c r="AC61" s="1054"/>
      <c r="AD61" s="819"/>
      <c r="AE61" s="819"/>
      <c r="AF61" s="1054"/>
    </row>
    <row r="62" spans="1:32" ht="16.5" customHeight="1">
      <c r="A62" s="824" t="s">
        <v>371</v>
      </c>
      <c r="B62" s="710"/>
      <c r="C62" s="710"/>
      <c r="D62" s="816"/>
      <c r="E62" s="782"/>
      <c r="F62" s="782"/>
      <c r="G62" s="816"/>
      <c r="H62" s="1022"/>
      <c r="I62" s="782"/>
      <c r="J62" s="816"/>
      <c r="K62" s="1054"/>
      <c r="L62" s="782"/>
      <c r="M62" s="782"/>
      <c r="N62" s="1054"/>
      <c r="O62" s="782"/>
      <c r="P62" s="782"/>
      <c r="Q62" s="1054"/>
      <c r="R62" s="782"/>
      <c r="S62" s="782"/>
      <c r="T62" s="1022"/>
      <c r="U62" s="1063"/>
      <c r="V62" s="782"/>
      <c r="W62" s="1057"/>
      <c r="X62" s="782"/>
      <c r="Y62" s="782"/>
      <c r="Z62" s="1022"/>
      <c r="AA62" s="782"/>
      <c r="AB62" s="782"/>
      <c r="AC62" s="1022"/>
      <c r="AD62" s="782"/>
      <c r="AE62" s="782"/>
      <c r="AF62" s="1022"/>
    </row>
    <row r="63" spans="1:32" ht="16.5" customHeight="1">
      <c r="A63" s="785" t="s">
        <v>380</v>
      </c>
      <c r="B63" s="785"/>
      <c r="C63" s="712"/>
      <c r="D63" s="712"/>
      <c r="E63" s="818"/>
      <c r="F63" s="826">
        <v>75</v>
      </c>
      <c r="G63" s="1059"/>
      <c r="H63" s="1054"/>
      <c r="I63" s="826">
        <v>84.7</v>
      </c>
      <c r="J63" s="1059"/>
      <c r="K63" s="1054"/>
      <c r="L63" s="826">
        <v>75.099999999999994</v>
      </c>
      <c r="M63" s="826"/>
      <c r="N63" s="1054"/>
      <c r="O63" s="826">
        <v>88.1</v>
      </c>
      <c r="P63" s="826"/>
      <c r="Q63" s="1054"/>
      <c r="R63" s="826">
        <v>79.599999999999994</v>
      </c>
      <c r="S63" s="826"/>
      <c r="T63" s="1054"/>
      <c r="U63" s="826">
        <v>68.599999999999994</v>
      </c>
      <c r="V63" s="826"/>
      <c r="W63" s="1054"/>
      <c r="X63" s="819" t="s">
        <v>403</v>
      </c>
      <c r="Y63" s="826"/>
      <c r="Z63" s="1054"/>
      <c r="AA63" s="819" t="s">
        <v>403</v>
      </c>
      <c r="AB63" s="826"/>
      <c r="AC63" s="1054"/>
      <c r="AD63" s="819">
        <v>79.3</v>
      </c>
      <c r="AE63" s="826"/>
      <c r="AF63" s="1054"/>
    </row>
    <row r="64" spans="1:32" ht="16.5" customHeight="1">
      <c r="A64" s="785" t="s">
        <v>381</v>
      </c>
      <c r="B64" s="785"/>
      <c r="C64" s="712"/>
      <c r="D64" s="712"/>
      <c r="E64" s="712"/>
      <c r="F64" s="826">
        <v>38.200000000000003</v>
      </c>
      <c r="G64" s="1059"/>
      <c r="H64" s="1054"/>
      <c r="I64" s="826">
        <v>49.1</v>
      </c>
      <c r="J64" s="1059"/>
      <c r="K64" s="1054"/>
      <c r="L64" s="826">
        <v>44.9</v>
      </c>
      <c r="M64" s="826"/>
      <c r="N64" s="1054"/>
      <c r="O64" s="826">
        <v>37</v>
      </c>
      <c r="P64" s="826"/>
      <c r="Q64" s="1054"/>
      <c r="R64" s="826">
        <v>27.2</v>
      </c>
      <c r="S64" s="826"/>
      <c r="T64" s="1054"/>
      <c r="U64" s="826">
        <v>27</v>
      </c>
      <c r="V64" s="826"/>
      <c r="W64" s="1054"/>
      <c r="X64" s="819">
        <v>32.299999999999997</v>
      </c>
      <c r="Y64" s="826"/>
      <c r="Z64" s="1054"/>
      <c r="AA64" s="819">
        <v>38.200000000000003</v>
      </c>
      <c r="AB64" s="826"/>
      <c r="AC64" s="1054"/>
      <c r="AD64" s="819">
        <v>40.5</v>
      </c>
      <c r="AE64" s="826"/>
      <c r="AF64" s="1054"/>
    </row>
    <row r="65" spans="1:32" ht="16.5" customHeight="1">
      <c r="A65" s="785" t="s">
        <v>536</v>
      </c>
      <c r="B65" s="785"/>
      <c r="C65" s="712"/>
      <c r="D65" s="712"/>
      <c r="E65" s="712"/>
      <c r="F65" s="826">
        <v>91.3</v>
      </c>
      <c r="G65" s="1059"/>
      <c r="H65" s="1054"/>
      <c r="I65" s="819" t="s">
        <v>403</v>
      </c>
      <c r="J65" s="1059"/>
      <c r="K65" s="1054"/>
      <c r="L65" s="819" t="s">
        <v>403</v>
      </c>
      <c r="M65" s="826"/>
      <c r="N65" s="1054"/>
      <c r="O65" s="826">
        <v>82.8</v>
      </c>
      <c r="P65" s="826"/>
      <c r="Q65" s="1054"/>
      <c r="R65" s="826">
        <v>94.5</v>
      </c>
      <c r="S65" s="826"/>
      <c r="T65" s="1054"/>
      <c r="U65" s="819" t="s">
        <v>403</v>
      </c>
      <c r="V65" s="826"/>
      <c r="W65" s="1054"/>
      <c r="X65" s="819" t="s">
        <v>403</v>
      </c>
      <c r="Y65" s="826"/>
      <c r="Z65" s="1054"/>
      <c r="AA65" s="819">
        <v>71.900000000000006</v>
      </c>
      <c r="AB65" s="826"/>
      <c r="AC65" s="1054"/>
      <c r="AD65" s="819">
        <v>90.7</v>
      </c>
      <c r="AE65" s="826"/>
      <c r="AF65" s="1054"/>
    </row>
    <row r="66" spans="1:32" ht="16.5" customHeight="1">
      <c r="A66" s="785" t="s">
        <v>41</v>
      </c>
      <c r="B66" s="785"/>
      <c r="C66" s="712"/>
      <c r="D66" s="712"/>
      <c r="E66" s="712"/>
      <c r="F66" s="826">
        <v>44.9</v>
      </c>
      <c r="G66" s="1059"/>
      <c r="H66" s="1054"/>
      <c r="I66" s="826">
        <v>55.9</v>
      </c>
      <c r="J66" s="1059"/>
      <c r="K66" s="1054"/>
      <c r="L66" s="826">
        <v>46.5</v>
      </c>
      <c r="M66" s="826"/>
      <c r="N66" s="1054"/>
      <c r="O66" s="826">
        <v>50.2</v>
      </c>
      <c r="P66" s="826"/>
      <c r="Q66" s="1054"/>
      <c r="R66" s="826">
        <v>60.7</v>
      </c>
      <c r="S66" s="826"/>
      <c r="T66" s="1054"/>
      <c r="U66" s="826">
        <v>50.4</v>
      </c>
      <c r="V66" s="826"/>
      <c r="W66" s="1054"/>
      <c r="X66" s="819">
        <v>60.5</v>
      </c>
      <c r="Y66" s="826"/>
      <c r="Z66" s="1054"/>
      <c r="AA66" s="819">
        <v>65.099999999999994</v>
      </c>
      <c r="AB66" s="826"/>
      <c r="AC66" s="1054"/>
      <c r="AD66" s="819">
        <v>50.7</v>
      </c>
      <c r="AE66" s="826"/>
      <c r="AF66" s="1054"/>
    </row>
    <row r="67" spans="1:32" ht="16.5" customHeight="1">
      <c r="A67" s="785" t="s">
        <v>42</v>
      </c>
      <c r="B67" s="785"/>
      <c r="C67" s="803"/>
      <c r="D67" s="803"/>
      <c r="E67" s="712"/>
      <c r="F67" s="826">
        <v>43.1</v>
      </c>
      <c r="G67" s="1059"/>
      <c r="H67" s="1054"/>
      <c r="I67" s="826">
        <v>47.7</v>
      </c>
      <c r="J67" s="1059"/>
      <c r="K67" s="1054"/>
      <c r="L67" s="826">
        <v>46.8</v>
      </c>
      <c r="M67" s="826"/>
      <c r="N67" s="1054"/>
      <c r="O67" s="826">
        <v>55.3</v>
      </c>
      <c r="P67" s="826"/>
      <c r="Q67" s="1054"/>
      <c r="R67" s="826">
        <v>41.9</v>
      </c>
      <c r="S67" s="826"/>
      <c r="T67" s="1054"/>
      <c r="U67" s="826">
        <v>38.9</v>
      </c>
      <c r="V67" s="826"/>
      <c r="W67" s="1054"/>
      <c r="X67" s="819">
        <v>40.299999999999997</v>
      </c>
      <c r="Y67" s="826"/>
      <c r="Z67" s="1054"/>
      <c r="AA67" s="819">
        <v>53.8</v>
      </c>
      <c r="AB67" s="826"/>
      <c r="AC67" s="1054"/>
      <c r="AD67" s="819">
        <v>46.4</v>
      </c>
      <c r="AE67" s="826"/>
      <c r="AF67" s="1054"/>
    </row>
    <row r="68" spans="1:32" ht="16.5" customHeight="1">
      <c r="A68" s="798" t="s">
        <v>365</v>
      </c>
      <c r="B68" s="798"/>
      <c r="C68" s="828"/>
      <c r="D68" s="829"/>
      <c r="E68" s="828"/>
      <c r="F68" s="830">
        <v>31</v>
      </c>
      <c r="G68" s="1061"/>
      <c r="H68" s="1056"/>
      <c r="I68" s="830">
        <v>42.7</v>
      </c>
      <c r="J68" s="1061"/>
      <c r="K68" s="1056"/>
      <c r="L68" s="830">
        <v>32.5</v>
      </c>
      <c r="M68" s="830"/>
      <c r="N68" s="1056"/>
      <c r="O68" s="830">
        <v>43.2</v>
      </c>
      <c r="P68" s="830"/>
      <c r="Q68" s="1056"/>
      <c r="R68" s="830">
        <v>43.5</v>
      </c>
      <c r="S68" s="830"/>
      <c r="T68" s="1056"/>
      <c r="U68" s="830">
        <v>46.1</v>
      </c>
      <c r="V68" s="830"/>
      <c r="W68" s="1056"/>
      <c r="X68" s="1064">
        <v>31.8</v>
      </c>
      <c r="Y68" s="830"/>
      <c r="Z68" s="1056"/>
      <c r="AA68" s="1064">
        <v>45</v>
      </c>
      <c r="AB68" s="830"/>
      <c r="AC68" s="1056"/>
      <c r="AD68" s="1064">
        <v>37.5</v>
      </c>
      <c r="AE68" s="830"/>
      <c r="AF68" s="1056"/>
    </row>
    <row r="69" spans="1:32" ht="3" customHeight="1">
      <c r="A69" s="831"/>
      <c r="B69" s="832"/>
      <c r="C69" s="832"/>
      <c r="D69" s="832"/>
      <c r="E69" s="832"/>
      <c r="F69" s="832"/>
      <c r="G69" s="832"/>
      <c r="H69" s="836"/>
      <c r="I69" s="1065"/>
      <c r="J69" s="832"/>
      <c r="K69" s="836"/>
      <c r="L69" s="1065"/>
      <c r="M69" s="832"/>
      <c r="N69" s="836"/>
      <c r="O69" s="1065"/>
      <c r="P69" s="832"/>
      <c r="Q69" s="836"/>
      <c r="R69" s="1065"/>
      <c r="S69" s="832"/>
      <c r="T69" s="836"/>
      <c r="U69" s="1065"/>
      <c r="V69" s="832"/>
      <c r="W69" s="836"/>
      <c r="X69" s="1065"/>
      <c r="Y69" s="832"/>
      <c r="Z69" s="836"/>
      <c r="AA69" s="1065"/>
      <c r="AB69" s="832"/>
      <c r="AC69" s="836"/>
      <c r="AD69" s="1065"/>
      <c r="AE69" s="832"/>
      <c r="AF69" s="836"/>
    </row>
    <row r="70" spans="1:32" s="1116" customFormat="1" ht="16.5" customHeight="1">
      <c r="A70" s="1119"/>
      <c r="B70" s="1419" t="s">
        <v>731</v>
      </c>
      <c r="C70" s="1419"/>
      <c r="D70" s="1419"/>
      <c r="E70" s="1419"/>
      <c r="F70" s="1419"/>
      <c r="G70" s="1419"/>
      <c r="H70" s="1419"/>
      <c r="I70" s="1419"/>
      <c r="J70" s="1419"/>
      <c r="K70" s="1419"/>
      <c r="L70" s="1419"/>
      <c r="M70" s="1419"/>
      <c r="N70" s="1419"/>
      <c r="O70" s="1419"/>
      <c r="P70" s="1440"/>
      <c r="Q70" s="1440"/>
      <c r="R70" s="1440"/>
      <c r="S70" s="1440"/>
      <c r="T70" s="1440"/>
      <c r="U70" s="1440"/>
      <c r="V70" s="1440"/>
      <c r="W70" s="1440"/>
      <c r="X70" s="1440"/>
      <c r="Y70" s="1440"/>
      <c r="Z70" s="1440"/>
      <c r="AA70" s="1440"/>
      <c r="AB70" s="1440"/>
      <c r="AC70" s="1440"/>
      <c r="AD70" s="1440"/>
      <c r="AE70" s="1440"/>
      <c r="AF70" s="1440"/>
    </row>
    <row r="71" spans="1:32" s="1117" customFormat="1" ht="2.4" customHeight="1">
      <c r="B71" s="1118"/>
      <c r="C71" s="1118"/>
      <c r="D71" s="1118"/>
      <c r="E71" s="1118"/>
      <c r="F71" s="1118"/>
      <c r="G71" s="1118"/>
      <c r="H71" s="1118"/>
      <c r="I71" s="1118"/>
      <c r="J71" s="1118"/>
      <c r="K71" s="1118"/>
      <c r="L71" s="1118"/>
      <c r="M71" s="1118"/>
      <c r="N71" s="1118"/>
      <c r="O71" s="1118"/>
    </row>
    <row r="72" spans="1:32" s="1116" customFormat="1" ht="16.5" customHeight="1">
      <c r="A72" s="1119"/>
      <c r="B72" s="1419" t="s">
        <v>730</v>
      </c>
      <c r="C72" s="1419"/>
      <c r="D72" s="1419"/>
      <c r="E72" s="1419"/>
      <c r="F72" s="1419"/>
      <c r="G72" s="1419"/>
      <c r="H72" s="1419"/>
      <c r="I72" s="1419"/>
      <c r="J72" s="1419"/>
      <c r="K72" s="1419"/>
      <c r="L72" s="1419"/>
      <c r="M72" s="1419"/>
      <c r="N72" s="1419"/>
      <c r="O72" s="1419"/>
      <c r="P72" s="1440"/>
      <c r="Q72" s="1440"/>
      <c r="R72" s="1440"/>
      <c r="S72" s="1440"/>
      <c r="T72" s="1440"/>
      <c r="U72" s="1440"/>
      <c r="V72" s="1440"/>
      <c r="W72" s="1440"/>
      <c r="X72" s="1440"/>
      <c r="Y72" s="1440"/>
      <c r="Z72" s="1440"/>
      <c r="AA72" s="1440"/>
      <c r="AB72" s="1440"/>
      <c r="AC72" s="1440"/>
      <c r="AD72" s="1440"/>
      <c r="AE72" s="1440"/>
      <c r="AF72" s="1440"/>
    </row>
    <row r="73" spans="1:32" s="1117" customFormat="1" ht="2.4" customHeight="1">
      <c r="B73" s="1118"/>
      <c r="C73" s="1118"/>
      <c r="D73" s="1118"/>
      <c r="E73" s="1118"/>
      <c r="F73" s="1118"/>
      <c r="G73" s="1118"/>
      <c r="H73" s="1118"/>
      <c r="I73" s="1118"/>
      <c r="J73" s="1118"/>
      <c r="K73" s="1118"/>
      <c r="L73" s="1118"/>
      <c r="M73" s="1118"/>
      <c r="N73" s="1118"/>
      <c r="O73" s="1118"/>
      <c r="P73" s="1103"/>
      <c r="Q73" s="1103"/>
      <c r="R73" s="1103"/>
      <c r="S73" s="1103"/>
      <c r="T73" s="1103"/>
      <c r="U73" s="1103"/>
      <c r="V73" s="1103"/>
      <c r="W73" s="1103"/>
      <c r="X73" s="1103"/>
      <c r="Y73" s="1103"/>
      <c r="Z73" s="1103"/>
      <c r="AA73" s="1103"/>
      <c r="AB73" s="1103"/>
      <c r="AC73" s="1103"/>
      <c r="AD73" s="1103"/>
      <c r="AE73" s="1103"/>
      <c r="AF73" s="1103"/>
    </row>
    <row r="74" spans="1:32" ht="28.2" customHeight="1">
      <c r="A74" s="712" t="s">
        <v>56</v>
      </c>
      <c r="B74" s="1451" t="s">
        <v>545</v>
      </c>
      <c r="C74" s="1513"/>
      <c r="D74" s="1513"/>
      <c r="E74" s="1513"/>
      <c r="F74" s="1513"/>
      <c r="G74" s="1513"/>
      <c r="H74" s="1513"/>
      <c r="I74" s="1513"/>
      <c r="J74" s="1513"/>
      <c r="K74" s="1513"/>
      <c r="L74" s="1513"/>
      <c r="M74" s="1513"/>
      <c r="N74" s="1513"/>
      <c r="O74" s="1513"/>
      <c r="P74" s="1513"/>
      <c r="Q74" s="1513"/>
      <c r="R74" s="1513"/>
      <c r="S74" s="1513"/>
      <c r="T74" s="1513"/>
      <c r="U74" s="1513"/>
      <c r="V74" s="1513"/>
      <c r="W74" s="1513"/>
      <c r="X74" s="1513"/>
      <c r="Y74" s="1513"/>
      <c r="Z74" s="1513"/>
      <c r="AA74" s="1513"/>
      <c r="AB74" s="1513"/>
      <c r="AC74" s="1513"/>
      <c r="AD74" s="1513"/>
      <c r="AE74" s="1513"/>
      <c r="AF74" s="1513"/>
    </row>
    <row r="75" spans="1:32" ht="54" customHeight="1">
      <c r="A75" s="712" t="s">
        <v>55</v>
      </c>
      <c r="B75" s="1424" t="s">
        <v>583</v>
      </c>
      <c r="C75" s="1494"/>
      <c r="D75" s="1494"/>
      <c r="E75" s="1494"/>
      <c r="F75" s="1494"/>
      <c r="G75" s="1494"/>
      <c r="H75" s="1494"/>
      <c r="I75" s="1494"/>
      <c r="J75" s="1494"/>
      <c r="K75" s="1494"/>
      <c r="L75" s="1494"/>
      <c r="M75" s="1494"/>
      <c r="N75" s="1494"/>
      <c r="O75" s="1494"/>
      <c r="P75" s="1494"/>
      <c r="Q75" s="1494"/>
      <c r="R75" s="1494"/>
      <c r="S75" s="1494"/>
      <c r="T75" s="1494"/>
      <c r="U75" s="1494"/>
      <c r="V75" s="1494"/>
      <c r="W75" s="1494"/>
      <c r="X75" s="1494"/>
      <c r="Y75" s="1494"/>
      <c r="Z75" s="1494"/>
      <c r="AA75" s="1494"/>
      <c r="AB75" s="1494"/>
      <c r="AC75" s="1494"/>
      <c r="AD75" s="1494"/>
      <c r="AE75" s="1494"/>
      <c r="AF75" s="1494"/>
    </row>
    <row r="76" spans="1:32" ht="28.95" customHeight="1">
      <c r="A76" s="803" t="s">
        <v>25</v>
      </c>
      <c r="B76" s="1424" t="s">
        <v>535</v>
      </c>
      <c r="C76" s="1494"/>
      <c r="D76" s="1494"/>
      <c r="E76" s="1494"/>
      <c r="F76" s="1494"/>
      <c r="G76" s="1494"/>
      <c r="H76" s="1494"/>
      <c r="I76" s="1494"/>
      <c r="J76" s="1494"/>
      <c r="K76" s="1494"/>
      <c r="L76" s="1494"/>
      <c r="M76" s="1494"/>
      <c r="N76" s="1494"/>
      <c r="O76" s="1494"/>
      <c r="P76" s="1494"/>
      <c r="Q76" s="1494"/>
      <c r="R76" s="1494"/>
      <c r="S76" s="1494"/>
      <c r="T76" s="1494"/>
      <c r="U76" s="1494"/>
      <c r="V76" s="1494"/>
      <c r="W76" s="1494"/>
      <c r="X76" s="1494"/>
      <c r="Y76" s="1494"/>
      <c r="Z76" s="1494"/>
      <c r="AA76" s="1494"/>
      <c r="AB76" s="1494"/>
      <c r="AC76" s="1494"/>
      <c r="AD76" s="1494"/>
      <c r="AE76" s="1494"/>
      <c r="AF76" s="1494"/>
    </row>
    <row r="77" spans="1:32" ht="3" customHeight="1">
      <c r="A77" s="712"/>
      <c r="B77" s="1451"/>
      <c r="C77" s="1513"/>
      <c r="D77" s="1513"/>
      <c r="E77" s="1513"/>
      <c r="F77" s="1513"/>
      <c r="G77" s="1513"/>
      <c r="H77" s="1513"/>
      <c r="I77" s="1513"/>
      <c r="J77" s="1513"/>
      <c r="K77" s="1513"/>
      <c r="L77" s="1513"/>
      <c r="M77" s="1513"/>
      <c r="N77" s="1513"/>
      <c r="O77" s="1513"/>
      <c r="P77" s="1513"/>
      <c r="Q77" s="1513"/>
      <c r="R77" s="1513"/>
      <c r="S77" s="1513"/>
      <c r="T77" s="1513"/>
      <c r="U77" s="1513"/>
      <c r="V77" s="1513"/>
      <c r="W77" s="1513"/>
      <c r="X77" s="1513"/>
      <c r="Y77" s="1513"/>
      <c r="Z77" s="1513"/>
      <c r="AA77" s="1513"/>
      <c r="AB77" s="1513"/>
      <c r="AC77" s="1513"/>
      <c r="AD77" s="1513"/>
      <c r="AE77" s="1053"/>
      <c r="AF77" s="1058"/>
    </row>
    <row r="78" spans="1:32" ht="15.75" customHeight="1">
      <c r="A78" s="803"/>
      <c r="B78" s="1518" t="s">
        <v>410</v>
      </c>
      <c r="C78" s="1519"/>
      <c r="D78" s="1519"/>
      <c r="E78" s="1519"/>
      <c r="F78" s="1519"/>
      <c r="G78" s="1519"/>
      <c r="H78" s="1519"/>
      <c r="I78" s="1519"/>
      <c r="J78" s="1519"/>
      <c r="K78" s="1519"/>
      <c r="L78" s="1519"/>
      <c r="M78" s="1519"/>
      <c r="N78" s="1519"/>
      <c r="O78" s="1519"/>
      <c r="P78" s="1519"/>
      <c r="Q78" s="1519"/>
      <c r="R78" s="1519"/>
      <c r="S78" s="1519"/>
      <c r="T78" s="1519"/>
      <c r="U78" s="1519"/>
      <c r="V78" s="1519"/>
      <c r="W78" s="1519"/>
      <c r="X78" s="1519"/>
      <c r="Y78" s="1519"/>
      <c r="Z78" s="1519"/>
      <c r="AA78" s="1519"/>
      <c r="AB78" s="1519"/>
      <c r="AC78" s="1519"/>
      <c r="AD78" s="1519"/>
      <c r="AE78" s="1519"/>
      <c r="AF78" s="1519"/>
    </row>
    <row r="79" spans="1:32" s="269" customFormat="1" ht="16.5" customHeight="1">
      <c r="A79" s="833" t="s">
        <v>288</v>
      </c>
      <c r="B79" s="273"/>
      <c r="C79" s="834"/>
      <c r="D79" s="1514" t="s">
        <v>621</v>
      </c>
      <c r="E79" s="1514"/>
      <c r="F79" s="1514"/>
      <c r="G79" s="1514"/>
      <c r="H79" s="1514"/>
      <c r="I79" s="1514"/>
      <c r="J79" s="1514"/>
      <c r="K79" s="1514"/>
      <c r="L79" s="1514"/>
      <c r="M79" s="1514"/>
      <c r="N79" s="1514"/>
      <c r="O79" s="1514"/>
      <c r="P79" s="1514"/>
      <c r="Q79" s="1514"/>
      <c r="R79" s="1514"/>
      <c r="S79" s="1514"/>
      <c r="T79" s="1514"/>
      <c r="U79" s="1514"/>
      <c r="V79" s="1514"/>
      <c r="W79" s="1514"/>
      <c r="X79" s="1514"/>
      <c r="Y79" s="1514"/>
      <c r="Z79" s="1514"/>
      <c r="AA79" s="1514"/>
      <c r="AB79" s="1514"/>
      <c r="AC79" s="1514"/>
      <c r="AD79" s="1514"/>
      <c r="AE79" s="1514"/>
      <c r="AF79" s="1514"/>
    </row>
    <row r="80" spans="1:32" ht="2.1" customHeight="1">
      <c r="A80" s="836"/>
      <c r="B80" s="712"/>
      <c r="C80" s="712"/>
      <c r="D80" s="712"/>
      <c r="E80" s="712"/>
      <c r="F80" s="712"/>
      <c r="G80" s="1062"/>
      <c r="H80" s="789"/>
      <c r="I80" s="712"/>
      <c r="J80" s="1062"/>
      <c r="K80" s="789"/>
      <c r="L80" s="712"/>
      <c r="M80" s="712"/>
      <c r="N80" s="789"/>
      <c r="O80" s="712"/>
      <c r="P80" s="712"/>
      <c r="Q80" s="789"/>
      <c r="R80" s="712"/>
      <c r="S80" s="712"/>
      <c r="T80" s="789"/>
      <c r="U80" s="712"/>
      <c r="V80" s="712"/>
      <c r="W80" s="789"/>
      <c r="X80" s="712"/>
      <c r="Y80" s="712"/>
      <c r="Z80" s="789"/>
      <c r="AA80" s="712"/>
      <c r="AB80" s="712"/>
      <c r="AC80" s="789"/>
      <c r="AD80" s="712"/>
      <c r="AE80" s="712"/>
      <c r="AF80" s="789"/>
    </row>
    <row r="81" spans="1:5" ht="2.1" customHeight="1">
      <c r="A81" s="810"/>
      <c r="B81" s="274"/>
      <c r="C81" s="274"/>
      <c r="D81" s="274"/>
      <c r="E81" s="274"/>
    </row>
  </sheetData>
  <protectedRanges>
    <protectedRange sqref="S70:AA73" name="Range1_5_1"/>
  </protectedRanges>
  <mergeCells count="9">
    <mergeCell ref="D79:AF79"/>
    <mergeCell ref="E1:AD1"/>
    <mergeCell ref="B74:AF74"/>
    <mergeCell ref="B75:AF75"/>
    <mergeCell ref="B76:AF76"/>
    <mergeCell ref="B77:AD77"/>
    <mergeCell ref="B78:AF78"/>
    <mergeCell ref="B70:AF70"/>
    <mergeCell ref="B72:AF72"/>
  </mergeCells>
  <dataValidations count="1">
    <dataValidation type="custom" showErrorMessage="1" errorTitle="Invalidate data entry" error="Entry must be either: _x000a_a number greater than or equal to zero, _x000a_&quot;na&quot;, &quot;np&quot;, or  &quot;..&quot;._x000a__x000a_Please try again" sqref="S71:AA71">
      <formula1>OR(AND(ISNUMBER(S71),NOT(S71&lt;0)),S71="na",S71="..",S71="np")</formula1>
    </dataValidation>
  </dataValidations>
  <pageMargins left="0.7" right="0.7" top="0.75" bottom="0.75" header="0.3" footer="0.3"/>
  <pageSetup paperSize="9" scale="85" fitToHeight="0" orientation="landscape" useFirstPageNumber="1" r:id="rId1"/>
  <headerFooter alignWithMargins="0">
    <oddHeader>&amp;C&amp;"Arial,Regular"&amp;8TABLE 6A.14</oddHeader>
    <oddFooter>&amp;L&amp;8&amp;G 
&amp;"Arial,Regular"REPORT ON
GOVERNMENT
SERVICES 2019&amp;C &amp;R&amp;8&amp;G&amp;"Arial,Regular" 
POLICE
SERVICES
&amp;"Arial,Regular"PAGE &amp;"Arial,Bold"&amp;P&amp;"Arial,Regular" of TABLE 6A.14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
    <pageSetUpPr fitToPage="1"/>
  </sheetPr>
  <dimension ref="A1:AF46"/>
  <sheetViews>
    <sheetView showGridLines="0" zoomScaleNormal="100" zoomScaleSheetLayoutView="100" workbookViewId="0"/>
  </sheetViews>
  <sheetFormatPr defaultColWidth="9.33203125" defaultRowHeight="13.2"/>
  <cols>
    <col min="1" max="1" width="3.6640625" style="274" customWidth="1"/>
    <col min="2" max="3" width="2.6640625" style="274" customWidth="1"/>
    <col min="4" max="4" width="4.44140625" style="274" customWidth="1"/>
    <col min="5" max="5" width="26.6640625" style="274" customWidth="1"/>
    <col min="6" max="6" width="5" style="275" bestFit="1" customWidth="1"/>
    <col min="7" max="14" width="12.6640625" style="274" customWidth="1"/>
    <col min="15" max="16" width="1.88671875" style="274" customWidth="1"/>
    <col min="17" max="17" width="3.6640625" style="274" hidden="1" customWidth="1"/>
    <col min="18" max="18" width="11.5546875" style="274" hidden="1" customWidth="1"/>
    <col min="19" max="26" width="8.33203125" style="813" hidden="1" customWidth="1"/>
    <col min="27" max="27" width="9.33203125" style="274" customWidth="1"/>
    <col min="28" max="16384" width="9.33203125" style="274"/>
  </cols>
  <sheetData>
    <row r="1" spans="1:29" s="712" customFormat="1" ht="21" customHeight="1">
      <c r="A1" s="776" t="s">
        <v>308</v>
      </c>
      <c r="E1" s="1516" t="s">
        <v>819</v>
      </c>
      <c r="F1" s="1521"/>
      <c r="G1" s="1521"/>
      <c r="H1" s="1521"/>
      <c r="I1" s="1521"/>
      <c r="J1" s="1521"/>
      <c r="K1" s="1521"/>
      <c r="L1" s="1521"/>
      <c r="M1" s="1521"/>
      <c r="N1" s="1521"/>
      <c r="O1" s="837"/>
      <c r="P1" s="837"/>
      <c r="Q1" s="808"/>
      <c r="R1" s="838"/>
      <c r="S1" s="839"/>
      <c r="T1" s="839"/>
      <c r="U1" s="839"/>
      <c r="V1" s="839"/>
      <c r="W1" s="839"/>
      <c r="X1" s="839"/>
      <c r="Y1" s="839"/>
      <c r="Z1" s="839"/>
      <c r="AA1" s="808"/>
      <c r="AB1" s="808"/>
      <c r="AC1" s="808"/>
    </row>
    <row r="2" spans="1:29" s="273" customFormat="1" ht="16.5" customHeight="1">
      <c r="A2" s="840"/>
      <c r="B2" s="841"/>
      <c r="C2" s="841"/>
      <c r="D2" s="842"/>
      <c r="E2" s="842"/>
      <c r="F2" s="843" t="s">
        <v>1</v>
      </c>
      <c r="G2" s="842" t="s">
        <v>368</v>
      </c>
      <c r="H2" s="842" t="s">
        <v>245</v>
      </c>
      <c r="I2" s="842" t="s">
        <v>230</v>
      </c>
      <c r="J2" s="842" t="s">
        <v>242</v>
      </c>
      <c r="K2" s="842" t="s">
        <v>314</v>
      </c>
      <c r="L2" s="842" t="s">
        <v>369</v>
      </c>
      <c r="M2" s="842" t="s">
        <v>370</v>
      </c>
      <c r="N2" s="842" t="s">
        <v>717</v>
      </c>
      <c r="O2" s="708"/>
      <c r="P2" s="708"/>
      <c r="Q2" s="808"/>
      <c r="R2" s="808"/>
      <c r="S2" s="783" t="s">
        <v>127</v>
      </c>
      <c r="T2" s="783" t="s">
        <v>329</v>
      </c>
      <c r="U2" s="783" t="s">
        <v>330</v>
      </c>
      <c r="V2" s="783" t="s">
        <v>242</v>
      </c>
      <c r="W2" s="783" t="s">
        <v>243</v>
      </c>
      <c r="X2" s="783" t="s">
        <v>244</v>
      </c>
      <c r="Y2" s="783" t="s">
        <v>246</v>
      </c>
      <c r="Z2" s="783" t="s">
        <v>247</v>
      </c>
    </row>
    <row r="3" spans="1:29" s="273" customFormat="1" ht="16.5" customHeight="1">
      <c r="A3" s="707" t="s">
        <v>713</v>
      </c>
      <c r="B3" s="844"/>
      <c r="C3" s="844"/>
      <c r="D3" s="844"/>
      <c r="E3" s="844"/>
      <c r="F3" s="844"/>
      <c r="G3" s="844"/>
      <c r="H3" s="844"/>
      <c r="I3" s="844"/>
      <c r="J3" s="844"/>
      <c r="K3" s="844"/>
      <c r="L3" s="844"/>
      <c r="M3" s="844"/>
      <c r="N3" s="844"/>
      <c r="O3" s="844"/>
      <c r="P3" s="844"/>
      <c r="Q3" s="578"/>
      <c r="R3" s="845"/>
      <c r="S3" s="417"/>
      <c r="T3" s="417"/>
      <c r="U3" s="417"/>
      <c r="V3" s="417"/>
      <c r="W3" s="417"/>
      <c r="X3" s="417"/>
      <c r="Y3" s="417"/>
      <c r="Z3" s="898"/>
    </row>
    <row r="4" spans="1:29" s="273" customFormat="1" ht="16.95" customHeight="1">
      <c r="B4" s="1520" t="s">
        <v>711</v>
      </c>
      <c r="C4" s="1520"/>
      <c r="D4" s="1520"/>
      <c r="E4" s="1520"/>
      <c r="F4" s="278" t="s">
        <v>39</v>
      </c>
      <c r="G4" s="846">
        <v>56.944444444444443</v>
      </c>
      <c r="H4" s="846">
        <v>48.275862068965516</v>
      </c>
      <c r="I4" s="846">
        <v>74.157303370786522</v>
      </c>
      <c r="J4" s="846">
        <v>86.36363636363636</v>
      </c>
      <c r="K4" s="846">
        <v>81.25</v>
      </c>
      <c r="L4" s="846" t="s">
        <v>403</v>
      </c>
      <c r="M4" s="846" t="s">
        <v>403</v>
      </c>
      <c r="N4" s="846">
        <v>100</v>
      </c>
      <c r="O4" s="846"/>
      <c r="P4" s="846"/>
      <c r="Q4" s="820">
        <v>0</v>
      </c>
      <c r="R4" s="820" t="s">
        <v>85</v>
      </c>
      <c r="S4" s="1036">
        <v>41</v>
      </c>
      <c r="T4" s="1036">
        <v>70</v>
      </c>
      <c r="U4" s="1036">
        <v>66</v>
      </c>
      <c r="V4" s="1036">
        <v>38</v>
      </c>
      <c r="W4" s="1036">
        <v>39</v>
      </c>
      <c r="X4" s="1036" t="s">
        <v>403</v>
      </c>
      <c r="Y4" s="1036" t="s">
        <v>403</v>
      </c>
      <c r="Z4" s="847">
        <v>8</v>
      </c>
    </row>
    <row r="5" spans="1:29" s="273" customFormat="1" ht="30.6" customHeight="1">
      <c r="B5" s="1522" t="s">
        <v>712</v>
      </c>
      <c r="C5" s="1523"/>
      <c r="D5" s="1523"/>
      <c r="E5" s="1523"/>
      <c r="F5" s="848" t="s">
        <v>39</v>
      </c>
      <c r="G5" s="846" t="s">
        <v>403</v>
      </c>
      <c r="H5" s="846" t="s">
        <v>403</v>
      </c>
      <c r="I5" s="846">
        <v>93.939393939393938</v>
      </c>
      <c r="J5" s="846">
        <v>89.473684210526315</v>
      </c>
      <c r="K5" s="846" t="s">
        <v>403</v>
      </c>
      <c r="L5" s="846" t="s">
        <v>403</v>
      </c>
      <c r="M5" s="846" t="s">
        <v>403</v>
      </c>
      <c r="N5" s="846">
        <v>100</v>
      </c>
      <c r="O5" s="846"/>
      <c r="P5" s="846"/>
      <c r="Q5" s="820">
        <v>0</v>
      </c>
      <c r="R5" s="820" t="s">
        <v>86</v>
      </c>
      <c r="S5" s="1036" t="s">
        <v>403</v>
      </c>
      <c r="T5" s="1036" t="s">
        <v>403</v>
      </c>
      <c r="U5" s="1036">
        <v>62</v>
      </c>
      <c r="V5" s="1036">
        <v>34</v>
      </c>
      <c r="W5" s="1036" t="s">
        <v>403</v>
      </c>
      <c r="X5" s="1036" t="s">
        <v>403</v>
      </c>
      <c r="Y5" s="1036" t="s">
        <v>403</v>
      </c>
      <c r="Z5" s="847">
        <v>8</v>
      </c>
    </row>
    <row r="6" spans="1:29" s="280" customFormat="1" ht="16.5" customHeight="1">
      <c r="B6" s="281" t="s">
        <v>87</v>
      </c>
      <c r="F6" s="282" t="s">
        <v>183</v>
      </c>
      <c r="G6" s="283">
        <v>72</v>
      </c>
      <c r="H6" s="283">
        <v>145</v>
      </c>
      <c r="I6" s="283">
        <v>89</v>
      </c>
      <c r="J6" s="283">
        <v>44</v>
      </c>
      <c r="K6" s="283">
        <v>48</v>
      </c>
      <c r="L6" s="283">
        <v>5</v>
      </c>
      <c r="M6" s="283">
        <v>3</v>
      </c>
      <c r="N6" s="283">
        <v>8</v>
      </c>
      <c r="O6" s="283"/>
      <c r="P6" s="283"/>
      <c r="Q6" s="820">
        <v>0</v>
      </c>
      <c r="R6" s="820" t="s">
        <v>88</v>
      </c>
      <c r="S6" s="1036">
        <v>72</v>
      </c>
      <c r="T6" s="1036">
        <v>145</v>
      </c>
      <c r="U6" s="1036">
        <v>89</v>
      </c>
      <c r="V6" s="1036">
        <v>44</v>
      </c>
      <c r="W6" s="1036">
        <v>48</v>
      </c>
      <c r="X6" s="1036">
        <v>5</v>
      </c>
      <c r="Y6" s="1036">
        <v>3</v>
      </c>
      <c r="Z6" s="847">
        <v>8</v>
      </c>
    </row>
    <row r="7" spans="1:29" s="707" customFormat="1" ht="16.5" customHeight="1">
      <c r="A7" s="707" t="s">
        <v>363</v>
      </c>
      <c r="D7" s="708"/>
      <c r="E7" s="708"/>
      <c r="F7" s="849"/>
      <c r="G7" s="850"/>
      <c r="H7" s="850"/>
      <c r="I7" s="850"/>
      <c r="J7" s="850"/>
      <c r="K7" s="850"/>
      <c r="L7" s="850"/>
      <c r="M7" s="850"/>
      <c r="N7" s="850"/>
      <c r="O7" s="850"/>
      <c r="P7" s="850"/>
      <c r="Q7" s="578"/>
      <c r="R7" s="578"/>
      <c r="S7" s="417"/>
      <c r="T7" s="417"/>
      <c r="U7" s="417"/>
      <c r="V7" s="417"/>
      <c r="W7" s="417"/>
      <c r="X7" s="417"/>
      <c r="Y7" s="417"/>
      <c r="Z7" s="417"/>
    </row>
    <row r="8" spans="1:29" s="273" customFormat="1" ht="16.5" customHeight="1">
      <c r="B8" s="1520" t="s">
        <v>711</v>
      </c>
      <c r="C8" s="1520"/>
      <c r="D8" s="1520"/>
      <c r="E8" s="1520"/>
      <c r="F8" s="278" t="s">
        <v>39</v>
      </c>
      <c r="G8" s="850">
        <v>33.614298771199351</v>
      </c>
      <c r="H8" s="850">
        <v>37.483399734395753</v>
      </c>
      <c r="I8" s="850">
        <v>44.432750999789519</v>
      </c>
      <c r="J8" s="850">
        <v>45.4449710373881</v>
      </c>
      <c r="K8" s="850">
        <v>41.414141414141412</v>
      </c>
      <c r="L8" s="850">
        <v>45.549738219895289</v>
      </c>
      <c r="M8" s="850">
        <v>30.522088353413658</v>
      </c>
      <c r="N8" s="850">
        <v>63.341645885286781</v>
      </c>
      <c r="O8" s="850"/>
      <c r="P8" s="850"/>
      <c r="Q8" s="820">
        <v>0</v>
      </c>
      <c r="R8" s="820" t="s">
        <v>310</v>
      </c>
      <c r="S8" s="821">
        <v>3310</v>
      </c>
      <c r="T8" s="821">
        <v>2258</v>
      </c>
      <c r="U8" s="821">
        <v>2111</v>
      </c>
      <c r="V8" s="821">
        <v>863</v>
      </c>
      <c r="W8" s="821">
        <v>656</v>
      </c>
      <c r="X8" s="821">
        <v>87</v>
      </c>
      <c r="Y8" s="821">
        <v>76</v>
      </c>
      <c r="Z8" s="821">
        <v>254</v>
      </c>
    </row>
    <row r="9" spans="1:29" s="273" customFormat="1" ht="30.6" customHeight="1">
      <c r="B9" s="1522" t="s">
        <v>712</v>
      </c>
      <c r="C9" s="1523"/>
      <c r="D9" s="1523"/>
      <c r="E9" s="1523"/>
      <c r="F9" s="848" t="s">
        <v>39</v>
      </c>
      <c r="G9" s="850">
        <v>33.383685800604226</v>
      </c>
      <c r="H9" s="850">
        <v>59.521700620017711</v>
      </c>
      <c r="I9" s="850">
        <v>57.176693510184748</v>
      </c>
      <c r="J9" s="850">
        <v>32.792584009269987</v>
      </c>
      <c r="K9" s="850">
        <v>72.560975609756099</v>
      </c>
      <c r="L9" s="850">
        <v>78.160919540229884</v>
      </c>
      <c r="M9" s="850">
        <v>21.052631578947366</v>
      </c>
      <c r="N9" s="850">
        <v>54.330708661417326</v>
      </c>
      <c r="O9" s="850"/>
      <c r="P9" s="850"/>
      <c r="Q9" s="820">
        <v>0</v>
      </c>
      <c r="R9" s="820" t="s">
        <v>311</v>
      </c>
      <c r="S9" s="821">
        <v>1105</v>
      </c>
      <c r="T9" s="821">
        <v>1344</v>
      </c>
      <c r="U9" s="821">
        <v>1207</v>
      </c>
      <c r="V9" s="821">
        <v>283</v>
      </c>
      <c r="W9" s="821">
        <v>476</v>
      </c>
      <c r="X9" s="821">
        <v>68</v>
      </c>
      <c r="Y9" s="821">
        <v>16</v>
      </c>
      <c r="Z9" s="821">
        <v>138</v>
      </c>
    </row>
    <row r="10" spans="1:29" s="280" customFormat="1" ht="16.5" customHeight="1">
      <c r="B10" s="281" t="s">
        <v>87</v>
      </c>
      <c r="F10" s="282" t="s">
        <v>183</v>
      </c>
      <c r="G10" s="851">
        <v>9847</v>
      </c>
      <c r="H10" s="851">
        <v>6024</v>
      </c>
      <c r="I10" s="851">
        <v>4751</v>
      </c>
      <c r="J10" s="851">
        <v>1899</v>
      </c>
      <c r="K10" s="851">
        <v>1584</v>
      </c>
      <c r="L10" s="851">
        <v>191</v>
      </c>
      <c r="M10" s="851">
        <v>249</v>
      </c>
      <c r="N10" s="851">
        <v>401</v>
      </c>
      <c r="O10" s="851"/>
      <c r="P10" s="851"/>
      <c r="Q10" s="820">
        <v>0</v>
      </c>
      <c r="R10" s="820" t="s">
        <v>312</v>
      </c>
      <c r="S10" s="821">
        <v>9847</v>
      </c>
      <c r="T10" s="821">
        <v>6024</v>
      </c>
      <c r="U10" s="821">
        <v>4751</v>
      </c>
      <c r="V10" s="821">
        <v>1899</v>
      </c>
      <c r="W10" s="821">
        <v>1584</v>
      </c>
      <c r="X10" s="821">
        <v>191</v>
      </c>
      <c r="Y10" s="821">
        <v>249</v>
      </c>
      <c r="Z10" s="821">
        <v>401</v>
      </c>
    </row>
    <row r="11" spans="1:29" s="280" customFormat="1" ht="16.5" customHeight="1">
      <c r="A11" s="707" t="s">
        <v>714</v>
      </c>
      <c r="B11" s="281"/>
      <c r="F11" s="282"/>
      <c r="G11" s="850"/>
      <c r="H11" s="850"/>
      <c r="I11" s="850"/>
      <c r="J11" s="850"/>
      <c r="K11" s="850"/>
      <c r="L11" s="850"/>
      <c r="M11" s="850"/>
      <c r="N11" s="850"/>
      <c r="O11" s="850"/>
      <c r="P11" s="850"/>
      <c r="Q11" s="578"/>
      <c r="R11" s="578"/>
      <c r="S11" s="417"/>
      <c r="T11" s="417"/>
      <c r="U11" s="417"/>
      <c r="V11" s="417"/>
      <c r="W11" s="417"/>
      <c r="X11" s="417"/>
      <c r="Y11" s="417"/>
      <c r="Z11" s="417"/>
    </row>
    <row r="12" spans="1:29" s="273" customFormat="1" ht="16.5" customHeight="1">
      <c r="B12" s="1520" t="s">
        <v>711</v>
      </c>
      <c r="C12" s="1520"/>
      <c r="D12" s="1520"/>
      <c r="E12" s="1520"/>
      <c r="F12" s="278" t="s">
        <v>39</v>
      </c>
      <c r="G12" s="850">
        <v>39.227053140096615</v>
      </c>
      <c r="H12" s="850">
        <v>35.331564986737405</v>
      </c>
      <c r="I12" s="850">
        <v>62.569832402234638</v>
      </c>
      <c r="J12" s="850">
        <v>50</v>
      </c>
      <c r="K12" s="850">
        <v>43.283582089552233</v>
      </c>
      <c r="L12" s="850">
        <v>51.612903225806448</v>
      </c>
      <c r="M12" s="850">
        <v>21.008403361344538</v>
      </c>
      <c r="N12" s="850">
        <v>79.245283018867923</v>
      </c>
      <c r="O12" s="850"/>
      <c r="P12" s="850"/>
      <c r="Q12" s="820">
        <v>0</v>
      </c>
      <c r="R12" s="820" t="s">
        <v>8</v>
      </c>
      <c r="S12" s="821">
        <v>406</v>
      </c>
      <c r="T12" s="821">
        <v>666</v>
      </c>
      <c r="U12" s="821">
        <v>560</v>
      </c>
      <c r="V12" s="821">
        <v>259</v>
      </c>
      <c r="W12" s="821">
        <v>87</v>
      </c>
      <c r="X12" s="821">
        <v>32</v>
      </c>
      <c r="Y12" s="821">
        <v>25</v>
      </c>
      <c r="Z12" s="821">
        <v>42</v>
      </c>
    </row>
    <row r="13" spans="1:29" s="273" customFormat="1" ht="30.6" customHeight="1">
      <c r="B13" s="1522" t="s">
        <v>712</v>
      </c>
      <c r="C13" s="1523"/>
      <c r="D13" s="1523"/>
      <c r="E13" s="1523"/>
      <c r="F13" s="848" t="s">
        <v>39</v>
      </c>
      <c r="G13" s="850">
        <v>93.103448275862064</v>
      </c>
      <c r="H13" s="850">
        <v>96.09609609609609</v>
      </c>
      <c r="I13" s="850">
        <v>87.142857142857139</v>
      </c>
      <c r="J13" s="850">
        <v>82.239382239382238</v>
      </c>
      <c r="K13" s="850">
        <v>95.402298850574709</v>
      </c>
      <c r="L13" s="850">
        <v>96.875</v>
      </c>
      <c r="M13" s="850">
        <v>68</v>
      </c>
      <c r="N13" s="850">
        <v>95.238095238095227</v>
      </c>
      <c r="O13" s="850"/>
      <c r="P13" s="850"/>
      <c r="Q13" s="820">
        <v>0</v>
      </c>
      <c r="R13" s="820" t="s">
        <v>9</v>
      </c>
      <c r="S13" s="821">
        <v>378</v>
      </c>
      <c r="T13" s="821">
        <v>640</v>
      </c>
      <c r="U13" s="821">
        <v>488</v>
      </c>
      <c r="V13" s="821">
        <v>213</v>
      </c>
      <c r="W13" s="821">
        <v>83</v>
      </c>
      <c r="X13" s="821">
        <v>31</v>
      </c>
      <c r="Y13" s="821">
        <v>17</v>
      </c>
      <c r="Z13" s="821">
        <v>40</v>
      </c>
    </row>
    <row r="14" spans="1:29" s="280" customFormat="1" ht="16.5" customHeight="1">
      <c r="B14" s="281" t="s">
        <v>382</v>
      </c>
      <c r="F14" s="282" t="s">
        <v>183</v>
      </c>
      <c r="G14" s="851">
        <v>1035</v>
      </c>
      <c r="H14" s="851">
        <v>1885</v>
      </c>
      <c r="I14" s="851">
        <v>895</v>
      </c>
      <c r="J14" s="851">
        <v>518</v>
      </c>
      <c r="K14" s="851">
        <v>201</v>
      </c>
      <c r="L14" s="851">
        <v>62</v>
      </c>
      <c r="M14" s="851">
        <v>119</v>
      </c>
      <c r="N14" s="851">
        <v>53</v>
      </c>
      <c r="O14" s="851"/>
      <c r="P14" s="851"/>
      <c r="Q14" s="820">
        <v>0</v>
      </c>
      <c r="R14" s="820" t="s">
        <v>305</v>
      </c>
      <c r="S14" s="821">
        <v>1035</v>
      </c>
      <c r="T14" s="821">
        <v>1885</v>
      </c>
      <c r="U14" s="821">
        <v>895</v>
      </c>
      <c r="V14" s="821">
        <v>518</v>
      </c>
      <c r="W14" s="821">
        <v>201</v>
      </c>
      <c r="X14" s="821">
        <v>62</v>
      </c>
      <c r="Y14" s="821">
        <v>119</v>
      </c>
      <c r="Z14" s="821">
        <v>53</v>
      </c>
    </row>
    <row r="15" spans="1:29" s="707" customFormat="1" ht="16.5" customHeight="1">
      <c r="A15" s="707" t="s">
        <v>715</v>
      </c>
      <c r="D15" s="708"/>
      <c r="E15" s="708"/>
      <c r="F15" s="849"/>
      <c r="G15" s="852"/>
      <c r="H15" s="852"/>
      <c r="I15" s="852"/>
      <c r="J15" s="852"/>
      <c r="K15" s="852"/>
      <c r="L15" s="852"/>
      <c r="M15" s="852"/>
      <c r="N15" s="852"/>
      <c r="O15" s="852"/>
      <c r="P15" s="852"/>
      <c r="Q15" s="578"/>
      <c r="R15" s="578"/>
      <c r="S15" s="417"/>
      <c r="T15" s="417"/>
      <c r="U15" s="417"/>
      <c r="V15" s="417"/>
      <c r="W15" s="417"/>
      <c r="X15" s="417"/>
      <c r="Y15" s="417"/>
      <c r="Z15" s="417"/>
    </row>
    <row r="16" spans="1:29" s="273" customFormat="1" ht="16.5" customHeight="1">
      <c r="B16" s="1520" t="s">
        <v>711</v>
      </c>
      <c r="C16" s="1520"/>
      <c r="D16" s="1520"/>
      <c r="E16" s="1520"/>
      <c r="F16" s="278" t="s">
        <v>39</v>
      </c>
      <c r="G16" s="850">
        <v>31.604636973764489</v>
      </c>
      <c r="H16" s="850">
        <v>27.2508038585209</v>
      </c>
      <c r="I16" s="850">
        <v>63.02521008403361</v>
      </c>
      <c r="J16" s="850">
        <v>45.553539019963701</v>
      </c>
      <c r="K16" s="850">
        <v>50</v>
      </c>
      <c r="L16" s="850">
        <v>51.724137931034484</v>
      </c>
      <c r="M16" s="850">
        <v>15.09433962264151</v>
      </c>
      <c r="N16" s="850">
        <v>54.385964912280706</v>
      </c>
      <c r="O16" s="850"/>
      <c r="P16" s="850"/>
      <c r="Q16" s="820">
        <v>0</v>
      </c>
      <c r="R16" s="820" t="s">
        <v>254</v>
      </c>
      <c r="S16" s="821">
        <v>518</v>
      </c>
      <c r="T16" s="821">
        <v>339</v>
      </c>
      <c r="U16" s="821">
        <v>600</v>
      </c>
      <c r="V16" s="821">
        <v>251</v>
      </c>
      <c r="W16" s="821">
        <v>130</v>
      </c>
      <c r="X16" s="821">
        <v>15</v>
      </c>
      <c r="Y16" s="821">
        <v>16</v>
      </c>
      <c r="Z16" s="821">
        <v>31</v>
      </c>
    </row>
    <row r="17" spans="1:32" s="273" customFormat="1" ht="30.6" customHeight="1">
      <c r="B17" s="1522" t="s">
        <v>712</v>
      </c>
      <c r="C17" s="1523"/>
      <c r="D17" s="1523"/>
      <c r="E17" s="1523"/>
      <c r="F17" s="848" t="s">
        <v>39</v>
      </c>
      <c r="G17" s="853">
        <v>87.644787644787641</v>
      </c>
      <c r="H17" s="853">
        <v>93.510324483775804</v>
      </c>
      <c r="I17" s="853">
        <v>82.5</v>
      </c>
      <c r="J17" s="853">
        <v>74.900398406374507</v>
      </c>
      <c r="K17" s="853">
        <v>81.538461538461533</v>
      </c>
      <c r="L17" s="853">
        <v>100</v>
      </c>
      <c r="M17" s="853">
        <v>62.5</v>
      </c>
      <c r="N17" s="853">
        <v>80.645161290322577</v>
      </c>
      <c r="O17" s="853"/>
      <c r="P17" s="853"/>
      <c r="Q17" s="820">
        <v>0</v>
      </c>
      <c r="R17" s="820" t="s">
        <v>255</v>
      </c>
      <c r="S17" s="821">
        <v>454</v>
      </c>
      <c r="T17" s="821">
        <v>317</v>
      </c>
      <c r="U17" s="821">
        <v>495</v>
      </c>
      <c r="V17" s="821">
        <v>188</v>
      </c>
      <c r="W17" s="821">
        <v>106</v>
      </c>
      <c r="X17" s="821">
        <v>15</v>
      </c>
      <c r="Y17" s="821">
        <v>10</v>
      </c>
      <c r="Z17" s="821">
        <v>25</v>
      </c>
    </row>
    <row r="18" spans="1:32" s="280" customFormat="1" ht="16.95" customHeight="1">
      <c r="A18" s="854"/>
      <c r="B18" s="855" t="s">
        <v>87</v>
      </c>
      <c r="C18" s="854"/>
      <c r="D18" s="854"/>
      <c r="E18" s="854"/>
      <c r="F18" s="856" t="s">
        <v>183</v>
      </c>
      <c r="G18" s="857">
        <v>1639</v>
      </c>
      <c r="H18" s="857">
        <v>1244</v>
      </c>
      <c r="I18" s="857">
        <v>952</v>
      </c>
      <c r="J18" s="857">
        <v>551</v>
      </c>
      <c r="K18" s="857">
        <v>260</v>
      </c>
      <c r="L18" s="857">
        <v>29</v>
      </c>
      <c r="M18" s="857">
        <v>106</v>
      </c>
      <c r="N18" s="857">
        <v>57</v>
      </c>
      <c r="O18" s="851"/>
      <c r="P18" s="851"/>
      <c r="Q18" s="820">
        <v>0</v>
      </c>
      <c r="R18" s="820" t="s">
        <v>150</v>
      </c>
      <c r="S18" s="821">
        <v>1639</v>
      </c>
      <c r="T18" s="821">
        <v>1244</v>
      </c>
      <c r="U18" s="821">
        <v>952</v>
      </c>
      <c r="V18" s="821">
        <v>551</v>
      </c>
      <c r="W18" s="821">
        <v>260</v>
      </c>
      <c r="X18" s="821">
        <v>29</v>
      </c>
      <c r="Y18" s="821">
        <v>106</v>
      </c>
      <c r="Z18" s="821">
        <v>57</v>
      </c>
    </row>
    <row r="19" spans="1:32" s="280" customFormat="1" ht="1.95" customHeight="1">
      <c r="A19" s="817"/>
      <c r="B19" s="858"/>
      <c r="C19" s="817"/>
      <c r="D19" s="817"/>
      <c r="E19" s="817"/>
      <c r="F19" s="859"/>
      <c r="G19" s="851"/>
      <c r="H19" s="851"/>
      <c r="I19" s="851"/>
      <c r="J19" s="851"/>
      <c r="K19" s="851"/>
      <c r="L19" s="851"/>
      <c r="M19" s="851"/>
      <c r="N19" s="851"/>
      <c r="O19" s="851"/>
      <c r="P19" s="851"/>
      <c r="Q19" s="273"/>
      <c r="R19" s="273"/>
      <c r="S19" s="860"/>
      <c r="T19" s="860"/>
      <c r="U19" s="860"/>
      <c r="V19" s="860"/>
      <c r="W19" s="860"/>
      <c r="X19" s="860"/>
      <c r="Y19" s="860"/>
      <c r="Z19" s="860"/>
    </row>
    <row r="20" spans="1:32" s="1117" customFormat="1" ht="1.95" customHeight="1">
      <c r="B20" s="1118"/>
      <c r="C20" s="1118"/>
      <c r="D20" s="1118"/>
      <c r="E20" s="1118"/>
      <c r="F20" s="1118"/>
      <c r="G20" s="1118"/>
      <c r="H20" s="1118"/>
      <c r="I20" s="1118"/>
      <c r="J20" s="1118"/>
      <c r="K20" s="1118"/>
      <c r="L20" s="1118"/>
      <c r="M20" s="1118"/>
      <c r="N20" s="1118"/>
      <c r="O20" s="1118"/>
      <c r="P20" s="1103"/>
      <c r="Q20" s="1103"/>
      <c r="R20" s="1103"/>
      <c r="S20" s="1103"/>
      <c r="T20" s="1103"/>
      <c r="U20" s="1103"/>
      <c r="V20" s="1103"/>
      <c r="W20" s="1103"/>
      <c r="X20" s="1103"/>
      <c r="Y20" s="1103"/>
      <c r="Z20" s="1103"/>
      <c r="AA20" s="1103"/>
      <c r="AB20" s="1103"/>
      <c r="AC20" s="1103"/>
      <c r="AD20" s="1103"/>
      <c r="AE20" s="1103"/>
      <c r="AF20" s="1103"/>
    </row>
    <row r="21" spans="1:32" s="273" customFormat="1" ht="16.5" customHeight="1">
      <c r="A21" s="1119"/>
      <c r="B21" s="1424" t="s">
        <v>731</v>
      </c>
      <c r="C21" s="1494"/>
      <c r="D21" s="1494"/>
      <c r="E21" s="1494"/>
      <c r="F21" s="1494"/>
      <c r="G21" s="1494"/>
      <c r="H21" s="1494"/>
      <c r="I21" s="1494"/>
      <c r="J21" s="1494"/>
      <c r="K21" s="1494"/>
      <c r="L21" s="1494"/>
      <c r="M21" s="1494"/>
      <c r="N21" s="1494"/>
      <c r="O21" s="1140"/>
      <c r="P21" s="1140"/>
      <c r="S21" s="545"/>
      <c r="T21" s="545"/>
      <c r="U21" s="545"/>
      <c r="V21" s="545"/>
      <c r="W21" s="545"/>
      <c r="X21" s="545"/>
      <c r="Y21" s="860"/>
      <c r="Z21" s="860"/>
    </row>
    <row r="22" spans="1:32" s="273" customFormat="1" ht="3" customHeight="1">
      <c r="A22" s="1117"/>
      <c r="B22" s="1138"/>
      <c r="C22" s="1140"/>
      <c r="D22" s="1140"/>
      <c r="E22" s="1140"/>
      <c r="F22" s="1140"/>
      <c r="G22" s="1140"/>
      <c r="H22" s="1140"/>
      <c r="I22" s="1140"/>
      <c r="J22" s="1140"/>
      <c r="K22" s="1140"/>
      <c r="L22" s="1140"/>
      <c r="M22" s="1140"/>
      <c r="N22" s="1140"/>
      <c r="O22" s="1140"/>
      <c r="P22" s="1140"/>
      <c r="S22" s="545"/>
      <c r="T22" s="545"/>
      <c r="U22" s="545"/>
      <c r="V22" s="545"/>
      <c r="W22" s="545"/>
      <c r="X22" s="545"/>
      <c r="Y22" s="860"/>
      <c r="Z22" s="860"/>
    </row>
    <row r="23" spans="1:32" s="273" customFormat="1" ht="16.5" customHeight="1">
      <c r="A23" s="1119"/>
      <c r="B23" s="1424" t="s">
        <v>730</v>
      </c>
      <c r="C23" s="1494"/>
      <c r="D23" s="1494"/>
      <c r="E23" s="1494"/>
      <c r="F23" s="1494"/>
      <c r="G23" s="1494"/>
      <c r="H23" s="1494"/>
      <c r="I23" s="1494"/>
      <c r="J23" s="1494"/>
      <c r="K23" s="1494"/>
      <c r="L23" s="1494"/>
      <c r="M23" s="1494"/>
      <c r="N23" s="1494"/>
      <c r="O23" s="1140"/>
      <c r="P23" s="1140"/>
      <c r="S23" s="545"/>
      <c r="T23" s="545"/>
      <c r="U23" s="545"/>
      <c r="V23" s="545"/>
      <c r="W23" s="545"/>
      <c r="X23" s="545"/>
      <c r="Y23" s="860"/>
      <c r="Z23" s="860"/>
    </row>
    <row r="24" spans="1:32" s="273" customFormat="1" ht="43.2" customHeight="1">
      <c r="A24" s="803" t="s">
        <v>56</v>
      </c>
      <c r="B24" s="1424" t="s">
        <v>548</v>
      </c>
      <c r="C24" s="1494"/>
      <c r="D24" s="1494"/>
      <c r="E24" s="1494"/>
      <c r="F24" s="1494"/>
      <c r="G24" s="1494"/>
      <c r="H24" s="1494"/>
      <c r="I24" s="1494"/>
      <c r="J24" s="1494"/>
      <c r="K24" s="1494"/>
      <c r="L24" s="1494"/>
      <c r="M24" s="1494"/>
      <c r="N24" s="1494"/>
      <c r="O24" s="804"/>
      <c r="P24" s="804"/>
      <c r="S24" s="545"/>
      <c r="T24" s="545"/>
      <c r="U24" s="545"/>
      <c r="V24" s="545"/>
      <c r="W24" s="545"/>
      <c r="X24" s="545"/>
      <c r="Y24" s="860"/>
      <c r="Z24" s="860"/>
    </row>
    <row r="25" spans="1:32" s="280" customFormat="1" ht="28.2" customHeight="1">
      <c r="A25" s="861" t="s">
        <v>55</v>
      </c>
      <c r="B25" s="1530" t="s">
        <v>716</v>
      </c>
      <c r="C25" s="1528"/>
      <c r="D25" s="1528"/>
      <c r="E25" s="1528"/>
      <c r="F25" s="1528"/>
      <c r="G25" s="1528"/>
      <c r="H25" s="1528"/>
      <c r="I25" s="1528"/>
      <c r="J25" s="1528"/>
      <c r="K25" s="1528"/>
      <c r="L25" s="1528"/>
      <c r="M25" s="1528"/>
      <c r="N25" s="1528"/>
      <c r="O25" s="1066"/>
      <c r="P25" s="1066"/>
      <c r="S25" s="863"/>
      <c r="T25" s="863"/>
      <c r="U25" s="863"/>
      <c r="V25" s="863"/>
      <c r="W25" s="863"/>
      <c r="X25" s="863"/>
      <c r="Y25" s="864"/>
      <c r="Z25" s="864"/>
    </row>
    <row r="26" spans="1:32" s="280" customFormat="1" ht="16.5" customHeight="1">
      <c r="A26" s="861" t="s">
        <v>126</v>
      </c>
      <c r="B26" s="1528" t="s">
        <v>387</v>
      </c>
      <c r="C26" s="1528"/>
      <c r="D26" s="1528"/>
      <c r="E26" s="1528"/>
      <c r="F26" s="1528"/>
      <c r="G26" s="1528"/>
      <c r="H26" s="1528"/>
      <c r="I26" s="1528"/>
      <c r="J26" s="1528"/>
      <c r="K26" s="1528"/>
      <c r="L26" s="1528"/>
      <c r="M26" s="1528"/>
      <c r="N26" s="1528"/>
      <c r="O26" s="862"/>
      <c r="P26" s="862"/>
      <c r="S26" s="863"/>
      <c r="T26" s="863"/>
      <c r="U26" s="863"/>
      <c r="V26" s="863"/>
      <c r="W26" s="863"/>
      <c r="X26" s="863"/>
      <c r="Y26" s="864"/>
      <c r="Z26" s="864"/>
    </row>
    <row r="27" spans="1:32" s="707" customFormat="1" ht="16.5" customHeight="1">
      <c r="A27" s="803" t="s">
        <v>252</v>
      </c>
      <c r="B27" s="1424" t="s">
        <v>388</v>
      </c>
      <c r="C27" s="1494"/>
      <c r="D27" s="1494"/>
      <c r="E27" s="1494"/>
      <c r="F27" s="1494"/>
      <c r="G27" s="1494"/>
      <c r="H27" s="1494"/>
      <c r="I27" s="1494"/>
      <c r="J27" s="1494"/>
      <c r="K27" s="1494"/>
      <c r="L27" s="1494"/>
      <c r="M27" s="1494"/>
      <c r="N27" s="1494"/>
      <c r="O27" s="804"/>
      <c r="P27" s="804"/>
      <c r="S27" s="786"/>
      <c r="T27" s="786"/>
      <c r="U27" s="786"/>
      <c r="V27" s="786"/>
      <c r="W27" s="786"/>
      <c r="X27" s="786"/>
      <c r="Y27" s="835"/>
      <c r="Z27" s="835"/>
    </row>
    <row r="28" spans="1:32" s="707" customFormat="1" ht="27.6" customHeight="1">
      <c r="A28" s="803" t="s">
        <v>239</v>
      </c>
      <c r="B28" s="1526" t="s">
        <v>578</v>
      </c>
      <c r="C28" s="1529"/>
      <c r="D28" s="1529"/>
      <c r="E28" s="1529"/>
      <c r="F28" s="1529"/>
      <c r="G28" s="1529"/>
      <c r="H28" s="1529"/>
      <c r="I28" s="1529"/>
      <c r="J28" s="1529"/>
      <c r="K28" s="1529"/>
      <c r="L28" s="1529"/>
      <c r="M28" s="1529"/>
      <c r="N28" s="1529"/>
      <c r="O28" s="865"/>
      <c r="P28" s="865"/>
      <c r="S28" s="835"/>
      <c r="T28" s="835"/>
      <c r="U28" s="835"/>
      <c r="V28" s="835"/>
      <c r="W28" s="835"/>
      <c r="X28" s="835"/>
      <c r="Y28" s="835"/>
      <c r="Z28" s="835"/>
    </row>
    <row r="29" spans="1:32" s="707" customFormat="1" ht="16.95" customHeight="1">
      <c r="A29" s="803" t="s">
        <v>238</v>
      </c>
      <c r="B29" s="1424" t="s">
        <v>565</v>
      </c>
      <c r="C29" s="1494"/>
      <c r="D29" s="1494"/>
      <c r="E29" s="1494"/>
      <c r="F29" s="1494"/>
      <c r="G29" s="1494"/>
      <c r="H29" s="1494"/>
      <c r="I29" s="1494"/>
      <c r="J29" s="1494"/>
      <c r="K29" s="1494"/>
      <c r="L29" s="1494"/>
      <c r="M29" s="1494"/>
      <c r="N29" s="1494"/>
      <c r="O29" s="804"/>
      <c r="P29" s="804"/>
      <c r="S29" s="835"/>
      <c r="T29" s="835"/>
      <c r="U29" s="835"/>
      <c r="V29" s="835"/>
      <c r="W29" s="835"/>
      <c r="X29" s="835"/>
      <c r="Y29" s="835"/>
      <c r="Z29" s="835"/>
    </row>
    <row r="30" spans="1:32" s="585" customFormat="1" ht="16.5" customHeight="1">
      <c r="A30" s="583" t="s">
        <v>23</v>
      </c>
      <c r="B30" s="1426" t="s">
        <v>509</v>
      </c>
      <c r="C30" s="1426"/>
      <c r="D30" s="1426"/>
      <c r="E30" s="1426"/>
      <c r="F30" s="1426"/>
      <c r="G30" s="1426"/>
      <c r="H30" s="1426"/>
      <c r="I30" s="1426"/>
      <c r="J30" s="1426"/>
      <c r="K30" s="1426"/>
      <c r="L30" s="1426"/>
      <c r="M30" s="1426"/>
      <c r="N30" s="1426"/>
      <c r="O30" s="775"/>
      <c r="P30" s="775"/>
      <c r="Q30" s="584"/>
      <c r="S30" s="866"/>
      <c r="T30" s="866"/>
      <c r="U30" s="586"/>
      <c r="V30" s="866"/>
      <c r="W30" s="866"/>
      <c r="X30" s="866"/>
      <c r="Y30" s="866"/>
      <c r="Z30" s="866"/>
    </row>
    <row r="31" spans="1:32" s="585" customFormat="1" ht="28.95" customHeight="1">
      <c r="A31" s="587" t="s">
        <v>546</v>
      </c>
      <c r="B31" s="588"/>
      <c r="C31" s="1422" t="s">
        <v>547</v>
      </c>
      <c r="D31" s="1422"/>
      <c r="E31" s="1422"/>
      <c r="F31" s="1422"/>
      <c r="G31" s="1422"/>
      <c r="H31" s="1422"/>
      <c r="I31" s="1422"/>
      <c r="J31" s="1422"/>
      <c r="K31" s="1422"/>
      <c r="L31" s="1422"/>
      <c r="M31" s="1422"/>
      <c r="N31" s="1422"/>
      <c r="O31" s="774"/>
      <c r="P31" s="774"/>
      <c r="Q31" s="589"/>
      <c r="S31" s="866"/>
      <c r="T31" s="866"/>
      <c r="U31" s="586"/>
      <c r="V31" s="867"/>
      <c r="W31" s="867"/>
      <c r="X31" s="867"/>
      <c r="Y31" s="867"/>
      <c r="Z31" s="867"/>
      <c r="AA31" s="590"/>
      <c r="AB31" s="590"/>
      <c r="AC31" s="590"/>
      <c r="AD31" s="590"/>
    </row>
    <row r="32" spans="1:32" s="585" customFormat="1" ht="1.95" customHeight="1">
      <c r="A32" s="587"/>
      <c r="B32" s="588"/>
      <c r="C32" s="774"/>
      <c r="D32" s="774"/>
      <c r="E32" s="774"/>
      <c r="F32" s="774"/>
      <c r="G32" s="774"/>
      <c r="H32" s="774"/>
      <c r="I32" s="774"/>
      <c r="J32" s="774"/>
      <c r="K32" s="774"/>
      <c r="L32" s="774"/>
      <c r="M32" s="774"/>
      <c r="N32" s="774"/>
      <c r="O32" s="774"/>
      <c r="P32" s="774"/>
      <c r="Q32" s="589"/>
      <c r="S32" s="866"/>
      <c r="T32" s="866"/>
      <c r="U32" s="586"/>
      <c r="V32" s="867"/>
      <c r="W32" s="867"/>
      <c r="X32" s="867"/>
      <c r="Y32" s="867"/>
      <c r="Z32" s="867"/>
      <c r="AA32" s="590"/>
      <c r="AB32" s="590"/>
      <c r="AC32" s="590"/>
      <c r="AD32" s="590"/>
    </row>
    <row r="33" spans="1:26" s="707" customFormat="1" ht="16.5" customHeight="1">
      <c r="A33" s="803"/>
      <c r="B33" s="1424" t="s">
        <v>409</v>
      </c>
      <c r="C33" s="1494"/>
      <c r="D33" s="1494"/>
      <c r="E33" s="1494"/>
      <c r="F33" s="1494"/>
      <c r="G33" s="1494"/>
      <c r="H33" s="1494"/>
      <c r="I33" s="1494"/>
      <c r="J33" s="1494"/>
      <c r="K33" s="1494"/>
      <c r="L33" s="1494"/>
      <c r="M33" s="1494"/>
      <c r="N33" s="1494"/>
      <c r="O33" s="804"/>
      <c r="P33" s="804"/>
      <c r="S33" s="835"/>
      <c r="T33" s="835"/>
      <c r="U33" s="835"/>
      <c r="V33" s="835"/>
      <c r="W33" s="835"/>
      <c r="X33" s="835"/>
      <c r="Y33" s="835"/>
      <c r="Z33" s="835"/>
    </row>
    <row r="34" spans="1:26" s="273" customFormat="1" ht="16.5" customHeight="1">
      <c r="A34" s="1524" t="s">
        <v>216</v>
      </c>
      <c r="B34" s="1525"/>
      <c r="C34" s="1525"/>
      <c r="D34" s="1526" t="s">
        <v>822</v>
      </c>
      <c r="E34" s="1527"/>
      <c r="F34" s="1527"/>
      <c r="G34" s="1527"/>
      <c r="H34" s="1527"/>
      <c r="I34" s="1527"/>
      <c r="J34" s="1527"/>
      <c r="K34" s="1527"/>
      <c r="L34" s="1527"/>
      <c r="M34" s="1527"/>
      <c r="N34" s="1527"/>
      <c r="O34" s="868"/>
      <c r="P34" s="868"/>
      <c r="S34" s="860"/>
      <c r="T34" s="860"/>
      <c r="U34" s="860"/>
      <c r="V34" s="860"/>
      <c r="W34" s="860"/>
      <c r="X34" s="860"/>
      <c r="Y34" s="860"/>
      <c r="Z34" s="860"/>
    </row>
    <row r="39" spans="1:26">
      <c r="G39" s="869"/>
      <c r="H39" s="869"/>
      <c r="I39" s="869"/>
      <c r="J39" s="869"/>
      <c r="K39" s="869"/>
      <c r="L39" s="869"/>
      <c r="M39" s="869"/>
      <c r="N39" s="869"/>
      <c r="O39" s="869"/>
      <c r="P39" s="869"/>
    </row>
    <row r="40" spans="1:26">
      <c r="G40" s="869"/>
      <c r="H40" s="869"/>
      <c r="I40" s="869"/>
      <c r="J40" s="869"/>
      <c r="K40" s="869"/>
      <c r="L40" s="869"/>
      <c r="M40" s="869"/>
      <c r="N40" s="869"/>
      <c r="O40" s="869"/>
      <c r="P40" s="869"/>
    </row>
    <row r="41" spans="1:26">
      <c r="G41" s="869"/>
      <c r="H41" s="869"/>
      <c r="I41" s="869"/>
      <c r="J41" s="869"/>
      <c r="K41" s="869"/>
      <c r="L41" s="869"/>
      <c r="M41" s="869"/>
      <c r="N41" s="869"/>
      <c r="O41" s="869"/>
      <c r="P41" s="869"/>
    </row>
    <row r="42" spans="1:26">
      <c r="G42" s="869"/>
      <c r="H42" s="869"/>
      <c r="I42" s="869"/>
      <c r="J42" s="869"/>
      <c r="K42" s="869"/>
      <c r="L42" s="869"/>
      <c r="M42" s="869"/>
      <c r="N42" s="869"/>
      <c r="O42" s="869"/>
      <c r="P42" s="869"/>
    </row>
    <row r="43" spans="1:26">
      <c r="G43" s="869"/>
      <c r="H43" s="869"/>
      <c r="I43" s="869"/>
      <c r="J43" s="869"/>
      <c r="K43" s="869"/>
      <c r="L43" s="869"/>
      <c r="M43" s="869"/>
      <c r="N43" s="869"/>
      <c r="O43" s="869"/>
      <c r="P43" s="869"/>
    </row>
    <row r="44" spans="1:26">
      <c r="G44" s="869"/>
      <c r="H44" s="869"/>
      <c r="I44" s="869"/>
      <c r="J44" s="869"/>
      <c r="K44" s="869"/>
      <c r="L44" s="869"/>
      <c r="M44" s="869"/>
      <c r="N44" s="869"/>
      <c r="O44" s="869"/>
      <c r="P44" s="869"/>
    </row>
    <row r="45" spans="1:26">
      <c r="G45" s="869"/>
      <c r="H45" s="869"/>
      <c r="I45" s="869"/>
      <c r="J45" s="869"/>
      <c r="K45" s="869"/>
      <c r="L45" s="869"/>
      <c r="M45" s="869"/>
      <c r="N45" s="869"/>
      <c r="O45" s="869"/>
      <c r="P45" s="869"/>
    </row>
    <row r="46" spans="1:26">
      <c r="G46" s="869"/>
      <c r="H46" s="869"/>
      <c r="I46" s="869"/>
      <c r="J46" s="869"/>
      <c r="K46" s="869"/>
      <c r="L46" s="869"/>
      <c r="M46" s="869"/>
      <c r="N46" s="869"/>
      <c r="O46" s="869"/>
      <c r="P46" s="869"/>
    </row>
  </sheetData>
  <protectedRanges>
    <protectedRange sqref="S20:AA20" name="Range1_5_1"/>
  </protectedRanges>
  <mergeCells count="22">
    <mergeCell ref="A34:C34"/>
    <mergeCell ref="D34:N34"/>
    <mergeCell ref="B13:E13"/>
    <mergeCell ref="B16:E16"/>
    <mergeCell ref="B17:E17"/>
    <mergeCell ref="B24:N24"/>
    <mergeCell ref="B26:N26"/>
    <mergeCell ref="B27:N27"/>
    <mergeCell ref="B28:N28"/>
    <mergeCell ref="B29:N29"/>
    <mergeCell ref="B30:N30"/>
    <mergeCell ref="C31:N31"/>
    <mergeCell ref="B33:N33"/>
    <mergeCell ref="B25:N25"/>
    <mergeCell ref="B23:N23"/>
    <mergeCell ref="B21:N21"/>
    <mergeCell ref="B12:E12"/>
    <mergeCell ref="E1:N1"/>
    <mergeCell ref="B4:E4"/>
    <mergeCell ref="B5:E5"/>
    <mergeCell ref="B8:E8"/>
    <mergeCell ref="B9:E9"/>
  </mergeCells>
  <pageMargins left="0.7" right="0.7" top="0.75" bottom="0.75" header="0.3" footer="0.3"/>
  <pageSetup paperSize="9" scale="90" fitToHeight="0" orientation="landscape" useFirstPageNumber="1" r:id="rId1"/>
  <headerFooter alignWithMargins="0">
    <oddHeader>&amp;C&amp;"Arial,Regular"&amp;8TABLE 6A.15</oddHeader>
    <oddFooter>&amp;L&amp;8&amp;G 
&amp;"Arial,Regular"REPORT ON
GOVERNMENT
SERVICES 2019&amp;C &amp;R&amp;8&amp;G&amp;"Arial,Regular" 
POLICE
SERVICES
&amp;"Arial,Regular"PAGE &amp;"Arial,Bold"&amp;P&amp;"Arial,Regular" of TABLE 6A.15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5">
    <pageSetUpPr fitToPage="1"/>
  </sheetPr>
  <dimension ref="A1:AF31"/>
  <sheetViews>
    <sheetView showGridLines="0" zoomScaleNormal="100" zoomScaleSheetLayoutView="100" workbookViewId="0"/>
  </sheetViews>
  <sheetFormatPr defaultColWidth="9.33203125" defaultRowHeight="13.2"/>
  <cols>
    <col min="1" max="1" width="3.6640625" style="274" customWidth="1"/>
    <col min="2" max="3" width="2.6640625" style="274" customWidth="1"/>
    <col min="4" max="4" width="6.6640625" style="274" customWidth="1"/>
    <col min="5" max="5" width="12.44140625" style="274" customWidth="1"/>
    <col min="6" max="6" width="6.6640625" style="275" customWidth="1"/>
    <col min="7" max="14" width="12.6640625" style="274" customWidth="1"/>
    <col min="15" max="16" width="1.88671875" style="274" customWidth="1"/>
    <col min="17" max="17" width="2.5546875" style="274" hidden="1" customWidth="1"/>
    <col min="18" max="18" width="11.5546875" style="274" hidden="1" customWidth="1"/>
    <col min="19" max="26" width="8.33203125" style="813" hidden="1" customWidth="1"/>
    <col min="27" max="16384" width="9.33203125" style="274"/>
  </cols>
  <sheetData>
    <row r="1" spans="1:32" s="712" customFormat="1" ht="21" customHeight="1">
      <c r="A1" s="776" t="s">
        <v>307</v>
      </c>
      <c r="E1" s="1531" t="s">
        <v>820</v>
      </c>
      <c r="F1" s="1531"/>
      <c r="G1" s="1531"/>
      <c r="H1" s="1531"/>
      <c r="I1" s="1531"/>
      <c r="J1" s="1531"/>
      <c r="K1" s="1531"/>
      <c r="L1" s="1531"/>
      <c r="M1" s="1531"/>
      <c r="N1" s="1531"/>
      <c r="O1" s="870"/>
      <c r="P1" s="870"/>
      <c r="R1" s="838"/>
      <c r="S1" s="818"/>
      <c r="T1" s="818"/>
      <c r="U1" s="818"/>
      <c r="V1" s="818"/>
      <c r="W1" s="818"/>
      <c r="X1" s="818"/>
      <c r="Y1" s="818"/>
      <c r="Z1" s="818"/>
    </row>
    <row r="2" spans="1:32" ht="16.5" customHeight="1">
      <c r="A2" s="780"/>
      <c r="B2" s="780"/>
      <c r="C2" s="780"/>
      <c r="D2" s="781"/>
      <c r="E2" s="781"/>
      <c r="F2" s="815" t="s">
        <v>1</v>
      </c>
      <c r="G2" s="781" t="s">
        <v>127</v>
      </c>
      <c r="H2" s="781" t="s">
        <v>245</v>
      </c>
      <c r="I2" s="781" t="s">
        <v>230</v>
      </c>
      <c r="J2" s="781" t="s">
        <v>242</v>
      </c>
      <c r="K2" s="781" t="s">
        <v>314</v>
      </c>
      <c r="L2" s="781" t="s">
        <v>244</v>
      </c>
      <c r="M2" s="781" t="s">
        <v>246</v>
      </c>
      <c r="N2" s="781" t="s">
        <v>564</v>
      </c>
      <c r="O2" s="782"/>
      <c r="P2" s="782"/>
      <c r="S2" s="783" t="s">
        <v>127</v>
      </c>
      <c r="T2" s="783" t="s">
        <v>329</v>
      </c>
      <c r="U2" s="783" t="s">
        <v>330</v>
      </c>
      <c r="V2" s="783" t="s">
        <v>242</v>
      </c>
      <c r="W2" s="783" t="s">
        <v>243</v>
      </c>
      <c r="X2" s="783" t="s">
        <v>244</v>
      </c>
      <c r="Y2" s="783" t="s">
        <v>246</v>
      </c>
      <c r="Z2" s="783" t="s">
        <v>247</v>
      </c>
    </row>
    <row r="3" spans="1:32" ht="16.95" customHeight="1">
      <c r="A3" s="710" t="s">
        <v>71</v>
      </c>
      <c r="B3" s="710"/>
      <c r="C3" s="710"/>
      <c r="D3" s="782"/>
      <c r="E3" s="782"/>
      <c r="F3" s="816"/>
      <c r="G3" s="782"/>
      <c r="H3" s="1532"/>
      <c r="I3" s="1532"/>
      <c r="J3" s="1532"/>
      <c r="K3" s="1532"/>
      <c r="L3" s="1532"/>
      <c r="M3" s="1532"/>
      <c r="N3" s="1532"/>
      <c r="O3" s="871"/>
      <c r="P3" s="871"/>
      <c r="Q3" s="578"/>
      <c r="R3" s="578"/>
      <c r="S3" s="417"/>
      <c r="T3" s="417"/>
      <c r="U3" s="417"/>
      <c r="V3" s="417"/>
      <c r="W3" s="417"/>
      <c r="X3" s="417"/>
      <c r="Y3" s="417"/>
      <c r="Z3" s="417"/>
    </row>
    <row r="4" spans="1:32" s="273" customFormat="1" ht="16.95" customHeight="1">
      <c r="B4" s="1520" t="s">
        <v>711</v>
      </c>
      <c r="C4" s="1520"/>
      <c r="D4" s="1520"/>
      <c r="E4" s="1520"/>
      <c r="F4" s="278" t="s">
        <v>39</v>
      </c>
      <c r="G4" s="850">
        <v>8.4870366009993976</v>
      </c>
      <c r="H4" s="850">
        <v>9.1572287393330782</v>
      </c>
      <c r="I4" s="850">
        <v>19.536743786569328</v>
      </c>
      <c r="J4" s="850">
        <v>14.991296137845572</v>
      </c>
      <c r="K4" s="850">
        <v>11.797707130661029</v>
      </c>
      <c r="L4" s="850">
        <v>19.510721836303233</v>
      </c>
      <c r="M4" s="850">
        <v>2.8615622583139984</v>
      </c>
      <c r="N4" s="850">
        <v>26.87245752572386</v>
      </c>
      <c r="O4" s="850"/>
      <c r="P4" s="850"/>
      <c r="Q4" s="872">
        <v>0</v>
      </c>
      <c r="R4" s="820" t="s">
        <v>18</v>
      </c>
      <c r="S4" s="873">
        <v>3244</v>
      </c>
      <c r="T4" s="873">
        <v>4067</v>
      </c>
      <c r="U4" s="873">
        <v>7279</v>
      </c>
      <c r="V4" s="873">
        <v>5081</v>
      </c>
      <c r="W4" s="873">
        <v>1451</v>
      </c>
      <c r="X4" s="873">
        <v>646</v>
      </c>
      <c r="Y4" s="873">
        <v>74</v>
      </c>
      <c r="Z4" s="873">
        <v>1123</v>
      </c>
    </row>
    <row r="5" spans="1:32" s="273" customFormat="1" ht="30.75" customHeight="1">
      <c r="B5" s="1522" t="s">
        <v>712</v>
      </c>
      <c r="C5" s="1523"/>
      <c r="D5" s="1523"/>
      <c r="E5" s="1523"/>
      <c r="F5" s="848" t="s">
        <v>39</v>
      </c>
      <c r="G5" s="850">
        <v>86.374845869297161</v>
      </c>
      <c r="H5" s="850">
        <v>97.492008851733473</v>
      </c>
      <c r="I5" s="850">
        <v>91.729633191372443</v>
      </c>
      <c r="J5" s="850">
        <v>70.556976973036797</v>
      </c>
      <c r="K5" s="850">
        <v>91.867677463818055</v>
      </c>
      <c r="L5" s="850">
        <v>93.653250773993818</v>
      </c>
      <c r="M5" s="850">
        <v>77.027027027027032</v>
      </c>
      <c r="N5" s="850">
        <v>67.230632235084599</v>
      </c>
      <c r="O5" s="850"/>
      <c r="P5" s="850"/>
      <c r="Q5" s="872">
        <v>0</v>
      </c>
      <c r="R5" s="820" t="s">
        <v>299</v>
      </c>
      <c r="S5" s="873">
        <v>2802</v>
      </c>
      <c r="T5" s="873">
        <v>3965</v>
      </c>
      <c r="U5" s="873">
        <v>6677</v>
      </c>
      <c r="V5" s="873">
        <v>3585</v>
      </c>
      <c r="W5" s="873">
        <v>1333</v>
      </c>
      <c r="X5" s="873">
        <v>605</v>
      </c>
      <c r="Y5" s="873">
        <v>57</v>
      </c>
      <c r="Z5" s="873">
        <v>755</v>
      </c>
    </row>
    <row r="6" spans="1:32" s="280" customFormat="1" ht="16.95" customHeight="1">
      <c r="B6" s="281" t="s">
        <v>87</v>
      </c>
      <c r="F6" s="282" t="s">
        <v>183</v>
      </c>
      <c r="G6" s="874">
        <v>38223</v>
      </c>
      <c r="H6" s="874">
        <v>44413</v>
      </c>
      <c r="I6" s="874">
        <v>37258</v>
      </c>
      <c r="J6" s="874">
        <v>33893</v>
      </c>
      <c r="K6" s="874">
        <v>12299</v>
      </c>
      <c r="L6" s="874">
        <v>3311</v>
      </c>
      <c r="M6" s="874">
        <v>2586</v>
      </c>
      <c r="N6" s="874">
        <v>4179</v>
      </c>
      <c r="O6" s="874"/>
      <c r="P6" s="874"/>
      <c r="Q6" s="872">
        <v>0</v>
      </c>
      <c r="R6" s="820" t="s">
        <v>167</v>
      </c>
      <c r="S6" s="873">
        <v>38223</v>
      </c>
      <c r="T6" s="873">
        <v>44413</v>
      </c>
      <c r="U6" s="873">
        <v>37258</v>
      </c>
      <c r="V6" s="873">
        <v>33893</v>
      </c>
      <c r="W6" s="873">
        <v>12299</v>
      </c>
      <c r="X6" s="873">
        <v>3311</v>
      </c>
      <c r="Y6" s="873">
        <v>2586</v>
      </c>
      <c r="Z6" s="873">
        <v>4179</v>
      </c>
    </row>
    <row r="7" spans="1:32" s="710" customFormat="1" ht="16.95" customHeight="1">
      <c r="A7" s="710" t="s">
        <v>364</v>
      </c>
      <c r="D7" s="782"/>
      <c r="E7" s="782"/>
      <c r="F7" s="816"/>
      <c r="G7" s="852"/>
      <c r="H7" s="852"/>
      <c r="I7" s="852"/>
      <c r="J7" s="852"/>
      <c r="K7" s="850"/>
      <c r="L7" s="852"/>
      <c r="M7" s="852"/>
      <c r="N7" s="852"/>
      <c r="O7" s="852"/>
      <c r="P7" s="852"/>
      <c r="Q7" s="875"/>
      <c r="R7" s="578"/>
      <c r="S7" s="876"/>
      <c r="T7" s="876"/>
      <c r="U7" s="876"/>
      <c r="V7" s="876"/>
      <c r="W7" s="876"/>
      <c r="X7" s="876"/>
      <c r="Y7" s="876"/>
      <c r="Z7" s="876"/>
      <c r="AA7" s="808"/>
      <c r="AB7" s="808"/>
    </row>
    <row r="8" spans="1:32" s="710" customFormat="1" ht="16.95" customHeight="1">
      <c r="B8" s="1520" t="s">
        <v>711</v>
      </c>
      <c r="C8" s="1520"/>
      <c r="D8" s="1520"/>
      <c r="E8" s="1520"/>
      <c r="F8" s="816" t="s">
        <v>39</v>
      </c>
      <c r="G8" s="878">
        <v>9.1944736204249828</v>
      </c>
      <c r="H8" s="878">
        <v>15.679254205228672</v>
      </c>
      <c r="I8" s="878">
        <v>39.234883510107878</v>
      </c>
      <c r="J8" s="878">
        <v>27.815581169282044</v>
      </c>
      <c r="K8" s="878">
        <v>18.987760502811778</v>
      </c>
      <c r="L8" s="878">
        <v>22.713178294573645</v>
      </c>
      <c r="M8" s="878">
        <v>5.7102069950035688</v>
      </c>
      <c r="N8" s="878">
        <v>35.994587280108256</v>
      </c>
      <c r="O8" s="878"/>
      <c r="P8" s="878"/>
      <c r="Q8" s="872">
        <v>0</v>
      </c>
      <c r="R8" s="820" t="s">
        <v>168</v>
      </c>
      <c r="S8" s="879">
        <v>1138</v>
      </c>
      <c r="T8" s="879">
        <v>2321</v>
      </c>
      <c r="U8" s="879">
        <v>4328</v>
      </c>
      <c r="V8" s="879">
        <v>2003</v>
      </c>
      <c r="W8" s="879">
        <v>574</v>
      </c>
      <c r="X8" s="879">
        <v>293</v>
      </c>
      <c r="Y8" s="879">
        <v>80</v>
      </c>
      <c r="Z8" s="879">
        <v>266</v>
      </c>
      <c r="AA8" s="808"/>
      <c r="AB8" s="808"/>
    </row>
    <row r="9" spans="1:32" s="273" customFormat="1" ht="33.6" customHeight="1">
      <c r="B9" s="1522" t="s">
        <v>712</v>
      </c>
      <c r="C9" s="1523"/>
      <c r="D9" s="1523"/>
      <c r="E9" s="1523"/>
      <c r="F9" s="278" t="s">
        <v>39</v>
      </c>
      <c r="G9" s="878">
        <v>84.007029876977157</v>
      </c>
      <c r="H9" s="878">
        <v>95.174493752692797</v>
      </c>
      <c r="I9" s="878">
        <v>72.504621072088725</v>
      </c>
      <c r="J9" s="878">
        <v>60.908637044433348</v>
      </c>
      <c r="K9" s="878">
        <v>82.926829268292678</v>
      </c>
      <c r="L9" s="878">
        <v>82.593856655290097</v>
      </c>
      <c r="M9" s="878">
        <v>72.5</v>
      </c>
      <c r="N9" s="878">
        <v>74.812030075187977</v>
      </c>
      <c r="O9" s="878"/>
      <c r="P9" s="878"/>
      <c r="Q9" s="872">
        <v>0</v>
      </c>
      <c r="R9" s="820" t="s">
        <v>169</v>
      </c>
      <c r="S9" s="879">
        <v>956</v>
      </c>
      <c r="T9" s="879">
        <v>2209</v>
      </c>
      <c r="U9" s="879">
        <v>3138</v>
      </c>
      <c r="V9" s="879">
        <v>1220</v>
      </c>
      <c r="W9" s="879">
        <v>476</v>
      </c>
      <c r="X9" s="879">
        <v>242</v>
      </c>
      <c r="Y9" s="879">
        <v>58</v>
      </c>
      <c r="Z9" s="879">
        <v>199</v>
      </c>
    </row>
    <row r="10" spans="1:32" s="273" customFormat="1" ht="16.95" customHeight="1">
      <c r="B10" s="1533" t="s">
        <v>87</v>
      </c>
      <c r="C10" s="1534"/>
      <c r="D10" s="1534"/>
      <c r="E10" s="1534"/>
      <c r="F10" s="848" t="s">
        <v>183</v>
      </c>
      <c r="G10" s="880">
        <v>12377</v>
      </c>
      <c r="H10" s="880">
        <v>14803</v>
      </c>
      <c r="I10" s="880">
        <v>11031</v>
      </c>
      <c r="J10" s="880">
        <v>7201</v>
      </c>
      <c r="K10" s="880">
        <v>3023</v>
      </c>
      <c r="L10" s="880">
        <v>1290</v>
      </c>
      <c r="M10" s="880">
        <v>1401</v>
      </c>
      <c r="N10" s="880">
        <v>739</v>
      </c>
      <c r="O10" s="880"/>
      <c r="P10" s="880"/>
      <c r="Q10" s="872">
        <v>0</v>
      </c>
      <c r="R10" s="820" t="s">
        <v>170</v>
      </c>
      <c r="S10" s="879">
        <v>12377</v>
      </c>
      <c r="T10" s="879">
        <v>14803</v>
      </c>
      <c r="U10" s="879">
        <v>11031</v>
      </c>
      <c r="V10" s="879">
        <v>7201</v>
      </c>
      <c r="W10" s="879">
        <v>3023</v>
      </c>
      <c r="X10" s="879">
        <v>1290</v>
      </c>
      <c r="Y10" s="879">
        <v>1401</v>
      </c>
      <c r="Z10" s="879">
        <v>739</v>
      </c>
    </row>
    <row r="11" spans="1:32" s="273" customFormat="1" ht="16.95" customHeight="1">
      <c r="A11" s="273" t="s">
        <v>718</v>
      </c>
      <c r="B11" s="272"/>
      <c r="F11" s="278"/>
      <c r="G11" s="878"/>
      <c r="H11" s="881"/>
      <c r="I11" s="881"/>
      <c r="J11" s="881"/>
      <c r="K11" s="881"/>
      <c r="L11" s="881"/>
      <c r="M11" s="881"/>
      <c r="N11" s="881"/>
      <c r="O11" s="881"/>
      <c r="P11" s="881"/>
      <c r="Q11" s="875"/>
      <c r="R11" s="578"/>
      <c r="S11" s="882"/>
      <c r="T11" s="876"/>
      <c r="U11" s="876"/>
      <c r="V11" s="876"/>
      <c r="W11" s="876"/>
      <c r="X11" s="876"/>
      <c r="Y11" s="876"/>
      <c r="Z11" s="876"/>
    </row>
    <row r="12" spans="1:32" s="710" customFormat="1" ht="16.95" customHeight="1">
      <c r="B12" s="1520" t="s">
        <v>711</v>
      </c>
      <c r="C12" s="1520"/>
      <c r="D12" s="1520"/>
      <c r="E12" s="1520"/>
      <c r="F12" s="816" t="s">
        <v>39</v>
      </c>
      <c r="G12" s="878">
        <v>14.023237167365094</v>
      </c>
      <c r="H12" s="878">
        <v>13.795460298708969</v>
      </c>
      <c r="I12" s="878">
        <v>30.050736809295397</v>
      </c>
      <c r="J12" s="878">
        <v>17.158300409627458</v>
      </c>
      <c r="K12" s="878">
        <v>16.171538092956396</v>
      </c>
      <c r="L12" s="878">
        <v>28.468602630925787</v>
      </c>
      <c r="M12" s="878">
        <v>6.6737064413938754</v>
      </c>
      <c r="N12" s="878">
        <v>35.895391484611707</v>
      </c>
      <c r="O12" s="878"/>
      <c r="P12" s="878"/>
      <c r="Q12" s="872">
        <v>0</v>
      </c>
      <c r="R12" s="820" t="s">
        <v>171</v>
      </c>
      <c r="S12" s="879">
        <v>18539</v>
      </c>
      <c r="T12" s="879">
        <v>16349</v>
      </c>
      <c r="U12" s="879">
        <v>34708</v>
      </c>
      <c r="V12" s="879">
        <v>14158</v>
      </c>
      <c r="W12" s="879">
        <v>6075</v>
      </c>
      <c r="X12" s="879">
        <v>2294</v>
      </c>
      <c r="Y12" s="879">
        <v>632</v>
      </c>
      <c r="Z12" s="879">
        <v>2251</v>
      </c>
    </row>
    <row r="13" spans="1:32" s="273" customFormat="1" ht="33" customHeight="1">
      <c r="B13" s="1522" t="s">
        <v>712</v>
      </c>
      <c r="C13" s="1523"/>
      <c r="D13" s="1523"/>
      <c r="E13" s="1523"/>
      <c r="F13" s="278" t="s">
        <v>39</v>
      </c>
      <c r="G13" s="878">
        <v>77.922218026862282</v>
      </c>
      <c r="H13" s="878">
        <v>97.51055110404306</v>
      </c>
      <c r="I13" s="878">
        <v>72.42998732280742</v>
      </c>
      <c r="J13" s="878">
        <v>72.305410368696144</v>
      </c>
      <c r="K13" s="878">
        <v>70.304526748971199</v>
      </c>
      <c r="L13" s="878">
        <v>87.837837837837839</v>
      </c>
      <c r="M13" s="878">
        <v>43.35443037974683</v>
      </c>
      <c r="N13" s="878">
        <v>24.877832074633496</v>
      </c>
      <c r="O13" s="878"/>
      <c r="P13" s="878"/>
      <c r="Q13" s="872">
        <v>0</v>
      </c>
      <c r="R13" s="820" t="s">
        <v>172</v>
      </c>
      <c r="S13" s="879">
        <v>14446</v>
      </c>
      <c r="T13" s="879">
        <v>15942</v>
      </c>
      <c r="U13" s="879">
        <v>25139</v>
      </c>
      <c r="V13" s="879">
        <v>10237</v>
      </c>
      <c r="W13" s="879">
        <v>4271</v>
      </c>
      <c r="X13" s="879">
        <v>2015</v>
      </c>
      <c r="Y13" s="879">
        <v>274</v>
      </c>
      <c r="Z13" s="879">
        <v>560</v>
      </c>
    </row>
    <row r="14" spans="1:32" s="273" customFormat="1" ht="16.95" customHeight="1">
      <c r="A14" s="709"/>
      <c r="B14" s="1535" t="s">
        <v>87</v>
      </c>
      <c r="C14" s="1536" t="s">
        <v>87</v>
      </c>
      <c r="D14" s="1536" t="s">
        <v>87</v>
      </c>
      <c r="E14" s="1536" t="s">
        <v>87</v>
      </c>
      <c r="F14" s="883" t="s">
        <v>183</v>
      </c>
      <c r="G14" s="884">
        <v>132202</v>
      </c>
      <c r="H14" s="884">
        <v>118510</v>
      </c>
      <c r="I14" s="884">
        <v>115498</v>
      </c>
      <c r="J14" s="884">
        <v>82514</v>
      </c>
      <c r="K14" s="884">
        <v>37566</v>
      </c>
      <c r="L14" s="884">
        <v>8058</v>
      </c>
      <c r="M14" s="884">
        <v>9470</v>
      </c>
      <c r="N14" s="884">
        <v>6271</v>
      </c>
      <c r="O14" s="885"/>
      <c r="P14" s="885"/>
      <c r="Q14" s="872">
        <v>0</v>
      </c>
      <c r="R14" s="820" t="s">
        <v>173</v>
      </c>
      <c r="S14" s="879">
        <v>132202</v>
      </c>
      <c r="T14" s="879">
        <v>118510</v>
      </c>
      <c r="U14" s="879">
        <v>115498</v>
      </c>
      <c r="V14" s="879">
        <v>82514</v>
      </c>
      <c r="W14" s="879">
        <v>37566</v>
      </c>
      <c r="X14" s="879">
        <v>8058</v>
      </c>
      <c r="Y14" s="879">
        <v>9470</v>
      </c>
      <c r="Z14" s="879">
        <v>6271</v>
      </c>
    </row>
    <row r="15" spans="1:32" s="710" customFormat="1" ht="3" customHeight="1">
      <c r="F15" s="886"/>
      <c r="G15" s="887"/>
      <c r="H15" s="887"/>
      <c r="I15" s="887"/>
      <c r="J15" s="887"/>
      <c r="K15" s="887"/>
      <c r="L15" s="887"/>
      <c r="M15" s="887"/>
      <c r="N15" s="887"/>
      <c r="O15" s="887"/>
      <c r="P15" s="887"/>
      <c r="Q15" s="274"/>
      <c r="R15" s="274"/>
      <c r="S15" s="813"/>
      <c r="T15" s="813"/>
      <c r="U15" s="813"/>
      <c r="V15" s="813"/>
      <c r="W15" s="813"/>
      <c r="X15" s="813"/>
      <c r="Y15" s="813"/>
      <c r="Z15" s="813"/>
    </row>
    <row r="16" spans="1:32" s="1117" customFormat="1" ht="2.4" customHeight="1">
      <c r="B16" s="1118"/>
      <c r="C16" s="1118"/>
      <c r="D16" s="1118"/>
      <c r="E16" s="1118"/>
      <c r="F16" s="1118"/>
      <c r="G16" s="1118"/>
      <c r="H16" s="1118"/>
      <c r="I16" s="1118"/>
      <c r="J16" s="1118"/>
      <c r="K16" s="1118"/>
      <c r="L16" s="1118"/>
      <c r="M16" s="1118"/>
      <c r="N16" s="1118"/>
      <c r="O16" s="1118"/>
      <c r="P16" s="1103"/>
      <c r="Q16" s="1103"/>
      <c r="R16" s="1103"/>
      <c r="S16" s="1103"/>
      <c r="T16" s="1103"/>
      <c r="U16" s="1103"/>
      <c r="V16" s="1103"/>
      <c r="W16" s="1103"/>
      <c r="X16" s="1103"/>
      <c r="Y16" s="1103"/>
      <c r="Z16" s="1103"/>
      <c r="AA16" s="1103"/>
      <c r="AB16" s="1103"/>
      <c r="AC16" s="1103"/>
      <c r="AD16" s="1103"/>
      <c r="AE16" s="1103"/>
      <c r="AF16" s="1103"/>
    </row>
    <row r="17" spans="1:30" s="273" customFormat="1" ht="16.5" customHeight="1">
      <c r="A17" s="1119"/>
      <c r="B17" s="1424" t="s">
        <v>731</v>
      </c>
      <c r="C17" s="1494"/>
      <c r="D17" s="1494"/>
      <c r="E17" s="1494"/>
      <c r="F17" s="1494"/>
      <c r="G17" s="1494"/>
      <c r="H17" s="1494"/>
      <c r="I17" s="1494"/>
      <c r="J17" s="1494"/>
      <c r="K17" s="1494"/>
      <c r="L17" s="1494"/>
      <c r="M17" s="1494"/>
      <c r="N17" s="1494"/>
      <c r="O17" s="1140"/>
      <c r="P17" s="1140"/>
      <c r="S17" s="545"/>
      <c r="T17" s="545"/>
      <c r="U17" s="545"/>
      <c r="V17" s="545"/>
      <c r="W17" s="545"/>
      <c r="X17" s="545"/>
      <c r="Y17" s="860"/>
      <c r="Z17" s="860"/>
    </row>
    <row r="18" spans="1:30" s="273" customFormat="1" ht="2.4" customHeight="1">
      <c r="A18" s="1117"/>
      <c r="B18" s="1138"/>
      <c r="C18" s="1140"/>
      <c r="D18" s="1140"/>
      <c r="E18" s="1140"/>
      <c r="F18" s="1140"/>
      <c r="G18" s="1140"/>
      <c r="H18" s="1140"/>
      <c r="I18" s="1140"/>
      <c r="J18" s="1140"/>
      <c r="K18" s="1140"/>
      <c r="L18" s="1140"/>
      <c r="M18" s="1140"/>
      <c r="N18" s="1140"/>
      <c r="O18" s="1140"/>
      <c r="P18" s="1140"/>
      <c r="S18" s="545"/>
      <c r="T18" s="545"/>
      <c r="U18" s="545"/>
      <c r="V18" s="545"/>
      <c r="W18" s="545"/>
      <c r="X18" s="545"/>
      <c r="Y18" s="860"/>
      <c r="Z18" s="860"/>
    </row>
    <row r="19" spans="1:30" s="273" customFormat="1" ht="16.5" customHeight="1">
      <c r="A19" s="1119"/>
      <c r="B19" s="1424" t="s">
        <v>730</v>
      </c>
      <c r="C19" s="1494"/>
      <c r="D19" s="1494"/>
      <c r="E19" s="1494"/>
      <c r="F19" s="1494"/>
      <c r="G19" s="1494"/>
      <c r="H19" s="1494"/>
      <c r="I19" s="1494"/>
      <c r="J19" s="1494"/>
      <c r="K19" s="1494"/>
      <c r="L19" s="1494"/>
      <c r="M19" s="1494"/>
      <c r="N19" s="1494"/>
      <c r="O19" s="1140"/>
      <c r="P19" s="1140"/>
      <c r="S19" s="545"/>
      <c r="T19" s="545"/>
      <c r="U19" s="545"/>
      <c r="V19" s="545"/>
      <c r="W19" s="545"/>
      <c r="X19" s="545"/>
      <c r="Y19" s="860"/>
      <c r="Z19" s="860"/>
    </row>
    <row r="20" spans="1:30" s="273" customFormat="1" ht="41.4" customHeight="1">
      <c r="A20" s="803" t="s">
        <v>56</v>
      </c>
      <c r="B20" s="1424" t="s">
        <v>548</v>
      </c>
      <c r="C20" s="1494"/>
      <c r="D20" s="1494"/>
      <c r="E20" s="1494"/>
      <c r="F20" s="1494"/>
      <c r="G20" s="1494"/>
      <c r="H20" s="1494"/>
      <c r="I20" s="1494"/>
      <c r="J20" s="1494"/>
      <c r="K20" s="1494"/>
      <c r="L20" s="1494"/>
      <c r="M20" s="1494"/>
      <c r="N20" s="1494"/>
      <c r="O20" s="804"/>
      <c r="P20" s="804"/>
      <c r="S20" s="545"/>
      <c r="T20" s="545"/>
      <c r="U20" s="545"/>
      <c r="V20" s="545"/>
      <c r="W20" s="545"/>
      <c r="X20" s="545"/>
      <c r="Y20" s="860"/>
      <c r="Z20" s="860"/>
    </row>
    <row r="21" spans="1:30" s="280" customFormat="1" ht="28.2" customHeight="1">
      <c r="A21" s="861" t="s">
        <v>55</v>
      </c>
      <c r="B21" s="1530" t="s">
        <v>716</v>
      </c>
      <c r="C21" s="1528"/>
      <c r="D21" s="1528"/>
      <c r="E21" s="1528"/>
      <c r="F21" s="1528"/>
      <c r="G21" s="1528"/>
      <c r="H21" s="1528"/>
      <c r="I21" s="1528"/>
      <c r="J21" s="1528"/>
      <c r="K21" s="1528"/>
      <c r="L21" s="1528"/>
      <c r="M21" s="1528"/>
      <c r="N21" s="1528"/>
      <c r="O21" s="1066"/>
      <c r="P21" s="1066"/>
      <c r="S21" s="863"/>
      <c r="T21" s="863"/>
      <c r="U21" s="863"/>
      <c r="V21" s="863"/>
      <c r="W21" s="863"/>
      <c r="X21" s="863"/>
      <c r="Y21" s="864"/>
      <c r="Z21" s="864"/>
    </row>
    <row r="22" spans="1:30" s="280" customFormat="1" ht="16.5" customHeight="1">
      <c r="A22" s="861" t="s">
        <v>126</v>
      </c>
      <c r="B22" s="1528" t="s">
        <v>387</v>
      </c>
      <c r="C22" s="1528"/>
      <c r="D22" s="1528"/>
      <c r="E22" s="1528"/>
      <c r="F22" s="1528"/>
      <c r="G22" s="1528"/>
      <c r="H22" s="1528"/>
      <c r="I22" s="1528"/>
      <c r="J22" s="1528"/>
      <c r="K22" s="1528"/>
      <c r="L22" s="1528"/>
      <c r="M22" s="1528"/>
      <c r="N22" s="1528"/>
      <c r="O22" s="862"/>
      <c r="P22" s="862"/>
      <c r="S22" s="863"/>
      <c r="T22" s="863"/>
      <c r="U22" s="863"/>
      <c r="V22" s="863"/>
      <c r="W22" s="863"/>
      <c r="X22" s="863"/>
      <c r="Y22" s="864"/>
      <c r="Z22" s="864"/>
    </row>
    <row r="23" spans="1:30" s="707" customFormat="1" ht="16.5" customHeight="1">
      <c r="A23" s="803" t="s">
        <v>252</v>
      </c>
      <c r="B23" s="1424" t="s">
        <v>388</v>
      </c>
      <c r="C23" s="1494"/>
      <c r="D23" s="1494"/>
      <c r="E23" s="1494"/>
      <c r="F23" s="1494"/>
      <c r="G23" s="1494"/>
      <c r="H23" s="1494"/>
      <c r="I23" s="1494"/>
      <c r="J23" s="1494"/>
      <c r="K23" s="1494"/>
      <c r="L23" s="1494"/>
      <c r="M23" s="1494"/>
      <c r="N23" s="1494"/>
      <c r="O23" s="804"/>
      <c r="P23" s="804"/>
      <c r="S23" s="786"/>
      <c r="T23" s="786"/>
      <c r="U23" s="786"/>
      <c r="V23" s="786"/>
      <c r="W23" s="786"/>
      <c r="X23" s="786"/>
      <c r="Y23" s="835"/>
      <c r="Z23" s="835"/>
    </row>
    <row r="24" spans="1:30" ht="16.5" customHeight="1">
      <c r="A24" s="836" t="s">
        <v>239</v>
      </c>
      <c r="B24" s="1539" t="s">
        <v>431</v>
      </c>
      <c r="C24" s="1539"/>
      <c r="D24" s="1539"/>
      <c r="E24" s="1539"/>
      <c r="F24" s="1539"/>
      <c r="G24" s="1539"/>
      <c r="H24" s="1539"/>
      <c r="I24" s="1539"/>
      <c r="J24" s="1539"/>
      <c r="K24" s="1539"/>
      <c r="L24" s="1539"/>
      <c r="M24" s="1539"/>
      <c r="N24" s="1539"/>
      <c r="O24" s="888"/>
      <c r="P24" s="888"/>
    </row>
    <row r="25" spans="1:30" s="585" customFormat="1" ht="16.5" customHeight="1">
      <c r="A25" s="583" t="s">
        <v>238</v>
      </c>
      <c r="B25" s="1426" t="s">
        <v>509</v>
      </c>
      <c r="C25" s="1426"/>
      <c r="D25" s="1426"/>
      <c r="E25" s="1426"/>
      <c r="F25" s="1426"/>
      <c r="G25" s="1426"/>
      <c r="H25" s="1426"/>
      <c r="I25" s="1426"/>
      <c r="J25" s="1426"/>
      <c r="K25" s="1426"/>
      <c r="L25" s="1426"/>
      <c r="M25" s="1426"/>
      <c r="N25" s="1426"/>
      <c r="O25" s="775"/>
      <c r="P25" s="775"/>
      <c r="Q25" s="584"/>
      <c r="S25" s="866"/>
      <c r="T25" s="866"/>
      <c r="U25" s="586"/>
      <c r="V25" s="866"/>
      <c r="W25" s="866"/>
      <c r="X25" s="866"/>
      <c r="Y25" s="866"/>
      <c r="Z25" s="866"/>
    </row>
    <row r="26" spans="1:30" s="585" customFormat="1" ht="28.2" customHeight="1">
      <c r="A26" s="587" t="s">
        <v>546</v>
      </c>
      <c r="B26" s="588"/>
      <c r="C26" s="1422" t="s">
        <v>547</v>
      </c>
      <c r="D26" s="1422"/>
      <c r="E26" s="1422"/>
      <c r="F26" s="1422"/>
      <c r="G26" s="1422"/>
      <c r="H26" s="1422"/>
      <c r="I26" s="1422"/>
      <c r="J26" s="1422"/>
      <c r="K26" s="1422"/>
      <c r="L26" s="1422"/>
      <c r="M26" s="1422"/>
      <c r="N26" s="1422"/>
      <c r="O26" s="774"/>
      <c r="P26" s="774"/>
      <c r="Q26" s="589"/>
      <c r="S26" s="866"/>
      <c r="T26" s="866"/>
      <c r="U26" s="586"/>
      <c r="V26" s="867"/>
      <c r="W26" s="867"/>
      <c r="X26" s="867"/>
      <c r="Y26" s="867"/>
      <c r="Z26" s="867"/>
      <c r="AA26" s="590"/>
      <c r="AB26" s="590"/>
      <c r="AC26" s="590"/>
      <c r="AD26" s="590"/>
    </row>
    <row r="27" spans="1:30" ht="16.5" customHeight="1">
      <c r="A27" s="810" t="s">
        <v>216</v>
      </c>
      <c r="B27" s="712"/>
      <c r="C27" s="889"/>
      <c r="D27" s="1526" t="s">
        <v>823</v>
      </c>
      <c r="E27" s="1526"/>
      <c r="F27" s="1526"/>
      <c r="G27" s="1526"/>
      <c r="H27" s="1526"/>
      <c r="I27" s="1526"/>
      <c r="J27" s="1526"/>
      <c r="K27" s="1526"/>
      <c r="L27" s="1526"/>
      <c r="M27" s="1526"/>
      <c r="N27" s="1526"/>
      <c r="O27" s="811"/>
      <c r="P27" s="811"/>
    </row>
    <row r="28" spans="1:30">
      <c r="B28" s="1540"/>
      <c r="C28" s="1541"/>
      <c r="D28" s="1541"/>
      <c r="E28" s="1541"/>
      <c r="F28" s="1541"/>
      <c r="G28" s="1541"/>
      <c r="H28" s="1541"/>
      <c r="I28" s="1541"/>
      <c r="J28" s="1541"/>
      <c r="K28" s="1541"/>
      <c r="L28" s="1541"/>
      <c r="M28" s="1541"/>
      <c r="N28" s="1541"/>
      <c r="O28" s="890"/>
      <c r="P28" s="890"/>
      <c r="Q28" s="710"/>
    </row>
    <row r="29" spans="1:30">
      <c r="B29" s="1540"/>
      <c r="C29" s="1538"/>
      <c r="D29" s="1538"/>
      <c r="E29" s="1538"/>
      <c r="F29" s="1538"/>
      <c r="G29" s="1538"/>
      <c r="H29" s="1538"/>
      <c r="I29" s="1538"/>
      <c r="J29" s="1538"/>
      <c r="K29" s="1538"/>
      <c r="L29" s="1538"/>
      <c r="M29" s="1538"/>
      <c r="N29" s="1538"/>
      <c r="O29" s="891"/>
      <c r="P29" s="891"/>
    </row>
    <row r="30" spans="1:30" ht="27.75" customHeight="1">
      <c r="B30" s="1537"/>
      <c r="C30" s="1538"/>
      <c r="D30" s="1538"/>
      <c r="E30" s="1538"/>
      <c r="F30" s="1538"/>
      <c r="G30" s="1538"/>
      <c r="H30" s="1538"/>
      <c r="I30" s="1538"/>
      <c r="J30" s="1538"/>
      <c r="K30" s="1538"/>
      <c r="L30" s="1538"/>
      <c r="M30" s="1538"/>
      <c r="N30" s="1538"/>
      <c r="O30" s="891"/>
      <c r="P30" s="891"/>
    </row>
    <row r="31" spans="1:30">
      <c r="B31" s="892"/>
      <c r="C31" s="892"/>
    </row>
  </sheetData>
  <protectedRanges>
    <protectedRange sqref="S16:AA16" name="Range1_5_1"/>
  </protectedRanges>
  <mergeCells count="23">
    <mergeCell ref="B30:N30"/>
    <mergeCell ref="B24:N24"/>
    <mergeCell ref="B25:N25"/>
    <mergeCell ref="C26:N26"/>
    <mergeCell ref="D27:N27"/>
    <mergeCell ref="B28:N28"/>
    <mergeCell ref="B29:N29"/>
    <mergeCell ref="B19:N19"/>
    <mergeCell ref="B17:N17"/>
    <mergeCell ref="B23:N23"/>
    <mergeCell ref="E1:N1"/>
    <mergeCell ref="H3:N3"/>
    <mergeCell ref="B4:E4"/>
    <mergeCell ref="B5:E5"/>
    <mergeCell ref="B8:E8"/>
    <mergeCell ref="B9:E9"/>
    <mergeCell ref="B10:E10"/>
    <mergeCell ref="B13:E13"/>
    <mergeCell ref="B14:E14"/>
    <mergeCell ref="B20:N20"/>
    <mergeCell ref="B22:N22"/>
    <mergeCell ref="B21:N21"/>
    <mergeCell ref="B12:E12"/>
  </mergeCells>
  <pageMargins left="0.7" right="0.7" top="0.75" bottom="0.75" header="0.3" footer="0.3"/>
  <pageSetup paperSize="9" scale="96" fitToHeight="0" orientation="landscape" useFirstPageNumber="1" r:id="rId1"/>
  <headerFooter alignWithMargins="0">
    <oddHeader>&amp;C&amp;"Arial,Regular"&amp;8TABLE 6A.16</oddHeader>
    <oddFooter>&amp;L&amp;8&amp;G 
&amp;"Arial,Regular"REPORT ON
GOVERNMENT
SERVICES 2019&amp;C &amp;R&amp;8&amp;G&amp;"Arial,Regular" 
POLICE
SERVICES
&amp;"Arial,Regular"PAGE &amp;"Arial,Bold"&amp;P&amp;"Arial,Regular" of TABLE 6A.16</oddFooter>
  </headerFooter>
  <colBreaks count="1" manualBreakCount="1">
    <brk id="1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CD337"/>
  <sheetViews>
    <sheetView showGridLines="0" zoomScaleNormal="100" zoomScaleSheetLayoutView="100" workbookViewId="0"/>
  </sheetViews>
  <sheetFormatPr defaultColWidth="9.33203125" defaultRowHeight="16.5" customHeight="1"/>
  <cols>
    <col min="1" max="1" width="4" style="501" customWidth="1"/>
    <col min="2" max="2" width="2.6640625" style="523" customWidth="1"/>
    <col min="3" max="3" width="1.6640625" style="523" customWidth="1"/>
    <col min="4" max="4" width="6.6640625" style="523" customWidth="1"/>
    <col min="5" max="5" width="11" style="523" customWidth="1"/>
    <col min="6" max="6" width="6.33203125" style="523" customWidth="1"/>
    <col min="7" max="7" width="6.109375" style="467" bestFit="1" customWidth="1"/>
    <col min="8" max="8" width="2.5546875" style="467" bestFit="1" customWidth="1"/>
    <col min="9" max="9" width="3.5546875" style="984" bestFit="1" customWidth="1"/>
    <col min="10" max="10" width="6.109375" style="467" bestFit="1" customWidth="1"/>
    <col min="11" max="11" width="2.5546875" style="467" bestFit="1" customWidth="1"/>
    <col min="12" max="12" width="3.5546875" style="984" bestFit="1" customWidth="1"/>
    <col min="13" max="13" width="6.33203125" style="467" bestFit="1" customWidth="1"/>
    <col min="14" max="14" width="2.5546875" style="467" bestFit="1" customWidth="1"/>
    <col min="15" max="15" width="3.5546875" style="984" bestFit="1" customWidth="1"/>
    <col min="16" max="16" width="6.33203125" style="467" bestFit="1" customWidth="1"/>
    <col min="17" max="17" width="2.5546875" style="467" bestFit="1" customWidth="1"/>
    <col min="18" max="18" width="3.5546875" style="984" bestFit="1" customWidth="1"/>
    <col min="19" max="19" width="6.33203125" style="467" bestFit="1" customWidth="1"/>
    <col min="20" max="20" width="2.5546875" style="467" bestFit="1" customWidth="1"/>
    <col min="21" max="21" width="3.5546875" style="984" bestFit="1" customWidth="1"/>
    <col min="22" max="22" width="6.33203125" style="467" bestFit="1" customWidth="1"/>
    <col min="23" max="23" width="2.5546875" style="467" bestFit="1" customWidth="1"/>
    <col min="24" max="24" width="3.5546875" style="984" bestFit="1" customWidth="1"/>
    <col min="25" max="25" width="6.109375" style="467" bestFit="1" customWidth="1"/>
    <col min="26" max="26" width="2.5546875" style="467" bestFit="1" customWidth="1"/>
    <col min="27" max="27" width="3.5546875" style="984" customWidth="1"/>
    <col min="28" max="28" width="6.109375" style="467" bestFit="1" customWidth="1"/>
    <col min="29" max="29" width="2.5546875" style="467" customWidth="1"/>
    <col min="30" max="30" width="3.5546875" style="984" customWidth="1"/>
    <col min="31" max="31" width="7.109375" style="467" bestFit="1" customWidth="1"/>
    <col min="32" max="32" width="2.5546875" style="467" bestFit="1" customWidth="1"/>
    <col min="33" max="33" width="3.5546875" style="984" customWidth="1"/>
    <col min="34" max="35" width="1.88671875" style="467" customWidth="1"/>
    <col min="36" max="36" width="5.33203125" style="230" hidden="1" customWidth="1"/>
    <col min="37" max="37" width="12.88671875" style="230" hidden="1" customWidth="1"/>
    <col min="38" max="46" width="7.6640625" style="230" hidden="1" customWidth="1"/>
    <col min="47" max="82" width="9.33203125" style="216"/>
    <col min="83" max="16384" width="9.33203125" style="501"/>
  </cols>
  <sheetData>
    <row r="1" spans="1:82" s="4" customFormat="1" ht="21" customHeight="1">
      <c r="A1" s="13" t="s">
        <v>48</v>
      </c>
      <c r="B1" s="116"/>
      <c r="C1" s="116"/>
      <c r="D1" s="117"/>
      <c r="E1" s="1462" t="s">
        <v>773</v>
      </c>
      <c r="F1" s="1462"/>
      <c r="G1" s="1462"/>
      <c r="H1" s="1463"/>
      <c r="I1" s="1464"/>
      <c r="J1" s="1462"/>
      <c r="K1" s="1463"/>
      <c r="L1" s="1464"/>
      <c r="M1" s="1462"/>
      <c r="N1" s="1463"/>
      <c r="O1" s="1464"/>
      <c r="P1" s="1462"/>
      <c r="Q1" s="1463"/>
      <c r="R1" s="1464"/>
      <c r="S1" s="1462"/>
      <c r="T1" s="1463"/>
      <c r="U1" s="1464"/>
      <c r="V1" s="1462"/>
      <c r="W1" s="1463"/>
      <c r="X1" s="1464"/>
      <c r="Y1" s="1462"/>
      <c r="Z1" s="1463"/>
      <c r="AA1" s="1464"/>
      <c r="AB1" s="1462"/>
      <c r="AC1" s="1463"/>
      <c r="AD1" s="1464"/>
      <c r="AE1" s="1462"/>
      <c r="AF1" s="157"/>
      <c r="AG1" s="14"/>
      <c r="AH1" s="157"/>
      <c r="AI1" s="157"/>
      <c r="AJ1" s="315"/>
      <c r="AK1" s="315"/>
      <c r="AL1" s="230"/>
      <c r="AM1" s="230"/>
      <c r="AN1" s="230"/>
      <c r="AO1" s="230"/>
      <c r="AP1" s="230"/>
      <c r="AQ1" s="230"/>
      <c r="AR1" s="230"/>
      <c r="AS1" s="230"/>
      <c r="AT1" s="230"/>
      <c r="AU1" s="216"/>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row>
    <row r="2" spans="1:82" ht="16.5" customHeight="1">
      <c r="A2" s="530"/>
      <c r="B2" s="531"/>
      <c r="C2" s="531"/>
      <c r="D2" s="531"/>
      <c r="E2" s="531"/>
      <c r="F2" s="531" t="s">
        <v>1</v>
      </c>
      <c r="G2" s="532" t="s">
        <v>127</v>
      </c>
      <c r="H2" s="973"/>
      <c r="I2" s="976"/>
      <c r="J2" s="532" t="s">
        <v>245</v>
      </c>
      <c r="K2" s="973"/>
      <c r="L2" s="976"/>
      <c r="M2" s="532" t="s">
        <v>230</v>
      </c>
      <c r="N2" s="973"/>
      <c r="O2" s="976"/>
      <c r="P2" s="532" t="s">
        <v>36</v>
      </c>
      <c r="Q2" s="973"/>
      <c r="R2" s="976"/>
      <c r="S2" s="532" t="s">
        <v>37</v>
      </c>
      <c r="T2" s="973"/>
      <c r="U2" s="976"/>
      <c r="V2" s="532" t="s">
        <v>244</v>
      </c>
      <c r="W2" s="973"/>
      <c r="X2" s="976"/>
      <c r="Y2" s="532" t="s">
        <v>246</v>
      </c>
      <c r="Z2" s="973"/>
      <c r="AA2" s="976"/>
      <c r="AB2" s="532" t="s">
        <v>38</v>
      </c>
      <c r="AC2" s="973"/>
      <c r="AD2" s="976"/>
      <c r="AE2" s="532" t="s">
        <v>248</v>
      </c>
      <c r="AF2" s="973"/>
      <c r="AG2" s="985"/>
      <c r="AH2" s="510"/>
      <c r="AI2" s="510"/>
      <c r="AJ2" s="343"/>
      <c r="AK2" s="52"/>
      <c r="AL2" s="904" t="s">
        <v>127</v>
      </c>
      <c r="AM2" s="904" t="s">
        <v>329</v>
      </c>
      <c r="AN2" s="904" t="s">
        <v>330</v>
      </c>
      <c r="AO2" s="904" t="s">
        <v>242</v>
      </c>
      <c r="AP2" s="904" t="s">
        <v>243</v>
      </c>
      <c r="AQ2" s="904" t="s">
        <v>244</v>
      </c>
      <c r="AR2" s="904" t="s">
        <v>246</v>
      </c>
      <c r="AS2" s="904" t="s">
        <v>247</v>
      </c>
      <c r="AT2" s="904" t="s">
        <v>248</v>
      </c>
      <c r="AU2" s="215"/>
    </row>
    <row r="3" spans="1:82" s="894" customFormat="1" ht="2.4" customHeight="1">
      <c r="A3" s="893"/>
      <c r="B3" s="517"/>
      <c r="C3" s="517"/>
      <c r="D3" s="517"/>
      <c r="E3" s="517"/>
      <c r="F3" s="517"/>
      <c r="G3" s="510"/>
      <c r="H3" s="510"/>
      <c r="I3" s="147"/>
      <c r="J3" s="510"/>
      <c r="K3" s="510"/>
      <c r="L3" s="147"/>
      <c r="M3" s="510"/>
      <c r="N3" s="510"/>
      <c r="O3" s="147"/>
      <c r="P3" s="510"/>
      <c r="Q3" s="510"/>
      <c r="R3" s="147"/>
      <c r="S3" s="510"/>
      <c r="T3" s="510"/>
      <c r="U3" s="147"/>
      <c r="V3" s="510"/>
      <c r="W3" s="510"/>
      <c r="X3" s="147"/>
      <c r="Y3" s="510"/>
      <c r="Z3" s="510"/>
      <c r="AA3" s="147"/>
      <c r="AB3" s="510"/>
      <c r="AC3" s="510"/>
      <c r="AD3" s="147"/>
      <c r="AE3" s="510"/>
      <c r="AF3" s="510"/>
      <c r="AG3" s="147"/>
      <c r="AH3" s="510"/>
      <c r="AI3" s="510"/>
      <c r="AJ3" s="343"/>
      <c r="AK3" s="52"/>
      <c r="AL3" s="229"/>
      <c r="AM3" s="229"/>
      <c r="AN3" s="229"/>
      <c r="AO3" s="229"/>
      <c r="AP3" s="229"/>
      <c r="AQ3" s="229"/>
      <c r="AR3" s="229"/>
      <c r="AS3" s="229"/>
      <c r="AT3" s="229"/>
      <c r="AU3" s="340"/>
      <c r="AV3" s="300"/>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row>
    <row r="4" spans="1:82" s="894" customFormat="1" ht="16.5" customHeight="1">
      <c r="A4" s="896" t="s">
        <v>586</v>
      </c>
      <c r="B4" s="517"/>
      <c r="C4" s="517"/>
      <c r="D4" s="517"/>
      <c r="E4" s="517"/>
      <c r="F4" s="517"/>
      <c r="G4" s="510"/>
      <c r="H4" s="510"/>
      <c r="I4" s="147"/>
      <c r="J4" s="510"/>
      <c r="K4" s="510"/>
      <c r="L4" s="147"/>
      <c r="M4" s="510"/>
      <c r="N4" s="510"/>
      <c r="O4" s="147"/>
      <c r="P4" s="510"/>
      <c r="Q4" s="510"/>
      <c r="R4" s="147"/>
      <c r="S4" s="510"/>
      <c r="T4" s="510"/>
      <c r="U4" s="147"/>
      <c r="V4" s="510"/>
      <c r="W4" s="510"/>
      <c r="X4" s="147"/>
      <c r="Y4" s="510"/>
      <c r="Z4" s="510"/>
      <c r="AA4" s="147"/>
      <c r="AB4" s="510"/>
      <c r="AC4" s="510"/>
      <c r="AD4" s="147"/>
      <c r="AE4" s="510"/>
      <c r="AF4" s="510"/>
      <c r="AG4" s="147"/>
      <c r="AH4" s="510"/>
      <c r="AI4" s="510"/>
      <c r="AJ4" s="343"/>
      <c r="AK4" s="52"/>
      <c r="AL4" s="229"/>
      <c r="AM4" s="229"/>
      <c r="AN4" s="229"/>
      <c r="AO4" s="229"/>
      <c r="AP4" s="229"/>
      <c r="AQ4" s="229"/>
      <c r="AR4" s="229"/>
      <c r="AS4" s="229"/>
      <c r="AT4" s="229"/>
      <c r="AU4" s="340"/>
      <c r="AV4" s="300"/>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row>
    <row r="5" spans="1:82" s="894" customFormat="1" ht="16.5" customHeight="1">
      <c r="A5" s="893" t="s">
        <v>453</v>
      </c>
      <c r="B5" s="517"/>
      <c r="C5" s="517"/>
      <c r="D5" s="517"/>
      <c r="E5" s="517"/>
      <c r="F5" s="517"/>
      <c r="G5" s="510"/>
      <c r="H5" s="510"/>
      <c r="I5" s="147"/>
      <c r="J5" s="510"/>
      <c r="K5" s="510"/>
      <c r="L5" s="147"/>
      <c r="M5" s="510"/>
      <c r="N5" s="510"/>
      <c r="O5" s="147"/>
      <c r="P5" s="510"/>
      <c r="Q5" s="510"/>
      <c r="R5" s="147"/>
      <c r="S5" s="510"/>
      <c r="T5" s="510"/>
      <c r="U5" s="147"/>
      <c r="V5" s="510"/>
      <c r="W5" s="510"/>
      <c r="X5" s="147"/>
      <c r="Y5" s="510"/>
      <c r="Z5" s="510"/>
      <c r="AA5" s="147"/>
      <c r="AB5" s="510"/>
      <c r="AC5" s="510"/>
      <c r="AD5" s="147"/>
      <c r="AE5" s="510"/>
      <c r="AF5" s="510"/>
      <c r="AG5" s="147"/>
      <c r="AH5" s="510"/>
      <c r="AI5" s="510"/>
      <c r="AJ5" s="343"/>
      <c r="AK5" s="52"/>
      <c r="AL5" s="229"/>
      <c r="AM5" s="229"/>
      <c r="AN5" s="229"/>
      <c r="AO5" s="229"/>
      <c r="AP5" s="229"/>
      <c r="AQ5" s="229"/>
      <c r="AR5" s="229"/>
      <c r="AS5" s="229"/>
      <c r="AT5" s="229"/>
      <c r="AU5" s="340"/>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row>
    <row r="6" spans="1:82" s="894" customFormat="1" ht="16.5" customHeight="1">
      <c r="A6" s="519" t="s">
        <v>333</v>
      </c>
      <c r="B6" s="893"/>
      <c r="C6" s="893"/>
      <c r="D6" s="56"/>
      <c r="E6" s="56"/>
      <c r="F6" s="517" t="s">
        <v>39</v>
      </c>
      <c r="G6" s="533">
        <v>95.4</v>
      </c>
      <c r="H6" s="533" t="s">
        <v>622</v>
      </c>
      <c r="I6" s="996">
        <v>1.5450600000000001</v>
      </c>
      <c r="J6" s="533">
        <v>95.5</v>
      </c>
      <c r="K6" s="533" t="s">
        <v>622</v>
      </c>
      <c r="L6" s="996">
        <v>0.77349999999999997</v>
      </c>
      <c r="M6" s="533">
        <v>95.8</v>
      </c>
      <c r="N6" s="533" t="s">
        <v>622</v>
      </c>
      <c r="O6" s="996">
        <v>0.85880999999999996</v>
      </c>
      <c r="P6" s="533">
        <v>95.4</v>
      </c>
      <c r="Q6" s="533" t="s">
        <v>622</v>
      </c>
      <c r="R6" s="996">
        <v>2.2669700000000002</v>
      </c>
      <c r="S6" s="533">
        <v>95</v>
      </c>
      <c r="T6" s="533" t="s">
        <v>622</v>
      </c>
      <c r="U6" s="996">
        <v>1.2172499999999999</v>
      </c>
      <c r="V6" s="533">
        <v>92.7</v>
      </c>
      <c r="W6" s="533" t="s">
        <v>622</v>
      </c>
      <c r="X6" s="996">
        <v>2.6286399999999999</v>
      </c>
      <c r="Y6" s="533">
        <v>96</v>
      </c>
      <c r="Z6" s="533" t="s">
        <v>622</v>
      </c>
      <c r="AA6" s="996">
        <v>1.3173699999999999</v>
      </c>
      <c r="AB6" s="533">
        <v>92.1</v>
      </c>
      <c r="AC6" s="533" t="s">
        <v>622</v>
      </c>
      <c r="AD6" s="996">
        <v>1.8272999999999999</v>
      </c>
      <c r="AE6" s="533">
        <v>95.4</v>
      </c>
      <c r="AF6" s="533" t="s">
        <v>622</v>
      </c>
      <c r="AG6" s="996">
        <v>0.61134999999999995</v>
      </c>
      <c r="AH6" s="533"/>
      <c r="AI6" s="533"/>
      <c r="AJ6" s="904">
        <v>0</v>
      </c>
      <c r="AK6" s="904" t="s">
        <v>334</v>
      </c>
      <c r="AL6" s="929">
        <v>95.4</v>
      </c>
      <c r="AM6" s="929">
        <v>95.5</v>
      </c>
      <c r="AN6" s="929">
        <v>95.8</v>
      </c>
      <c r="AO6" s="929">
        <v>95.4</v>
      </c>
      <c r="AP6" s="929">
        <v>95</v>
      </c>
      <c r="AQ6" s="929">
        <v>92.7</v>
      </c>
      <c r="AR6" s="929">
        <v>96</v>
      </c>
      <c r="AS6" s="929">
        <v>92.1</v>
      </c>
      <c r="AT6" s="929">
        <v>95.4</v>
      </c>
      <c r="AU6" s="215"/>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row>
    <row r="7" spans="1:82" s="894" customFormat="1" ht="16.5" hidden="1" customHeight="1">
      <c r="A7" s="519"/>
      <c r="B7" s="893"/>
      <c r="C7" s="893"/>
      <c r="D7" s="56"/>
      <c r="E7" s="56"/>
      <c r="F7" s="517"/>
      <c r="G7" s="533"/>
      <c r="H7" s="533"/>
      <c r="I7" s="996"/>
      <c r="J7" s="533"/>
      <c r="K7" s="533"/>
      <c r="L7" s="996"/>
      <c r="M7" s="533"/>
      <c r="N7" s="533"/>
      <c r="O7" s="996"/>
      <c r="P7" s="533"/>
      <c r="Q7" s="533"/>
      <c r="R7" s="996"/>
      <c r="S7" s="533"/>
      <c r="T7" s="533"/>
      <c r="U7" s="996"/>
      <c r="V7" s="533"/>
      <c r="W7" s="533"/>
      <c r="X7" s="996"/>
      <c r="Y7" s="533"/>
      <c r="Z7" s="533"/>
      <c r="AA7" s="996"/>
      <c r="AB7" s="533"/>
      <c r="AC7" s="533"/>
      <c r="AD7" s="996"/>
      <c r="AE7" s="533"/>
      <c r="AF7" s="533"/>
      <c r="AG7" s="996"/>
      <c r="AH7" s="533"/>
      <c r="AI7" s="533"/>
      <c r="AJ7" s="904">
        <v>0</v>
      </c>
      <c r="AK7" s="904" t="s">
        <v>698</v>
      </c>
      <c r="AL7" s="929">
        <v>1.5450600000000001</v>
      </c>
      <c r="AM7" s="929">
        <v>0.77349999999999997</v>
      </c>
      <c r="AN7" s="929">
        <v>0.85880999999999996</v>
      </c>
      <c r="AO7" s="929">
        <v>2.2669700000000002</v>
      </c>
      <c r="AP7" s="929">
        <v>1.2172499999999999</v>
      </c>
      <c r="AQ7" s="929">
        <v>2.6286399999999999</v>
      </c>
      <c r="AR7" s="929">
        <v>1.3173699999999999</v>
      </c>
      <c r="AS7" s="929">
        <v>1.8272999999999999</v>
      </c>
      <c r="AT7" s="929">
        <v>0.61134999999999995</v>
      </c>
      <c r="AU7" s="215"/>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row>
    <row r="8" spans="1:82" s="894" customFormat="1" ht="16.5" customHeight="1">
      <c r="A8" s="519" t="s">
        <v>6</v>
      </c>
      <c r="B8" s="893"/>
      <c r="C8" s="893"/>
      <c r="D8" s="893"/>
      <c r="E8" s="893"/>
      <c r="F8" s="517" t="s">
        <v>39</v>
      </c>
      <c r="G8" s="533">
        <v>4.3</v>
      </c>
      <c r="H8" s="533" t="s">
        <v>622</v>
      </c>
      <c r="I8" s="996">
        <v>1.52494</v>
      </c>
      <c r="J8" s="533">
        <v>4.5</v>
      </c>
      <c r="K8" s="533" t="s">
        <v>622</v>
      </c>
      <c r="L8" s="996">
        <v>0.77063000000000004</v>
      </c>
      <c r="M8" s="533">
        <v>4</v>
      </c>
      <c r="N8" s="533" t="s">
        <v>622</v>
      </c>
      <c r="O8" s="996">
        <v>0.85126999999999997</v>
      </c>
      <c r="P8" s="533">
        <v>4.3</v>
      </c>
      <c r="Q8" s="533" t="s">
        <v>622</v>
      </c>
      <c r="R8" s="996">
        <v>2.2660499999999999</v>
      </c>
      <c r="S8" s="533">
        <v>4.8</v>
      </c>
      <c r="T8" s="533" t="s">
        <v>622</v>
      </c>
      <c r="U8" s="996">
        <v>1.21292</v>
      </c>
      <c r="V8" s="533">
        <v>6.7</v>
      </c>
      <c r="W8" s="533" t="s">
        <v>622</v>
      </c>
      <c r="X8" s="996">
        <v>2.5241899999999999</v>
      </c>
      <c r="Y8" s="533">
        <v>3.8</v>
      </c>
      <c r="Z8" s="533" t="s">
        <v>622</v>
      </c>
      <c r="AA8" s="996">
        <v>1.31409</v>
      </c>
      <c r="AB8" s="533">
        <v>7.3</v>
      </c>
      <c r="AC8" s="533" t="s">
        <v>622</v>
      </c>
      <c r="AD8" s="996">
        <v>1.77217</v>
      </c>
      <c r="AE8" s="533">
        <v>4.4000000000000004</v>
      </c>
      <c r="AF8" s="533" t="s">
        <v>622</v>
      </c>
      <c r="AG8" s="996">
        <v>0.60531999999999997</v>
      </c>
      <c r="AH8" s="533"/>
      <c r="AI8" s="533"/>
      <c r="AJ8" s="904">
        <v>0</v>
      </c>
      <c r="AK8" s="904" t="s">
        <v>475</v>
      </c>
      <c r="AL8" s="929">
        <v>4.3</v>
      </c>
      <c r="AM8" s="929">
        <v>4.5</v>
      </c>
      <c r="AN8" s="929">
        <v>4</v>
      </c>
      <c r="AO8" s="929">
        <v>4.3</v>
      </c>
      <c r="AP8" s="929">
        <v>4.8</v>
      </c>
      <c r="AQ8" s="929">
        <v>6.7</v>
      </c>
      <c r="AR8" s="929">
        <v>3.8</v>
      </c>
      <c r="AS8" s="929">
        <v>7.3</v>
      </c>
      <c r="AT8" s="929">
        <v>4.4000000000000004</v>
      </c>
      <c r="AU8" s="215"/>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row>
    <row r="9" spans="1:82" s="894" customFormat="1" ht="16.5" hidden="1" customHeight="1">
      <c r="A9" s="519"/>
      <c r="B9" s="893"/>
      <c r="C9" s="893"/>
      <c r="D9" s="893"/>
      <c r="E9" s="893"/>
      <c r="F9" s="517"/>
      <c r="G9" s="533"/>
      <c r="H9" s="533"/>
      <c r="I9" s="996"/>
      <c r="J9" s="533"/>
      <c r="K9" s="533"/>
      <c r="L9" s="996"/>
      <c r="M9" s="533"/>
      <c r="N9" s="533"/>
      <c r="O9" s="996"/>
      <c r="P9" s="533"/>
      <c r="Q9" s="533"/>
      <c r="R9" s="996"/>
      <c r="S9" s="533"/>
      <c r="T9" s="533"/>
      <c r="U9" s="996"/>
      <c r="V9" s="533"/>
      <c r="W9" s="533"/>
      <c r="X9" s="996"/>
      <c r="Y9" s="533"/>
      <c r="Z9" s="533"/>
      <c r="AA9" s="996"/>
      <c r="AB9" s="533"/>
      <c r="AC9" s="533"/>
      <c r="AD9" s="996"/>
      <c r="AE9" s="533"/>
      <c r="AF9" s="533"/>
      <c r="AG9" s="996"/>
      <c r="AH9" s="533"/>
      <c r="AI9" s="533"/>
      <c r="AJ9" s="904">
        <v>0</v>
      </c>
      <c r="AK9" s="904" t="s">
        <v>699</v>
      </c>
      <c r="AL9" s="929">
        <v>1.52494</v>
      </c>
      <c r="AM9" s="929">
        <v>0.77063000000000004</v>
      </c>
      <c r="AN9" s="929">
        <v>0.85126999999999997</v>
      </c>
      <c r="AO9" s="929">
        <v>2.2660499999999999</v>
      </c>
      <c r="AP9" s="929">
        <v>1.21292</v>
      </c>
      <c r="AQ9" s="929">
        <v>2.5241899999999999</v>
      </c>
      <c r="AR9" s="929">
        <v>1.31409</v>
      </c>
      <c r="AS9" s="929">
        <v>1.77217</v>
      </c>
      <c r="AT9" s="929">
        <v>0.60531999999999997</v>
      </c>
      <c r="AU9" s="215"/>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row>
    <row r="10" spans="1:82" s="894" customFormat="1" ht="16.5" customHeight="1">
      <c r="A10" s="519" t="s">
        <v>178</v>
      </c>
      <c r="B10" s="893"/>
      <c r="C10" s="893"/>
      <c r="D10" s="56"/>
      <c r="E10" s="56"/>
      <c r="F10" s="517" t="s">
        <v>39</v>
      </c>
      <c r="G10" s="533">
        <v>0.3</v>
      </c>
      <c r="H10" s="533" t="s">
        <v>622</v>
      </c>
      <c r="I10" s="996">
        <v>0.26168000000000002</v>
      </c>
      <c r="J10" s="533">
        <v>0.1</v>
      </c>
      <c r="K10" s="533" t="s">
        <v>622</v>
      </c>
      <c r="L10" s="996">
        <v>5.3859999999999998E-2</v>
      </c>
      <c r="M10" s="533">
        <v>0.2</v>
      </c>
      <c r="N10" s="533" t="s">
        <v>622</v>
      </c>
      <c r="O10" s="996">
        <v>0.11559</v>
      </c>
      <c r="P10" s="533">
        <v>0.2</v>
      </c>
      <c r="Q10" s="533" t="s">
        <v>622</v>
      </c>
      <c r="R10" s="996">
        <v>0.1371</v>
      </c>
      <c r="S10" s="533">
        <v>0.1</v>
      </c>
      <c r="T10" s="533" t="s">
        <v>622</v>
      </c>
      <c r="U10" s="996">
        <v>7.6810000000000003E-2</v>
      </c>
      <c r="V10" s="533">
        <v>0.5</v>
      </c>
      <c r="W10" s="533" t="s">
        <v>622</v>
      </c>
      <c r="X10" s="996">
        <v>0.80852999999999997</v>
      </c>
      <c r="Y10" s="533">
        <v>0.1</v>
      </c>
      <c r="Z10" s="533" t="s">
        <v>622</v>
      </c>
      <c r="AA10" s="996">
        <v>8.8900000000000007E-2</v>
      </c>
      <c r="AB10" s="533">
        <v>0.4</v>
      </c>
      <c r="AC10" s="533" t="s">
        <v>622</v>
      </c>
      <c r="AD10" s="996">
        <v>0.40072999999999998</v>
      </c>
      <c r="AE10" s="533">
        <v>0.2</v>
      </c>
      <c r="AF10" s="533" t="s">
        <v>622</v>
      </c>
      <c r="AG10" s="996">
        <v>8.9440000000000006E-2</v>
      </c>
      <c r="AH10" s="533"/>
      <c r="AI10" s="533"/>
      <c r="AJ10" s="904">
        <v>0</v>
      </c>
      <c r="AK10" s="904" t="s">
        <v>337</v>
      </c>
      <c r="AL10" s="929">
        <v>0.3</v>
      </c>
      <c r="AM10" s="929">
        <v>0.1</v>
      </c>
      <c r="AN10" s="929">
        <v>0.2</v>
      </c>
      <c r="AO10" s="929">
        <v>0.2</v>
      </c>
      <c r="AP10" s="929">
        <v>0.1</v>
      </c>
      <c r="AQ10" s="929">
        <v>0.5</v>
      </c>
      <c r="AR10" s="929">
        <v>0.1</v>
      </c>
      <c r="AS10" s="929">
        <v>0.4</v>
      </c>
      <c r="AT10" s="929">
        <v>0.2</v>
      </c>
      <c r="AU10" s="215"/>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row>
    <row r="11" spans="1:82" s="894" customFormat="1" ht="16.5" hidden="1" customHeight="1">
      <c r="A11" s="519"/>
      <c r="B11" s="893"/>
      <c r="C11" s="893"/>
      <c r="D11" s="56"/>
      <c r="E11" s="56"/>
      <c r="F11" s="517"/>
      <c r="G11" s="533"/>
      <c r="H11" s="533"/>
      <c r="I11" s="996"/>
      <c r="J11" s="533"/>
      <c r="K11" s="533"/>
      <c r="L11" s="996"/>
      <c r="M11" s="533"/>
      <c r="N11" s="533"/>
      <c r="O11" s="996"/>
      <c r="P11" s="533"/>
      <c r="Q11" s="533"/>
      <c r="R11" s="996"/>
      <c r="S11" s="533"/>
      <c r="T11" s="533"/>
      <c r="U11" s="996"/>
      <c r="V11" s="533"/>
      <c r="W11" s="533"/>
      <c r="X11" s="996"/>
      <c r="Y11" s="533"/>
      <c r="Z11" s="533"/>
      <c r="AA11" s="996"/>
      <c r="AB11" s="533"/>
      <c r="AC11" s="533"/>
      <c r="AD11" s="996"/>
      <c r="AE11" s="533"/>
      <c r="AF11" s="533"/>
      <c r="AG11" s="996"/>
      <c r="AH11" s="533"/>
      <c r="AI11" s="533"/>
      <c r="AJ11" s="904">
        <v>0</v>
      </c>
      <c r="AK11" s="904" t="s">
        <v>700</v>
      </c>
      <c r="AL11" s="929">
        <v>0.26168000000000002</v>
      </c>
      <c r="AM11" s="929">
        <v>5.3859999999999998E-2</v>
      </c>
      <c r="AN11" s="929">
        <v>0.11559</v>
      </c>
      <c r="AO11" s="929">
        <v>0.1371</v>
      </c>
      <c r="AP11" s="929">
        <v>7.6810000000000003E-2</v>
      </c>
      <c r="AQ11" s="929">
        <v>0.80852999999999997</v>
      </c>
      <c r="AR11" s="929">
        <v>8.8900000000000007E-2</v>
      </c>
      <c r="AS11" s="929">
        <v>0.40072999999999998</v>
      </c>
      <c r="AT11" s="929">
        <v>8.9440000000000006E-2</v>
      </c>
      <c r="AU11" s="215"/>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row>
    <row r="12" spans="1:82" s="894" customFormat="1" ht="16.5" customHeight="1">
      <c r="A12" s="519" t="s">
        <v>335</v>
      </c>
      <c r="B12" s="893"/>
      <c r="C12" s="893"/>
      <c r="D12" s="56"/>
      <c r="E12" s="56"/>
      <c r="F12" s="517" t="s">
        <v>39</v>
      </c>
      <c r="G12" s="533">
        <v>0</v>
      </c>
      <c r="H12" s="533"/>
      <c r="I12" s="996"/>
      <c r="J12" s="533">
        <v>0</v>
      </c>
      <c r="K12" s="533"/>
      <c r="L12" s="996"/>
      <c r="M12" s="533">
        <v>0</v>
      </c>
      <c r="N12" s="533"/>
      <c r="O12" s="996"/>
      <c r="P12" s="533">
        <v>0</v>
      </c>
      <c r="Q12" s="533"/>
      <c r="R12" s="996"/>
      <c r="S12" s="533">
        <v>0</v>
      </c>
      <c r="T12" s="533"/>
      <c r="U12" s="996"/>
      <c r="V12" s="533">
        <v>0</v>
      </c>
      <c r="W12" s="533"/>
      <c r="X12" s="996"/>
      <c r="Y12" s="533">
        <v>0</v>
      </c>
      <c r="Z12" s="533"/>
      <c r="AA12" s="996"/>
      <c r="AB12" s="533">
        <v>0</v>
      </c>
      <c r="AC12" s="533"/>
      <c r="AD12" s="996"/>
      <c r="AE12" s="533">
        <v>0</v>
      </c>
      <c r="AF12" s="533"/>
      <c r="AG12" s="996"/>
      <c r="AH12" s="533"/>
      <c r="AI12" s="533"/>
      <c r="AJ12" s="904">
        <v>0</v>
      </c>
      <c r="AK12" s="904" t="s">
        <v>336</v>
      </c>
      <c r="AL12" s="929">
        <v>0</v>
      </c>
      <c r="AM12" s="929">
        <v>0</v>
      </c>
      <c r="AN12" s="929">
        <v>0</v>
      </c>
      <c r="AO12" s="929">
        <v>0</v>
      </c>
      <c r="AP12" s="929">
        <v>0</v>
      </c>
      <c r="AQ12" s="929">
        <v>0</v>
      </c>
      <c r="AR12" s="929">
        <v>0</v>
      </c>
      <c r="AS12" s="1156">
        <v>0</v>
      </c>
      <c r="AT12" s="929">
        <v>0</v>
      </c>
      <c r="AU12" s="215"/>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row>
    <row r="13" spans="1:82" s="894" customFormat="1" ht="16.5" customHeight="1">
      <c r="A13" s="330" t="s">
        <v>182</v>
      </c>
      <c r="B13" s="896"/>
      <c r="C13" s="893"/>
      <c r="D13" s="893"/>
      <c r="E13" s="56"/>
      <c r="F13" s="56" t="s">
        <v>183</v>
      </c>
      <c r="G13" s="193">
        <v>1729</v>
      </c>
      <c r="H13" s="193"/>
      <c r="I13" s="997"/>
      <c r="J13" s="193">
        <v>7457</v>
      </c>
      <c r="K13" s="193"/>
      <c r="L13" s="997"/>
      <c r="M13" s="193">
        <v>5531</v>
      </c>
      <c r="N13" s="193"/>
      <c r="O13" s="997"/>
      <c r="P13" s="193">
        <v>2611</v>
      </c>
      <c r="Q13" s="193"/>
      <c r="R13" s="997"/>
      <c r="S13" s="193">
        <v>2336</v>
      </c>
      <c r="T13" s="193"/>
      <c r="U13" s="997"/>
      <c r="V13" s="193">
        <v>1790</v>
      </c>
      <c r="W13" s="193"/>
      <c r="X13" s="997"/>
      <c r="Y13" s="193">
        <v>2242</v>
      </c>
      <c r="Z13" s="193"/>
      <c r="AA13" s="997"/>
      <c r="AB13" s="193">
        <v>1861</v>
      </c>
      <c r="AC13" s="193"/>
      <c r="AD13" s="997"/>
      <c r="AE13" s="193">
        <v>25557</v>
      </c>
      <c r="AF13" s="193"/>
      <c r="AG13" s="997"/>
      <c r="AH13" s="188"/>
      <c r="AI13" s="188"/>
      <c r="AJ13" s="904">
        <v>0</v>
      </c>
      <c r="AK13" s="904" t="s">
        <v>358</v>
      </c>
      <c r="AL13" s="936">
        <v>1729</v>
      </c>
      <c r="AM13" s="936">
        <v>7457</v>
      </c>
      <c r="AN13" s="936">
        <v>5531</v>
      </c>
      <c r="AO13" s="936">
        <v>2611</v>
      </c>
      <c r="AP13" s="936">
        <v>2336</v>
      </c>
      <c r="AQ13" s="936">
        <v>1790</v>
      </c>
      <c r="AR13" s="936">
        <v>2242</v>
      </c>
      <c r="AS13" s="936">
        <v>1861</v>
      </c>
      <c r="AT13" s="936">
        <v>25557</v>
      </c>
      <c r="AU13" s="215"/>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row>
    <row r="14" spans="1:82" s="894" customFormat="1" ht="16.5" customHeight="1">
      <c r="A14" s="519" t="s">
        <v>769</v>
      </c>
      <c r="B14" s="893"/>
      <c r="C14" s="896"/>
      <c r="D14" s="56"/>
      <c r="E14" s="56"/>
      <c r="F14" s="517" t="s">
        <v>183</v>
      </c>
      <c r="G14" s="534">
        <v>1.05992</v>
      </c>
      <c r="H14" s="534"/>
      <c r="I14" s="979"/>
      <c r="J14" s="534">
        <v>1.0652699999999999</v>
      </c>
      <c r="K14" s="534"/>
      <c r="L14" s="979"/>
      <c r="M14" s="534">
        <v>1.06308</v>
      </c>
      <c r="N14" s="534"/>
      <c r="O14" s="979"/>
      <c r="P14" s="534">
        <v>1.0746800000000001</v>
      </c>
      <c r="Q14" s="534"/>
      <c r="R14" s="979"/>
      <c r="S14" s="534">
        <v>1.0750299999999999</v>
      </c>
      <c r="T14" s="534"/>
      <c r="U14" s="979"/>
      <c r="V14" s="534">
        <v>1.0939700000000001</v>
      </c>
      <c r="W14" s="534"/>
      <c r="X14" s="979"/>
      <c r="Y14" s="534">
        <v>1.0653699999999999</v>
      </c>
      <c r="Z14" s="534"/>
      <c r="AA14" s="979"/>
      <c r="AB14" s="534">
        <v>1.1178699999999999</v>
      </c>
      <c r="AC14" s="534"/>
      <c r="AD14" s="979"/>
      <c r="AE14" s="534">
        <v>1.0659799999999999</v>
      </c>
      <c r="AF14" s="534"/>
      <c r="AG14" s="979"/>
      <c r="AH14" s="534"/>
      <c r="AI14" s="534"/>
      <c r="AJ14" s="904">
        <v>0</v>
      </c>
      <c r="AK14" s="904" t="s">
        <v>359</v>
      </c>
      <c r="AL14" s="929">
        <v>1.05992</v>
      </c>
      <c r="AM14" s="929">
        <v>1.0652699999999999</v>
      </c>
      <c r="AN14" s="929">
        <v>1.06308</v>
      </c>
      <c r="AO14" s="929">
        <v>1.0746800000000001</v>
      </c>
      <c r="AP14" s="929">
        <v>1.0750299999999999</v>
      </c>
      <c r="AQ14" s="929">
        <v>1.0939700000000001</v>
      </c>
      <c r="AR14" s="929">
        <v>1.0653699999999999</v>
      </c>
      <c r="AS14" s="929">
        <v>1.1178699999999999</v>
      </c>
      <c r="AT14" s="929">
        <v>1.0659799999999999</v>
      </c>
      <c r="AU14" s="215"/>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row>
    <row r="15" spans="1:82" s="894" customFormat="1" ht="3" customHeight="1">
      <c r="A15" s="893"/>
      <c r="B15" s="893"/>
      <c r="C15" s="896"/>
      <c r="D15" s="56"/>
      <c r="E15" s="56"/>
      <c r="F15" s="517"/>
      <c r="G15" s="534"/>
      <c r="H15" s="534"/>
      <c r="I15" s="979"/>
      <c r="J15" s="534"/>
      <c r="K15" s="534"/>
      <c r="L15" s="979"/>
      <c r="M15" s="534"/>
      <c r="N15" s="534"/>
      <c r="O15" s="979"/>
      <c r="P15" s="534"/>
      <c r="Q15" s="534"/>
      <c r="R15" s="979"/>
      <c r="S15" s="534"/>
      <c r="T15" s="534"/>
      <c r="U15" s="979"/>
      <c r="V15" s="534"/>
      <c r="W15" s="534"/>
      <c r="X15" s="979"/>
      <c r="Y15" s="534"/>
      <c r="Z15" s="534"/>
      <c r="AA15" s="979"/>
      <c r="AB15" s="534"/>
      <c r="AC15" s="534"/>
      <c r="AD15" s="979"/>
      <c r="AE15" s="534"/>
      <c r="AF15" s="534"/>
      <c r="AG15" s="979"/>
      <c r="AH15" s="534"/>
      <c r="AI15" s="534"/>
      <c r="AJ15" s="229"/>
      <c r="AK15" s="229"/>
      <c r="AL15" s="229"/>
      <c r="AM15" s="229"/>
      <c r="AN15" s="229"/>
      <c r="AO15" s="229"/>
      <c r="AP15" s="229"/>
      <c r="AQ15" s="229"/>
      <c r="AR15" s="229"/>
      <c r="AS15" s="229"/>
      <c r="AT15" s="229"/>
      <c r="AU15" s="215"/>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row>
    <row r="16" spans="1:82" s="894" customFormat="1" ht="16.5" customHeight="1">
      <c r="A16" s="893" t="s">
        <v>454</v>
      </c>
      <c r="B16" s="893"/>
      <c r="C16" s="896"/>
      <c r="D16" s="56"/>
      <c r="E16" s="56"/>
      <c r="F16" s="517"/>
      <c r="G16" s="534"/>
      <c r="H16" s="534"/>
      <c r="I16" s="979"/>
      <c r="J16" s="534"/>
      <c r="K16" s="534"/>
      <c r="L16" s="979"/>
      <c r="M16" s="534"/>
      <c r="N16" s="534"/>
      <c r="O16" s="979"/>
      <c r="P16" s="534"/>
      <c r="Q16" s="534"/>
      <c r="R16" s="979"/>
      <c r="S16" s="534"/>
      <c r="T16" s="534"/>
      <c r="U16" s="979"/>
      <c r="V16" s="534"/>
      <c r="W16" s="534"/>
      <c r="X16" s="979"/>
      <c r="Y16" s="534"/>
      <c r="Z16" s="534"/>
      <c r="AA16" s="979"/>
      <c r="AB16" s="534"/>
      <c r="AC16" s="534"/>
      <c r="AD16" s="979"/>
      <c r="AE16" s="534"/>
      <c r="AF16" s="534"/>
      <c r="AG16" s="979"/>
      <c r="AH16" s="534"/>
      <c r="AI16" s="534"/>
      <c r="AJ16" s="229"/>
      <c r="AK16" s="229"/>
      <c r="AL16" s="229"/>
      <c r="AM16" s="229"/>
      <c r="AN16" s="229"/>
      <c r="AO16" s="229"/>
      <c r="AP16" s="229"/>
      <c r="AQ16" s="229"/>
      <c r="AR16" s="229"/>
      <c r="AS16" s="229"/>
      <c r="AT16" s="229"/>
      <c r="AU16" s="215"/>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row>
    <row r="17" spans="1:82" s="894" customFormat="1" ht="2.4" customHeight="1">
      <c r="A17" s="893"/>
      <c r="B17" s="893"/>
      <c r="C17" s="896"/>
      <c r="D17" s="56"/>
      <c r="E17" s="56"/>
      <c r="F17" s="517"/>
      <c r="G17" s="534"/>
      <c r="H17" s="534"/>
      <c r="I17" s="979"/>
      <c r="J17" s="534"/>
      <c r="K17" s="534"/>
      <c r="L17" s="979"/>
      <c r="M17" s="534"/>
      <c r="N17" s="534"/>
      <c r="O17" s="979"/>
      <c r="P17" s="534"/>
      <c r="Q17" s="534"/>
      <c r="R17" s="979"/>
      <c r="S17" s="534"/>
      <c r="T17" s="534"/>
      <c r="U17" s="979"/>
      <c r="V17" s="534"/>
      <c r="W17" s="534"/>
      <c r="X17" s="979"/>
      <c r="Y17" s="534"/>
      <c r="Z17" s="534"/>
      <c r="AA17" s="979"/>
      <c r="AB17" s="534"/>
      <c r="AC17" s="534"/>
      <c r="AD17" s="979"/>
      <c r="AE17" s="534"/>
      <c r="AF17" s="534"/>
      <c r="AG17" s="979"/>
      <c r="AH17" s="534"/>
      <c r="AI17" s="534"/>
      <c r="AJ17" s="229"/>
      <c r="AK17" s="229"/>
      <c r="AL17" s="229"/>
      <c r="AM17" s="229"/>
      <c r="AN17" s="229"/>
      <c r="AO17" s="229"/>
      <c r="AP17" s="229"/>
      <c r="AQ17" s="229"/>
      <c r="AR17" s="229"/>
      <c r="AS17" s="229"/>
      <c r="AT17" s="229"/>
      <c r="AU17" s="215"/>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row>
    <row r="18" spans="1:82" s="894" customFormat="1" ht="16.5" customHeight="1">
      <c r="A18" s="519" t="s">
        <v>333</v>
      </c>
      <c r="B18" s="893"/>
      <c r="C18" s="893"/>
      <c r="D18" s="56"/>
      <c r="E18" s="56"/>
      <c r="F18" s="517" t="s">
        <v>39</v>
      </c>
      <c r="G18" s="533">
        <v>93.2</v>
      </c>
      <c r="H18" s="533" t="s">
        <v>622</v>
      </c>
      <c r="I18" s="996">
        <v>1.71289</v>
      </c>
      <c r="J18" s="533">
        <v>92.3</v>
      </c>
      <c r="K18" s="533" t="s">
        <v>622</v>
      </c>
      <c r="L18" s="996">
        <v>0.97984000000000004</v>
      </c>
      <c r="M18" s="533">
        <v>93</v>
      </c>
      <c r="N18" s="533" t="s">
        <v>622</v>
      </c>
      <c r="O18" s="996">
        <v>1.1718599999999999</v>
      </c>
      <c r="P18" s="533">
        <v>88.9</v>
      </c>
      <c r="Q18" s="533" t="s">
        <v>622</v>
      </c>
      <c r="R18" s="996">
        <v>2.5525799999999998</v>
      </c>
      <c r="S18" s="533">
        <v>89.9</v>
      </c>
      <c r="T18" s="533" t="s">
        <v>622</v>
      </c>
      <c r="U18" s="996">
        <v>1.94743</v>
      </c>
      <c r="V18" s="533">
        <v>92.1</v>
      </c>
      <c r="W18" s="533" t="s">
        <v>622</v>
      </c>
      <c r="X18" s="996">
        <v>1.8440399999999999</v>
      </c>
      <c r="Y18" s="533">
        <v>91.6</v>
      </c>
      <c r="Z18" s="533" t="s">
        <v>622</v>
      </c>
      <c r="AA18" s="996">
        <v>1.43912</v>
      </c>
      <c r="AB18" s="533">
        <v>89</v>
      </c>
      <c r="AC18" s="533" t="s">
        <v>622</v>
      </c>
      <c r="AD18" s="996">
        <v>1.94384</v>
      </c>
      <c r="AE18" s="533">
        <v>92.2</v>
      </c>
      <c r="AF18" s="533" t="s">
        <v>622</v>
      </c>
      <c r="AG18" s="996">
        <v>0.71233999999999997</v>
      </c>
      <c r="AH18" s="533"/>
      <c r="AI18" s="533"/>
      <c r="AJ18" s="904">
        <v>0</v>
      </c>
      <c r="AK18" s="904" t="s">
        <v>74</v>
      </c>
      <c r="AL18" s="929">
        <v>93.2</v>
      </c>
      <c r="AM18" s="929">
        <v>92.3</v>
      </c>
      <c r="AN18" s="929">
        <v>93</v>
      </c>
      <c r="AO18" s="929">
        <v>88.9</v>
      </c>
      <c r="AP18" s="929">
        <v>89.9</v>
      </c>
      <c r="AQ18" s="929">
        <v>92.1</v>
      </c>
      <c r="AR18" s="929">
        <v>91.6</v>
      </c>
      <c r="AS18" s="929">
        <v>89</v>
      </c>
      <c r="AT18" s="929">
        <v>92.2</v>
      </c>
      <c r="AU18" s="215"/>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row>
    <row r="19" spans="1:82" s="975" customFormat="1" ht="16.5" hidden="1" customHeight="1">
      <c r="A19" s="519" t="s">
        <v>709</v>
      </c>
      <c r="B19" s="974"/>
      <c r="C19" s="974"/>
      <c r="D19" s="56"/>
      <c r="E19" s="56"/>
      <c r="F19" s="517"/>
      <c r="G19" s="533"/>
      <c r="H19" s="533"/>
      <c r="I19" s="996"/>
      <c r="J19" s="533"/>
      <c r="K19" s="533"/>
      <c r="L19" s="996"/>
      <c r="M19" s="533"/>
      <c r="N19" s="533"/>
      <c r="O19" s="996"/>
      <c r="P19" s="533"/>
      <c r="Q19" s="533"/>
      <c r="R19" s="996"/>
      <c r="S19" s="533"/>
      <c r="T19" s="533"/>
      <c r="U19" s="996"/>
      <c r="V19" s="533"/>
      <c r="W19" s="533"/>
      <c r="X19" s="996"/>
      <c r="Y19" s="533"/>
      <c r="Z19" s="533"/>
      <c r="AA19" s="996"/>
      <c r="AB19" s="533"/>
      <c r="AC19" s="533"/>
      <c r="AD19" s="996"/>
      <c r="AE19" s="533"/>
      <c r="AF19" s="533"/>
      <c r="AG19" s="996"/>
      <c r="AH19" s="533"/>
      <c r="AI19" s="533"/>
      <c r="AJ19" s="904">
        <v>0</v>
      </c>
      <c r="AK19" s="904" t="s">
        <v>701</v>
      </c>
      <c r="AL19" s="929">
        <v>1.71289</v>
      </c>
      <c r="AM19" s="929">
        <v>0.97984000000000004</v>
      </c>
      <c r="AN19" s="929">
        <v>1.1718599999999999</v>
      </c>
      <c r="AO19" s="929">
        <v>2.5525799999999998</v>
      </c>
      <c r="AP19" s="929">
        <v>1.94743</v>
      </c>
      <c r="AQ19" s="929">
        <v>1.8440399999999999</v>
      </c>
      <c r="AR19" s="929">
        <v>1.43912</v>
      </c>
      <c r="AS19" s="929">
        <v>1.94384</v>
      </c>
      <c r="AT19" s="929">
        <v>0.71233999999999997</v>
      </c>
      <c r="AU19" s="215"/>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row>
    <row r="20" spans="1:82" s="894" customFormat="1" ht="16.5" customHeight="1">
      <c r="A20" s="519" t="s">
        <v>6</v>
      </c>
      <c r="B20" s="893"/>
      <c r="C20" s="893"/>
      <c r="D20" s="893"/>
      <c r="E20" s="893"/>
      <c r="F20" s="517" t="s">
        <v>39</v>
      </c>
      <c r="G20" s="533">
        <v>6.7</v>
      </c>
      <c r="H20" s="533" t="s">
        <v>622</v>
      </c>
      <c r="I20" s="996">
        <v>1.71095</v>
      </c>
      <c r="J20" s="533">
        <v>7.6</v>
      </c>
      <c r="K20" s="533" t="s">
        <v>622</v>
      </c>
      <c r="L20" s="996">
        <v>0.97806999999999999</v>
      </c>
      <c r="M20" s="533">
        <v>6.8</v>
      </c>
      <c r="N20" s="533" t="s">
        <v>622</v>
      </c>
      <c r="O20" s="996">
        <v>1.1660600000000001</v>
      </c>
      <c r="P20" s="533">
        <v>11</v>
      </c>
      <c r="Q20" s="533" t="s">
        <v>622</v>
      </c>
      <c r="R20" s="996">
        <v>2.5525799999999998</v>
      </c>
      <c r="S20" s="533">
        <v>9.9</v>
      </c>
      <c r="T20" s="533" t="s">
        <v>622</v>
      </c>
      <c r="U20" s="996">
        <v>1.9442699999999999</v>
      </c>
      <c r="V20" s="533">
        <v>7.9</v>
      </c>
      <c r="W20" s="533" t="s">
        <v>622</v>
      </c>
      <c r="X20" s="996">
        <v>1.8410200000000001</v>
      </c>
      <c r="Y20" s="533">
        <v>8.3000000000000007</v>
      </c>
      <c r="Z20" s="533" t="s">
        <v>622</v>
      </c>
      <c r="AA20" s="996">
        <v>1.4368799999999999</v>
      </c>
      <c r="AB20" s="533">
        <v>11</v>
      </c>
      <c r="AC20" s="533" t="s">
        <v>622</v>
      </c>
      <c r="AD20" s="996">
        <v>1.9421900000000001</v>
      </c>
      <c r="AE20" s="533">
        <v>7.7</v>
      </c>
      <c r="AF20" s="533" t="s">
        <v>622</v>
      </c>
      <c r="AG20" s="996">
        <v>0.71128000000000002</v>
      </c>
      <c r="AH20" s="533"/>
      <c r="AI20" s="533"/>
      <c r="AJ20" s="904">
        <v>0</v>
      </c>
      <c r="AK20" s="904" t="s">
        <v>476</v>
      </c>
      <c r="AL20" s="929">
        <v>6.7</v>
      </c>
      <c r="AM20" s="929">
        <v>7.6</v>
      </c>
      <c r="AN20" s="929">
        <v>6.8</v>
      </c>
      <c r="AO20" s="929">
        <v>11</v>
      </c>
      <c r="AP20" s="929">
        <v>9.9</v>
      </c>
      <c r="AQ20" s="929">
        <v>7.9</v>
      </c>
      <c r="AR20" s="929">
        <v>8.3000000000000007</v>
      </c>
      <c r="AS20" s="929">
        <v>11</v>
      </c>
      <c r="AT20" s="929">
        <v>7.7</v>
      </c>
      <c r="AU20" s="215"/>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row>
    <row r="21" spans="1:82" s="894" customFormat="1" ht="16.5" hidden="1" customHeight="1">
      <c r="A21" s="519"/>
      <c r="B21" s="893"/>
      <c r="C21" s="893"/>
      <c r="D21" s="893"/>
      <c r="E21" s="893"/>
      <c r="F21" s="517"/>
      <c r="G21" s="533"/>
      <c r="H21" s="533"/>
      <c r="I21" s="996"/>
      <c r="J21" s="533"/>
      <c r="K21" s="533"/>
      <c r="L21" s="996"/>
      <c r="M21" s="533"/>
      <c r="N21" s="533"/>
      <c r="O21" s="996"/>
      <c r="P21" s="533"/>
      <c r="Q21" s="533"/>
      <c r="R21" s="996"/>
      <c r="S21" s="533"/>
      <c r="T21" s="533"/>
      <c r="U21" s="996"/>
      <c r="V21" s="533"/>
      <c r="W21" s="533"/>
      <c r="X21" s="996"/>
      <c r="Y21" s="533"/>
      <c r="Z21" s="533"/>
      <c r="AA21" s="996"/>
      <c r="AB21" s="533"/>
      <c r="AC21" s="533"/>
      <c r="AD21" s="996"/>
      <c r="AE21" s="533"/>
      <c r="AF21" s="533"/>
      <c r="AG21" s="996"/>
      <c r="AH21" s="533"/>
      <c r="AI21" s="533"/>
      <c r="AJ21" s="904">
        <v>0</v>
      </c>
      <c r="AK21" s="904" t="s">
        <v>702</v>
      </c>
      <c r="AL21" s="929">
        <v>1.71095</v>
      </c>
      <c r="AM21" s="929">
        <v>0.97806999999999999</v>
      </c>
      <c r="AN21" s="929">
        <v>1.1660600000000001</v>
      </c>
      <c r="AO21" s="929">
        <v>2.5525799999999998</v>
      </c>
      <c r="AP21" s="929">
        <v>1.9442699999999999</v>
      </c>
      <c r="AQ21" s="929">
        <v>1.8410200000000001</v>
      </c>
      <c r="AR21" s="929">
        <v>1.4368799999999999</v>
      </c>
      <c r="AS21" s="929">
        <v>1.9421900000000001</v>
      </c>
      <c r="AT21" s="929">
        <v>0.71128000000000002</v>
      </c>
      <c r="AU21" s="215"/>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row>
    <row r="22" spans="1:82" s="894" customFormat="1" ht="16.5" customHeight="1">
      <c r="A22" s="519" t="s">
        <v>178</v>
      </c>
      <c r="B22" s="893"/>
      <c r="C22" s="893"/>
      <c r="D22" s="56"/>
      <c r="E22" s="56"/>
      <c r="F22" s="517" t="s">
        <v>39</v>
      </c>
      <c r="G22" s="533">
        <v>0</v>
      </c>
      <c r="H22" s="533" t="s">
        <v>622</v>
      </c>
      <c r="I22" s="996">
        <v>5.9740000000000001E-2</v>
      </c>
      <c r="J22" s="533">
        <v>0</v>
      </c>
      <c r="K22" s="533" t="s">
        <v>622</v>
      </c>
      <c r="L22" s="996">
        <v>4.3099999999999999E-2</v>
      </c>
      <c r="M22" s="533">
        <v>0.1</v>
      </c>
      <c r="N22" s="533" t="s">
        <v>622</v>
      </c>
      <c r="O22" s="996">
        <v>0.12112000000000001</v>
      </c>
      <c r="P22" s="533">
        <v>0</v>
      </c>
      <c r="Q22" s="533" t="s">
        <v>622</v>
      </c>
      <c r="R22" s="996">
        <v>0</v>
      </c>
      <c r="S22" s="533">
        <v>0.1</v>
      </c>
      <c r="T22" s="533" t="s">
        <v>622</v>
      </c>
      <c r="U22" s="996">
        <v>0.11749999999999999</v>
      </c>
      <c r="V22" s="533">
        <v>0.1</v>
      </c>
      <c r="W22" s="533" t="s">
        <v>622</v>
      </c>
      <c r="X22" s="996">
        <v>0.10031</v>
      </c>
      <c r="Y22" s="533">
        <v>0</v>
      </c>
      <c r="Z22" s="533" t="s">
        <v>622</v>
      </c>
      <c r="AA22" s="996">
        <v>3.0540000000000001E-2</v>
      </c>
      <c r="AB22" s="533">
        <v>0.1</v>
      </c>
      <c r="AC22" s="533" t="s">
        <v>622</v>
      </c>
      <c r="AD22" s="996">
        <v>7.9769999999999994E-2</v>
      </c>
      <c r="AE22" s="533">
        <v>0.1</v>
      </c>
      <c r="AF22" s="533" t="s">
        <v>622</v>
      </c>
      <c r="AG22" s="996">
        <v>3.3829999999999999E-2</v>
      </c>
      <c r="AH22" s="533"/>
      <c r="AI22" s="533"/>
      <c r="AJ22" s="904">
        <v>0</v>
      </c>
      <c r="AK22" s="904" t="s">
        <v>101</v>
      </c>
      <c r="AL22" s="929">
        <v>0</v>
      </c>
      <c r="AM22" s="929">
        <v>0</v>
      </c>
      <c r="AN22" s="929">
        <v>0.1</v>
      </c>
      <c r="AO22" s="929">
        <v>0</v>
      </c>
      <c r="AP22" s="929">
        <v>0.1</v>
      </c>
      <c r="AQ22" s="929">
        <v>0.1</v>
      </c>
      <c r="AR22" s="929">
        <v>0</v>
      </c>
      <c r="AS22" s="929">
        <v>0.1</v>
      </c>
      <c r="AT22" s="929">
        <v>0.1</v>
      </c>
      <c r="AU22" s="215"/>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row>
    <row r="23" spans="1:82" s="894" customFormat="1" ht="16.5" hidden="1" customHeight="1">
      <c r="A23" s="519"/>
      <c r="B23" s="893"/>
      <c r="C23" s="893"/>
      <c r="D23" s="56"/>
      <c r="E23" s="56"/>
      <c r="F23" s="517"/>
      <c r="G23" s="533"/>
      <c r="H23" s="533"/>
      <c r="I23" s="996"/>
      <c r="J23" s="533"/>
      <c r="K23" s="533"/>
      <c r="L23" s="996"/>
      <c r="M23" s="533"/>
      <c r="N23" s="533"/>
      <c r="O23" s="996"/>
      <c r="P23" s="533"/>
      <c r="Q23" s="533"/>
      <c r="R23" s="996"/>
      <c r="S23" s="533"/>
      <c r="T23" s="533"/>
      <c r="U23" s="996"/>
      <c r="V23" s="533"/>
      <c r="W23" s="533"/>
      <c r="X23" s="996"/>
      <c r="Y23" s="533"/>
      <c r="Z23" s="533"/>
      <c r="AA23" s="996"/>
      <c r="AB23" s="533"/>
      <c r="AC23" s="533"/>
      <c r="AD23" s="996"/>
      <c r="AE23" s="533"/>
      <c r="AF23" s="533"/>
      <c r="AG23" s="996"/>
      <c r="AH23" s="533"/>
      <c r="AI23" s="533"/>
      <c r="AJ23" s="904">
        <v>0</v>
      </c>
      <c r="AK23" s="904" t="s">
        <v>703</v>
      </c>
      <c r="AL23" s="929">
        <v>5.9740000000000001E-2</v>
      </c>
      <c r="AM23" s="929">
        <v>4.3099999999999999E-2</v>
      </c>
      <c r="AN23" s="929">
        <v>0.12112000000000001</v>
      </c>
      <c r="AO23" s="929">
        <v>0</v>
      </c>
      <c r="AP23" s="929">
        <v>0.11749999999999999</v>
      </c>
      <c r="AQ23" s="929">
        <v>0.10031</v>
      </c>
      <c r="AR23" s="929">
        <v>3.0540000000000001E-2</v>
      </c>
      <c r="AS23" s="929">
        <v>7.9769999999999994E-2</v>
      </c>
      <c r="AT23" s="929">
        <v>3.3829999999999999E-2</v>
      </c>
      <c r="AU23" s="215"/>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row>
    <row r="24" spans="1:82" s="894" customFormat="1" ht="16.5" customHeight="1">
      <c r="A24" s="519" t="s">
        <v>335</v>
      </c>
      <c r="B24" s="893"/>
      <c r="C24" s="893"/>
      <c r="D24" s="56"/>
      <c r="E24" s="56"/>
      <c r="F24" s="517" t="s">
        <v>39</v>
      </c>
      <c r="G24" s="533">
        <v>0</v>
      </c>
      <c r="H24" s="533"/>
      <c r="I24" s="996"/>
      <c r="J24" s="533">
        <v>0</v>
      </c>
      <c r="K24" s="533"/>
      <c r="L24" s="996"/>
      <c r="M24" s="533">
        <v>0</v>
      </c>
      <c r="N24" s="533"/>
      <c r="O24" s="996"/>
      <c r="P24" s="533">
        <v>0</v>
      </c>
      <c r="Q24" s="533"/>
      <c r="R24" s="996"/>
      <c r="S24" s="533">
        <v>0</v>
      </c>
      <c r="T24" s="533"/>
      <c r="U24" s="996"/>
      <c r="V24" s="533">
        <v>0</v>
      </c>
      <c r="W24" s="533"/>
      <c r="X24" s="996"/>
      <c r="Y24" s="533">
        <v>0</v>
      </c>
      <c r="Z24" s="533"/>
      <c r="AA24" s="996"/>
      <c r="AB24" s="533">
        <v>0</v>
      </c>
      <c r="AC24" s="533"/>
      <c r="AD24" s="996"/>
      <c r="AE24" s="533">
        <v>0</v>
      </c>
      <c r="AF24" s="533"/>
      <c r="AG24" s="996"/>
      <c r="AH24" s="533"/>
      <c r="AI24" s="533"/>
      <c r="AJ24" s="904">
        <v>0</v>
      </c>
      <c r="AK24" s="904" t="s">
        <v>100</v>
      </c>
      <c r="AL24" s="929">
        <v>0</v>
      </c>
      <c r="AM24" s="929">
        <v>0</v>
      </c>
      <c r="AN24" s="929">
        <v>0</v>
      </c>
      <c r="AO24" s="929">
        <v>0</v>
      </c>
      <c r="AP24" s="929">
        <v>0</v>
      </c>
      <c r="AQ24" s="929">
        <v>0</v>
      </c>
      <c r="AR24" s="929">
        <v>0</v>
      </c>
      <c r="AS24" s="929">
        <v>0</v>
      </c>
      <c r="AT24" s="929">
        <v>0</v>
      </c>
      <c r="AU24" s="215"/>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row>
    <row r="25" spans="1:82" s="894" customFormat="1" ht="16.5" customHeight="1">
      <c r="A25" s="330" t="s">
        <v>182</v>
      </c>
      <c r="B25" s="896"/>
      <c r="C25" s="893"/>
      <c r="D25" s="893"/>
      <c r="E25" s="56"/>
      <c r="F25" s="56" t="s">
        <v>183</v>
      </c>
      <c r="G25" s="193">
        <v>1729</v>
      </c>
      <c r="H25" s="193"/>
      <c r="I25" s="997"/>
      <c r="J25" s="193">
        <v>7457</v>
      </c>
      <c r="K25" s="193"/>
      <c r="L25" s="997"/>
      <c r="M25" s="193">
        <v>5531</v>
      </c>
      <c r="N25" s="193"/>
      <c r="O25" s="997"/>
      <c r="P25" s="193">
        <v>2611</v>
      </c>
      <c r="Q25" s="193"/>
      <c r="R25" s="997"/>
      <c r="S25" s="193">
        <v>2336</v>
      </c>
      <c r="T25" s="193"/>
      <c r="U25" s="997"/>
      <c r="V25" s="193">
        <v>1790</v>
      </c>
      <c r="W25" s="193"/>
      <c r="X25" s="997"/>
      <c r="Y25" s="188">
        <v>2242</v>
      </c>
      <c r="Z25" s="188"/>
      <c r="AA25" s="978"/>
      <c r="AB25" s="193">
        <v>1861</v>
      </c>
      <c r="AC25" s="193"/>
      <c r="AD25" s="997"/>
      <c r="AE25" s="193">
        <v>25557</v>
      </c>
      <c r="AF25" s="193"/>
      <c r="AG25" s="997"/>
      <c r="AH25" s="188"/>
      <c r="AI25" s="188"/>
      <c r="AJ25" s="904">
        <v>0</v>
      </c>
      <c r="AK25" s="904" t="s">
        <v>102</v>
      </c>
      <c r="AL25" s="936">
        <v>1729</v>
      </c>
      <c r="AM25" s="936">
        <v>7457</v>
      </c>
      <c r="AN25" s="936">
        <v>5531</v>
      </c>
      <c r="AO25" s="936">
        <v>2611</v>
      </c>
      <c r="AP25" s="936">
        <v>2336</v>
      </c>
      <c r="AQ25" s="936">
        <v>1790</v>
      </c>
      <c r="AR25" s="936">
        <v>2242</v>
      </c>
      <c r="AS25" s="936">
        <v>1861</v>
      </c>
      <c r="AT25" s="936">
        <v>25557</v>
      </c>
      <c r="AU25" s="215"/>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row>
    <row r="26" spans="1:82" s="894" customFormat="1" ht="16.5" customHeight="1">
      <c r="A26" s="519" t="s">
        <v>769</v>
      </c>
      <c r="B26" s="893"/>
      <c r="C26" s="896"/>
      <c r="D26" s="56"/>
      <c r="E26" s="56"/>
      <c r="F26" s="517" t="s">
        <v>183</v>
      </c>
      <c r="G26" s="534">
        <v>1.08596</v>
      </c>
      <c r="H26" s="534"/>
      <c r="I26" s="979"/>
      <c r="J26" s="534">
        <v>1.0862799999999999</v>
      </c>
      <c r="K26" s="534"/>
      <c r="L26" s="979"/>
      <c r="M26" s="534">
        <v>1.07603</v>
      </c>
      <c r="N26" s="534"/>
      <c r="O26" s="979"/>
      <c r="P26" s="534">
        <v>1.1276299999999999</v>
      </c>
      <c r="Q26" s="534"/>
      <c r="R26" s="979"/>
      <c r="S26" s="534">
        <v>1.11311</v>
      </c>
      <c r="T26" s="534"/>
      <c r="U26" s="979"/>
      <c r="V26" s="534">
        <v>1.0974600000000001</v>
      </c>
      <c r="W26" s="534"/>
      <c r="X26" s="979"/>
      <c r="Y26" s="534">
        <v>1.0963099999999999</v>
      </c>
      <c r="Z26" s="534"/>
      <c r="AA26" s="979"/>
      <c r="AB26" s="534">
        <v>1.1282300000000001</v>
      </c>
      <c r="AC26" s="534"/>
      <c r="AD26" s="979"/>
      <c r="AE26" s="534">
        <v>1.0912299999999999</v>
      </c>
      <c r="AF26" s="534"/>
      <c r="AG26" s="987"/>
      <c r="AH26" s="534"/>
      <c r="AI26" s="534"/>
      <c r="AJ26" s="904">
        <v>0</v>
      </c>
      <c r="AK26" s="904" t="s">
        <v>103</v>
      </c>
      <c r="AL26" s="929">
        <v>1.08596</v>
      </c>
      <c r="AM26" s="929">
        <v>1.0862799999999999</v>
      </c>
      <c r="AN26" s="929">
        <v>1.07603</v>
      </c>
      <c r="AO26" s="929">
        <v>1.1276299999999999</v>
      </c>
      <c r="AP26" s="929">
        <v>1.11311</v>
      </c>
      <c r="AQ26" s="929">
        <v>1.0974600000000001</v>
      </c>
      <c r="AR26" s="929">
        <v>1.0963099999999999</v>
      </c>
      <c r="AS26" s="929">
        <v>1.1282300000000001</v>
      </c>
      <c r="AT26" s="929">
        <v>1.0912299999999999</v>
      </c>
      <c r="AU26" s="215"/>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row>
    <row r="27" spans="1:82" s="894" customFormat="1" ht="3" customHeight="1">
      <c r="A27" s="893"/>
      <c r="B27" s="893"/>
      <c r="C27" s="896"/>
      <c r="D27" s="56"/>
      <c r="E27" s="56"/>
      <c r="F27" s="517"/>
      <c r="G27" s="534"/>
      <c r="H27" s="534"/>
      <c r="I27" s="979"/>
      <c r="J27" s="534"/>
      <c r="K27" s="534"/>
      <c r="L27" s="979"/>
      <c r="M27" s="534"/>
      <c r="N27" s="534"/>
      <c r="O27" s="979"/>
      <c r="P27" s="534"/>
      <c r="Q27" s="534"/>
      <c r="R27" s="979"/>
      <c r="S27" s="534"/>
      <c r="T27" s="534"/>
      <c r="U27" s="979"/>
      <c r="V27" s="534"/>
      <c r="W27" s="534"/>
      <c r="X27" s="979"/>
      <c r="Y27" s="534"/>
      <c r="Z27" s="534"/>
      <c r="AA27" s="979"/>
      <c r="AB27" s="534"/>
      <c r="AC27" s="534"/>
      <c r="AD27" s="979"/>
      <c r="AE27" s="534"/>
      <c r="AF27" s="534"/>
      <c r="AG27" s="979"/>
      <c r="AH27" s="534"/>
      <c r="AI27" s="534"/>
      <c r="AJ27" s="229"/>
      <c r="AK27" s="229"/>
      <c r="AL27" s="229"/>
      <c r="AM27" s="229"/>
      <c r="AN27" s="229"/>
      <c r="AO27" s="229"/>
      <c r="AP27" s="229"/>
      <c r="AQ27" s="229"/>
      <c r="AR27" s="229"/>
      <c r="AS27" s="229"/>
      <c r="AT27" s="229"/>
      <c r="AU27" s="215"/>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row>
    <row r="28" spans="1:82" s="894" customFormat="1" ht="16.5" customHeight="1">
      <c r="A28" s="893" t="s">
        <v>455</v>
      </c>
      <c r="B28" s="893"/>
      <c r="C28" s="896"/>
      <c r="D28" s="56"/>
      <c r="E28" s="56"/>
      <c r="F28" s="517"/>
      <c r="G28" s="534"/>
      <c r="H28" s="534"/>
      <c r="I28" s="979"/>
      <c r="J28" s="534"/>
      <c r="K28" s="534"/>
      <c r="L28" s="979"/>
      <c r="M28" s="534"/>
      <c r="N28" s="534"/>
      <c r="O28" s="979"/>
      <c r="P28" s="534"/>
      <c r="Q28" s="534"/>
      <c r="R28" s="979"/>
      <c r="S28" s="534"/>
      <c r="T28" s="534"/>
      <c r="U28" s="979"/>
      <c r="V28" s="534"/>
      <c r="W28" s="534"/>
      <c r="X28" s="979"/>
      <c r="Y28" s="534"/>
      <c r="Z28" s="534"/>
      <c r="AA28" s="979"/>
      <c r="AB28" s="534"/>
      <c r="AC28" s="534"/>
      <c r="AD28" s="979"/>
      <c r="AE28" s="534"/>
      <c r="AF28" s="534"/>
      <c r="AG28" s="979"/>
      <c r="AH28" s="534"/>
      <c r="AI28" s="534"/>
      <c r="AJ28" s="229"/>
      <c r="AK28" s="229"/>
      <c r="AL28" s="229"/>
      <c r="AM28" s="229"/>
      <c r="AN28" s="229"/>
      <c r="AO28" s="229"/>
      <c r="AP28" s="229"/>
      <c r="AQ28" s="229"/>
      <c r="AR28" s="229"/>
      <c r="AS28" s="229"/>
      <c r="AT28" s="229"/>
      <c r="AU28" s="215"/>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row>
    <row r="29" spans="1:82" s="894" customFormat="1" ht="16.5" customHeight="1">
      <c r="A29" s="519" t="s">
        <v>333</v>
      </c>
      <c r="B29" s="893"/>
      <c r="C29" s="893"/>
      <c r="D29" s="56"/>
      <c r="E29" s="56"/>
      <c r="F29" s="517" t="s">
        <v>39</v>
      </c>
      <c r="G29" s="533">
        <v>36.299999999999997</v>
      </c>
      <c r="H29" s="533" t="s">
        <v>622</v>
      </c>
      <c r="I29" s="996">
        <v>3.4218600000000001</v>
      </c>
      <c r="J29" s="533">
        <v>44</v>
      </c>
      <c r="K29" s="533" t="s">
        <v>622</v>
      </c>
      <c r="L29" s="996">
        <v>2.04949</v>
      </c>
      <c r="M29" s="533">
        <v>37.700000000000003</v>
      </c>
      <c r="N29" s="533" t="s">
        <v>622</v>
      </c>
      <c r="O29" s="996">
        <v>2.1875499999999999</v>
      </c>
      <c r="P29" s="533">
        <v>38.4</v>
      </c>
      <c r="Q29" s="533" t="s">
        <v>622</v>
      </c>
      <c r="R29" s="996">
        <v>3.0857399999999999</v>
      </c>
      <c r="S29" s="533">
        <v>48</v>
      </c>
      <c r="T29" s="533" t="s">
        <v>622</v>
      </c>
      <c r="U29" s="996">
        <v>3.4548000000000001</v>
      </c>
      <c r="V29" s="533">
        <v>39.4</v>
      </c>
      <c r="W29" s="533" t="s">
        <v>622</v>
      </c>
      <c r="X29" s="996">
        <v>3.9926499999999998</v>
      </c>
      <c r="Y29" s="533">
        <v>32.4</v>
      </c>
      <c r="Z29" s="533" t="s">
        <v>622</v>
      </c>
      <c r="AA29" s="996">
        <v>2.98881</v>
      </c>
      <c r="AB29" s="533">
        <v>34.799999999999997</v>
      </c>
      <c r="AC29" s="533" t="s">
        <v>622</v>
      </c>
      <c r="AD29" s="996">
        <v>3.4003000000000001</v>
      </c>
      <c r="AE29" s="533">
        <v>39.6</v>
      </c>
      <c r="AF29" s="533" t="s">
        <v>622</v>
      </c>
      <c r="AG29" s="996">
        <v>1.35198</v>
      </c>
      <c r="AH29" s="533"/>
      <c r="AI29" s="533"/>
      <c r="AJ29" s="904">
        <v>0</v>
      </c>
      <c r="AK29" s="904" t="s">
        <v>28</v>
      </c>
      <c r="AL29" s="929">
        <v>36.299999999999997</v>
      </c>
      <c r="AM29" s="929">
        <v>44</v>
      </c>
      <c r="AN29" s="929">
        <v>37.700000000000003</v>
      </c>
      <c r="AO29" s="929">
        <v>38.4</v>
      </c>
      <c r="AP29" s="929">
        <v>48</v>
      </c>
      <c r="AQ29" s="929">
        <v>39.4</v>
      </c>
      <c r="AR29" s="929">
        <v>32.4</v>
      </c>
      <c r="AS29" s="929">
        <v>34.799999999999997</v>
      </c>
      <c r="AT29" s="929">
        <v>39.6</v>
      </c>
      <c r="AU29" s="215"/>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row>
    <row r="30" spans="1:82" s="894" customFormat="1" ht="16.5" hidden="1" customHeight="1">
      <c r="A30" s="519"/>
      <c r="B30" s="893"/>
      <c r="C30" s="893"/>
      <c r="D30" s="56"/>
      <c r="E30" s="56"/>
      <c r="F30" s="517"/>
      <c r="G30" s="533"/>
      <c r="H30" s="533"/>
      <c r="I30" s="996"/>
      <c r="J30" s="533"/>
      <c r="K30" s="533"/>
      <c r="L30" s="996"/>
      <c r="M30" s="533"/>
      <c r="N30" s="533"/>
      <c r="O30" s="996"/>
      <c r="P30" s="533"/>
      <c r="Q30" s="533"/>
      <c r="R30" s="996"/>
      <c r="S30" s="533"/>
      <c r="T30" s="533"/>
      <c r="U30" s="996"/>
      <c r="V30" s="533"/>
      <c r="W30" s="533"/>
      <c r="X30" s="996"/>
      <c r="Y30" s="533"/>
      <c r="Z30" s="533"/>
      <c r="AA30" s="996"/>
      <c r="AB30" s="533"/>
      <c r="AC30" s="533"/>
      <c r="AD30" s="996"/>
      <c r="AE30" s="533"/>
      <c r="AF30" s="533"/>
      <c r="AG30" s="996"/>
      <c r="AH30" s="533"/>
      <c r="AI30" s="533"/>
      <c r="AJ30" s="904">
        <v>0</v>
      </c>
      <c r="AK30" s="904" t="s">
        <v>704</v>
      </c>
      <c r="AL30" s="929">
        <v>3.4218600000000001</v>
      </c>
      <c r="AM30" s="929">
        <v>2.04949</v>
      </c>
      <c r="AN30" s="929">
        <v>2.1875499999999999</v>
      </c>
      <c r="AO30" s="929">
        <v>3.0857399999999999</v>
      </c>
      <c r="AP30" s="929">
        <v>3.4548000000000001</v>
      </c>
      <c r="AQ30" s="929">
        <v>3.9926499999999998</v>
      </c>
      <c r="AR30" s="929">
        <v>2.98881</v>
      </c>
      <c r="AS30" s="929">
        <v>3.4003000000000001</v>
      </c>
      <c r="AT30" s="929">
        <v>1.35198</v>
      </c>
      <c r="AU30" s="215"/>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row>
    <row r="31" spans="1:82" s="894" customFormat="1" ht="16.5" customHeight="1">
      <c r="A31" s="519" t="s">
        <v>6</v>
      </c>
      <c r="B31" s="893"/>
      <c r="C31" s="893"/>
      <c r="D31" s="893"/>
      <c r="E31" s="893"/>
      <c r="F31" s="517" t="s">
        <v>39</v>
      </c>
      <c r="G31" s="533">
        <v>62.7</v>
      </c>
      <c r="H31" s="533" t="s">
        <v>622</v>
      </c>
      <c r="I31" s="996">
        <v>3.4719500000000001</v>
      </c>
      <c r="J31" s="533">
        <v>55.8</v>
      </c>
      <c r="K31" s="533" t="s">
        <v>622</v>
      </c>
      <c r="L31" s="996">
        <v>2.0497100000000001</v>
      </c>
      <c r="M31" s="533">
        <v>62.1</v>
      </c>
      <c r="N31" s="533" t="s">
        <v>622</v>
      </c>
      <c r="O31" s="996">
        <v>2.1884199999999998</v>
      </c>
      <c r="P31" s="533">
        <v>61.2</v>
      </c>
      <c r="Q31" s="533" t="s">
        <v>622</v>
      </c>
      <c r="R31" s="996">
        <v>3.0922499999999999</v>
      </c>
      <c r="S31" s="533">
        <v>51.8</v>
      </c>
      <c r="T31" s="533" t="s">
        <v>622</v>
      </c>
      <c r="U31" s="996">
        <v>3.4539</v>
      </c>
      <c r="V31" s="533">
        <v>60.4</v>
      </c>
      <c r="W31" s="533" t="s">
        <v>622</v>
      </c>
      <c r="X31" s="996">
        <v>3.9925199999999998</v>
      </c>
      <c r="Y31" s="533">
        <v>67.3</v>
      </c>
      <c r="Z31" s="533" t="s">
        <v>622</v>
      </c>
      <c r="AA31" s="996">
        <v>2.9917500000000001</v>
      </c>
      <c r="AB31" s="533">
        <v>64.900000000000006</v>
      </c>
      <c r="AC31" s="533" t="s">
        <v>622</v>
      </c>
      <c r="AD31" s="996">
        <v>3.4005100000000001</v>
      </c>
      <c r="AE31" s="533">
        <v>60</v>
      </c>
      <c r="AF31" s="533" t="s">
        <v>622</v>
      </c>
      <c r="AG31" s="996">
        <v>1.36189</v>
      </c>
      <c r="AH31" s="533"/>
      <c r="AI31" s="533"/>
      <c r="AJ31" s="904">
        <v>0</v>
      </c>
      <c r="AK31" s="904" t="s">
        <v>708</v>
      </c>
      <c r="AL31" s="929">
        <v>62.7</v>
      </c>
      <c r="AM31" s="929">
        <v>55.8</v>
      </c>
      <c r="AN31" s="929">
        <v>62.1</v>
      </c>
      <c r="AO31" s="929">
        <v>61.2</v>
      </c>
      <c r="AP31" s="929">
        <v>51.8</v>
      </c>
      <c r="AQ31" s="929">
        <v>60.4</v>
      </c>
      <c r="AR31" s="929">
        <v>67.3</v>
      </c>
      <c r="AS31" s="929">
        <v>64.900000000000006</v>
      </c>
      <c r="AT31" s="929">
        <v>60</v>
      </c>
      <c r="AU31" s="215"/>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row>
    <row r="32" spans="1:82" s="894" customFormat="1" ht="16.5" hidden="1" customHeight="1">
      <c r="A32" s="519"/>
      <c r="B32" s="893"/>
      <c r="C32" s="893"/>
      <c r="D32" s="893"/>
      <c r="E32" s="893"/>
      <c r="F32" s="517"/>
      <c r="G32" s="533"/>
      <c r="H32" s="533"/>
      <c r="I32" s="996"/>
      <c r="J32" s="533"/>
      <c r="K32" s="533"/>
      <c r="L32" s="996"/>
      <c r="M32" s="533"/>
      <c r="N32" s="533"/>
      <c r="O32" s="996"/>
      <c r="P32" s="533"/>
      <c r="Q32" s="533"/>
      <c r="R32" s="996"/>
      <c r="S32" s="533"/>
      <c r="T32" s="533"/>
      <c r="U32" s="996"/>
      <c r="V32" s="533"/>
      <c r="W32" s="533"/>
      <c r="X32" s="996"/>
      <c r="Y32" s="533"/>
      <c r="Z32" s="533"/>
      <c r="AA32" s="996"/>
      <c r="AB32" s="533"/>
      <c r="AC32" s="533"/>
      <c r="AD32" s="996"/>
      <c r="AE32" s="533"/>
      <c r="AF32" s="533"/>
      <c r="AG32" s="996"/>
      <c r="AH32" s="533"/>
      <c r="AI32" s="533"/>
      <c r="AJ32" s="904">
        <v>0</v>
      </c>
      <c r="AK32" s="904" t="s">
        <v>705</v>
      </c>
      <c r="AL32" s="929">
        <v>3.4719500000000001</v>
      </c>
      <c r="AM32" s="929">
        <v>2.0497100000000001</v>
      </c>
      <c r="AN32" s="929">
        <v>2.1884199999999998</v>
      </c>
      <c r="AO32" s="929">
        <v>3.0922499999999999</v>
      </c>
      <c r="AP32" s="929">
        <v>3.4539</v>
      </c>
      <c r="AQ32" s="929">
        <v>3.9925199999999998</v>
      </c>
      <c r="AR32" s="929">
        <v>2.9917500000000001</v>
      </c>
      <c r="AS32" s="929">
        <v>3.4005100000000001</v>
      </c>
      <c r="AT32" s="929">
        <v>1.36189</v>
      </c>
      <c r="AU32" s="215"/>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row>
    <row r="33" spans="1:82" s="894" customFormat="1" ht="16.5" customHeight="1">
      <c r="A33" s="519" t="s">
        <v>178</v>
      </c>
      <c r="B33" s="893"/>
      <c r="C33" s="893"/>
      <c r="D33" s="56"/>
      <c r="E33" s="56"/>
      <c r="F33" s="517" t="s">
        <v>39</v>
      </c>
      <c r="G33" s="533">
        <v>0.1</v>
      </c>
      <c r="H33" s="533" t="s">
        <v>622</v>
      </c>
      <c r="I33" s="996">
        <v>9.9030000000000007E-2</v>
      </c>
      <c r="J33" s="533">
        <v>0.2</v>
      </c>
      <c r="K33" s="533" t="s">
        <v>622</v>
      </c>
      <c r="L33" s="996">
        <v>0.10204000000000001</v>
      </c>
      <c r="M33" s="533">
        <v>0.1</v>
      </c>
      <c r="N33" s="533" t="s">
        <v>622</v>
      </c>
      <c r="O33" s="996">
        <v>5.6300000000000003E-2</v>
      </c>
      <c r="P33" s="533">
        <v>0.3</v>
      </c>
      <c r="Q33" s="533" t="s">
        <v>622</v>
      </c>
      <c r="R33" s="996">
        <v>0.35255999999999998</v>
      </c>
      <c r="S33" s="533">
        <v>0.2</v>
      </c>
      <c r="T33" s="533" t="s">
        <v>622</v>
      </c>
      <c r="U33" s="996">
        <v>0.24646999999999999</v>
      </c>
      <c r="V33" s="533">
        <v>0.1</v>
      </c>
      <c r="W33" s="533" t="s">
        <v>622</v>
      </c>
      <c r="X33" s="996">
        <v>0.12401</v>
      </c>
      <c r="Y33" s="533">
        <v>0.1</v>
      </c>
      <c r="Z33" s="533" t="s">
        <v>622</v>
      </c>
      <c r="AA33" s="996">
        <v>0.104</v>
      </c>
      <c r="AB33" s="533">
        <v>0.2</v>
      </c>
      <c r="AC33" s="533" t="s">
        <v>622</v>
      </c>
      <c r="AD33" s="996">
        <v>0.12349</v>
      </c>
      <c r="AE33" s="533">
        <v>0.2</v>
      </c>
      <c r="AF33" s="533" t="s">
        <v>622</v>
      </c>
      <c r="AG33" s="996">
        <v>5.9369999999999999E-2</v>
      </c>
      <c r="AH33" s="533"/>
      <c r="AI33" s="533"/>
      <c r="AJ33" s="904">
        <v>0</v>
      </c>
      <c r="AK33" s="904" t="s">
        <v>30</v>
      </c>
      <c r="AL33" s="929">
        <v>0.1</v>
      </c>
      <c r="AM33" s="929">
        <v>0.2</v>
      </c>
      <c r="AN33" s="929">
        <v>0.1</v>
      </c>
      <c r="AO33" s="929">
        <v>0.3</v>
      </c>
      <c r="AP33" s="929">
        <v>0.2</v>
      </c>
      <c r="AQ33" s="929">
        <v>0.1</v>
      </c>
      <c r="AR33" s="929">
        <v>0.1</v>
      </c>
      <c r="AS33" s="929">
        <v>0.2</v>
      </c>
      <c r="AT33" s="929">
        <v>0.2</v>
      </c>
      <c r="AU33" s="215"/>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row>
    <row r="34" spans="1:82" s="894" customFormat="1" ht="16.5" hidden="1" customHeight="1">
      <c r="A34" s="519"/>
      <c r="B34" s="893"/>
      <c r="C34" s="893"/>
      <c r="D34" s="56"/>
      <c r="E34" s="56"/>
      <c r="F34" s="517"/>
      <c r="G34" s="533"/>
      <c r="H34" s="533"/>
      <c r="I34" s="996"/>
      <c r="J34" s="533"/>
      <c r="K34" s="533"/>
      <c r="L34" s="996"/>
      <c r="M34" s="533"/>
      <c r="N34" s="533"/>
      <c r="O34" s="996"/>
      <c r="P34" s="533"/>
      <c r="Q34" s="533"/>
      <c r="R34" s="996"/>
      <c r="S34" s="533"/>
      <c r="T34" s="533"/>
      <c r="U34" s="996"/>
      <c r="V34" s="533"/>
      <c r="W34" s="533"/>
      <c r="X34" s="996"/>
      <c r="Y34" s="533"/>
      <c r="Z34" s="533"/>
      <c r="AA34" s="996"/>
      <c r="AB34" s="533"/>
      <c r="AC34" s="533"/>
      <c r="AD34" s="996"/>
      <c r="AE34" s="533"/>
      <c r="AF34" s="533"/>
      <c r="AG34" s="996"/>
      <c r="AH34" s="533"/>
      <c r="AI34" s="533"/>
      <c r="AJ34" s="904">
        <v>0</v>
      </c>
      <c r="AK34" s="904" t="s">
        <v>706</v>
      </c>
      <c r="AL34" s="929">
        <v>9.9030000000000007E-2</v>
      </c>
      <c r="AM34" s="929">
        <v>0.10204000000000001</v>
      </c>
      <c r="AN34" s="929">
        <v>5.6300000000000003E-2</v>
      </c>
      <c r="AO34" s="929">
        <v>0.35255999999999998</v>
      </c>
      <c r="AP34" s="929">
        <v>0.24646999999999999</v>
      </c>
      <c r="AQ34" s="929">
        <v>0.12401</v>
      </c>
      <c r="AR34" s="929">
        <v>0.104</v>
      </c>
      <c r="AS34" s="929">
        <v>0.12349</v>
      </c>
      <c r="AT34" s="929">
        <v>5.9369999999999999E-2</v>
      </c>
      <c r="AU34" s="215"/>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row>
    <row r="35" spans="1:82" s="894" customFormat="1" ht="16.5" customHeight="1">
      <c r="A35" s="519" t="s">
        <v>335</v>
      </c>
      <c r="B35" s="893"/>
      <c r="C35" s="893"/>
      <c r="D35" s="56"/>
      <c r="E35" s="56"/>
      <c r="F35" s="517" t="s">
        <v>39</v>
      </c>
      <c r="G35" s="533">
        <v>0.8</v>
      </c>
      <c r="H35" s="533"/>
      <c r="I35" s="996"/>
      <c r="J35" s="533">
        <v>0.1</v>
      </c>
      <c r="K35" s="533"/>
      <c r="L35" s="996"/>
      <c r="M35" s="533">
        <v>0.1</v>
      </c>
      <c r="N35" s="533"/>
      <c r="O35" s="996"/>
      <c r="P35" s="533">
        <v>0.1</v>
      </c>
      <c r="Q35" s="533"/>
      <c r="R35" s="996"/>
      <c r="S35" s="533">
        <v>0</v>
      </c>
      <c r="T35" s="533"/>
      <c r="U35" s="996"/>
      <c r="V35" s="533">
        <v>0</v>
      </c>
      <c r="W35" s="533"/>
      <c r="X35" s="996"/>
      <c r="Y35" s="533">
        <v>0.1</v>
      </c>
      <c r="Z35" s="533"/>
      <c r="AA35" s="996"/>
      <c r="AB35" s="533">
        <v>0.1</v>
      </c>
      <c r="AC35" s="533"/>
      <c r="AD35" s="996"/>
      <c r="AE35" s="533">
        <v>0.3</v>
      </c>
      <c r="AF35" s="533"/>
      <c r="AG35" s="996"/>
      <c r="AH35" s="533"/>
      <c r="AI35" s="533"/>
      <c r="AJ35" s="904">
        <v>0</v>
      </c>
      <c r="AK35" s="904" t="s">
        <v>29</v>
      </c>
      <c r="AL35" s="929">
        <v>0.8</v>
      </c>
      <c r="AM35" s="929">
        <v>0.1</v>
      </c>
      <c r="AN35" s="929">
        <v>0.1</v>
      </c>
      <c r="AO35" s="929">
        <v>0.1</v>
      </c>
      <c r="AP35" s="929">
        <v>0</v>
      </c>
      <c r="AQ35" s="929">
        <v>0</v>
      </c>
      <c r="AR35" s="929">
        <v>0.1</v>
      </c>
      <c r="AS35" s="929">
        <v>0.1</v>
      </c>
      <c r="AT35" s="929">
        <v>0.3</v>
      </c>
      <c r="AU35" s="215"/>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row>
    <row r="36" spans="1:82" s="894" customFormat="1" ht="16.5" customHeight="1">
      <c r="A36" s="330" t="s">
        <v>182</v>
      </c>
      <c r="B36" s="896"/>
      <c r="C36" s="893"/>
      <c r="D36" s="893"/>
      <c r="E36" s="56"/>
      <c r="F36" s="56" t="s">
        <v>183</v>
      </c>
      <c r="G36" s="193">
        <v>1729</v>
      </c>
      <c r="H36" s="193"/>
      <c r="I36" s="997"/>
      <c r="J36" s="193">
        <v>7457</v>
      </c>
      <c r="K36" s="193"/>
      <c r="L36" s="997"/>
      <c r="M36" s="193">
        <v>5531</v>
      </c>
      <c r="N36" s="193"/>
      <c r="O36" s="997"/>
      <c r="P36" s="193">
        <v>2611</v>
      </c>
      <c r="Q36" s="193"/>
      <c r="R36" s="997"/>
      <c r="S36" s="193">
        <v>2336</v>
      </c>
      <c r="T36" s="193"/>
      <c r="U36" s="997"/>
      <c r="V36" s="193">
        <v>1790</v>
      </c>
      <c r="W36" s="193"/>
      <c r="X36" s="997"/>
      <c r="Y36" s="193">
        <v>2242</v>
      </c>
      <c r="Z36" s="193"/>
      <c r="AA36" s="997"/>
      <c r="AB36" s="193">
        <v>1861</v>
      </c>
      <c r="AC36" s="193"/>
      <c r="AD36" s="997"/>
      <c r="AE36" s="193">
        <v>25557</v>
      </c>
      <c r="AF36" s="193"/>
      <c r="AG36" s="997"/>
      <c r="AH36" s="188"/>
      <c r="AI36" s="188"/>
      <c r="AJ36" s="904">
        <v>0</v>
      </c>
      <c r="AK36" s="904" t="s">
        <v>31</v>
      </c>
      <c r="AL36" s="936">
        <v>1729</v>
      </c>
      <c r="AM36" s="936">
        <v>7457</v>
      </c>
      <c r="AN36" s="936">
        <v>5531</v>
      </c>
      <c r="AO36" s="936">
        <v>2611</v>
      </c>
      <c r="AP36" s="936">
        <v>2336</v>
      </c>
      <c r="AQ36" s="936">
        <v>1790</v>
      </c>
      <c r="AR36" s="936">
        <v>2242</v>
      </c>
      <c r="AS36" s="936">
        <v>1861</v>
      </c>
      <c r="AT36" s="936">
        <v>25557</v>
      </c>
      <c r="AU36" s="215"/>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row>
    <row r="37" spans="1:82" s="894" customFormat="1" ht="16.5" customHeight="1">
      <c r="A37" s="519" t="s">
        <v>769</v>
      </c>
      <c r="B37" s="893"/>
      <c r="C37" s="896"/>
      <c r="D37" s="56"/>
      <c r="E37" s="56"/>
      <c r="F37" s="517" t="s">
        <v>183</v>
      </c>
      <c r="G37" s="534">
        <v>1.86121</v>
      </c>
      <c r="H37" s="534"/>
      <c r="I37" s="979"/>
      <c r="J37" s="534">
        <v>1.74993</v>
      </c>
      <c r="K37" s="534"/>
      <c r="L37" s="979"/>
      <c r="M37" s="534">
        <v>1.85737</v>
      </c>
      <c r="N37" s="534"/>
      <c r="O37" s="979"/>
      <c r="P37" s="534">
        <v>1.82351</v>
      </c>
      <c r="Q37" s="534"/>
      <c r="R37" s="979"/>
      <c r="S37" s="534">
        <v>1.6687399999999999</v>
      </c>
      <c r="T37" s="534"/>
      <c r="U37" s="979"/>
      <c r="V37" s="534">
        <v>1.8147800000000001</v>
      </c>
      <c r="W37" s="534"/>
      <c r="X37" s="979"/>
      <c r="Y37" s="534">
        <v>1.9486399999999999</v>
      </c>
      <c r="Z37" s="534"/>
      <c r="AA37" s="979"/>
      <c r="AB37" s="534">
        <v>1.97675</v>
      </c>
      <c r="AC37" s="534"/>
      <c r="AD37" s="979"/>
      <c r="AE37" s="534">
        <v>1.81531</v>
      </c>
      <c r="AF37" s="534"/>
      <c r="AG37" s="979"/>
      <c r="AH37" s="534"/>
      <c r="AI37" s="534"/>
      <c r="AJ37" s="904">
        <v>0</v>
      </c>
      <c r="AK37" s="904" t="s">
        <v>32</v>
      </c>
      <c r="AL37" s="929">
        <v>1.86121</v>
      </c>
      <c r="AM37" s="929">
        <v>1.74993</v>
      </c>
      <c r="AN37" s="929">
        <v>1.85737</v>
      </c>
      <c r="AO37" s="929">
        <v>1.82351</v>
      </c>
      <c r="AP37" s="929">
        <v>1.6687399999999999</v>
      </c>
      <c r="AQ37" s="929">
        <v>1.8147800000000001</v>
      </c>
      <c r="AR37" s="929">
        <v>1.9486399999999999</v>
      </c>
      <c r="AS37" s="929">
        <v>1.97675</v>
      </c>
      <c r="AT37" s="929">
        <v>1.81531</v>
      </c>
      <c r="AU37" s="215"/>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row>
    <row r="38" spans="1:82" s="894" customFormat="1" ht="2.4" customHeight="1">
      <c r="A38" s="519"/>
      <c r="B38" s="893"/>
      <c r="C38" s="896"/>
      <c r="D38" s="56"/>
      <c r="E38" s="56"/>
      <c r="F38" s="517"/>
      <c r="G38" s="534"/>
      <c r="H38" s="534"/>
      <c r="I38" s="979"/>
      <c r="J38" s="534"/>
      <c r="K38" s="534"/>
      <c r="L38" s="979"/>
      <c r="M38" s="534"/>
      <c r="N38" s="534"/>
      <c r="O38" s="979"/>
      <c r="P38" s="534"/>
      <c r="Q38" s="534"/>
      <c r="R38" s="979"/>
      <c r="S38" s="534"/>
      <c r="T38" s="534"/>
      <c r="U38" s="979"/>
      <c r="V38" s="534"/>
      <c r="W38" s="534"/>
      <c r="X38" s="979"/>
      <c r="Y38" s="534"/>
      <c r="Z38" s="534"/>
      <c r="AA38" s="979"/>
      <c r="AB38" s="534"/>
      <c r="AC38" s="534"/>
      <c r="AD38" s="979"/>
      <c r="AE38" s="534"/>
      <c r="AF38" s="534"/>
      <c r="AG38" s="979"/>
      <c r="AH38" s="534"/>
      <c r="AI38" s="534"/>
      <c r="AJ38" s="229"/>
      <c r="AK38" s="229"/>
      <c r="AL38" s="926"/>
      <c r="AM38" s="926"/>
      <c r="AN38" s="926"/>
      <c r="AO38" s="926"/>
      <c r="AP38" s="926"/>
      <c r="AQ38" s="926"/>
      <c r="AR38" s="926"/>
      <c r="AS38" s="926"/>
      <c r="AT38" s="926"/>
      <c r="AU38" s="340"/>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row>
    <row r="39" spans="1:82" ht="16.5" customHeight="1">
      <c r="A39" s="656" t="s">
        <v>438</v>
      </c>
      <c r="B39" s="517"/>
      <c r="C39" s="517"/>
      <c r="D39" s="517"/>
      <c r="E39" s="517"/>
      <c r="F39" s="517"/>
      <c r="G39" s="510"/>
      <c r="H39" s="510"/>
      <c r="I39" s="147"/>
      <c r="J39" s="510"/>
      <c r="K39" s="510"/>
      <c r="L39" s="147"/>
      <c r="M39" s="510"/>
      <c r="N39" s="510"/>
      <c r="O39" s="147"/>
      <c r="P39" s="510"/>
      <c r="Q39" s="510"/>
      <c r="R39" s="147"/>
      <c r="S39" s="510"/>
      <c r="T39" s="510"/>
      <c r="U39" s="147"/>
      <c r="V39" s="510"/>
      <c r="W39" s="510"/>
      <c r="X39" s="147"/>
      <c r="Y39" s="510"/>
      <c r="Z39" s="510"/>
      <c r="AA39" s="147"/>
      <c r="AB39" s="510"/>
      <c r="AC39" s="510"/>
      <c r="AD39" s="147"/>
      <c r="AE39" s="510"/>
      <c r="AF39" s="510"/>
      <c r="AG39" s="147"/>
      <c r="AH39" s="510"/>
      <c r="AI39" s="510"/>
      <c r="AJ39" s="343"/>
      <c r="AK39" s="52"/>
      <c r="AL39" s="229"/>
      <c r="AM39" s="229"/>
      <c r="AN39" s="229"/>
      <c r="AO39" s="229"/>
      <c r="AP39" s="229"/>
      <c r="AQ39" s="229"/>
      <c r="AR39" s="229"/>
      <c r="AS39" s="229"/>
      <c r="AT39" s="229"/>
      <c r="AU39" s="340"/>
    </row>
    <row r="40" spans="1:82" ht="16.5" customHeight="1">
      <c r="A40" s="653" t="s">
        <v>453</v>
      </c>
      <c r="B40" s="517"/>
      <c r="C40" s="517"/>
      <c r="D40" s="517"/>
      <c r="E40" s="517"/>
      <c r="F40" s="517"/>
      <c r="G40" s="510"/>
      <c r="H40" s="510"/>
      <c r="I40" s="147"/>
      <c r="J40" s="510"/>
      <c r="K40" s="510"/>
      <c r="L40" s="147"/>
      <c r="M40" s="510"/>
      <c r="N40" s="510"/>
      <c r="O40" s="147"/>
      <c r="P40" s="510"/>
      <c r="Q40" s="510"/>
      <c r="R40" s="147"/>
      <c r="S40" s="510"/>
      <c r="T40" s="510"/>
      <c r="U40" s="147"/>
      <c r="V40" s="510"/>
      <c r="W40" s="510"/>
      <c r="X40" s="147"/>
      <c r="Y40" s="510"/>
      <c r="Z40" s="510"/>
      <c r="AA40" s="147"/>
      <c r="AB40" s="510"/>
      <c r="AC40" s="510"/>
      <c r="AD40" s="147"/>
      <c r="AE40" s="510"/>
      <c r="AF40" s="510"/>
      <c r="AG40" s="147"/>
      <c r="AH40" s="510"/>
      <c r="AI40" s="510"/>
      <c r="AJ40" s="343"/>
      <c r="AK40" s="52"/>
      <c r="AL40" s="229"/>
      <c r="AM40" s="229"/>
      <c r="AN40" s="229"/>
      <c r="AO40" s="229"/>
      <c r="AP40" s="229"/>
      <c r="AQ40" s="229"/>
      <c r="AR40" s="229"/>
      <c r="AS40" s="229"/>
      <c r="AT40" s="229"/>
      <c r="AU40" s="340"/>
    </row>
    <row r="41" spans="1:82" ht="16.5" customHeight="1">
      <c r="A41" s="519" t="s">
        <v>333</v>
      </c>
      <c r="B41" s="653"/>
      <c r="C41" s="653"/>
      <c r="D41" s="56"/>
      <c r="E41" s="56"/>
      <c r="F41" s="517" t="s">
        <v>39</v>
      </c>
      <c r="G41" s="533">
        <v>97.9</v>
      </c>
      <c r="H41" s="533" t="s">
        <v>622</v>
      </c>
      <c r="I41" s="996">
        <v>0.85446429999999995</v>
      </c>
      <c r="J41" s="533">
        <v>94.9</v>
      </c>
      <c r="K41" s="533" t="s">
        <v>622</v>
      </c>
      <c r="L41" s="996">
        <v>1.0822989999999999</v>
      </c>
      <c r="M41" s="533">
        <v>95.8</v>
      </c>
      <c r="N41" s="533" t="s">
        <v>622</v>
      </c>
      <c r="O41" s="996">
        <v>0.85960689999999995</v>
      </c>
      <c r="P41" s="533">
        <v>96.4</v>
      </c>
      <c r="Q41" s="533" t="s">
        <v>622</v>
      </c>
      <c r="R41" s="996">
        <v>1.0536981999999999</v>
      </c>
      <c r="S41" s="533">
        <v>94.3</v>
      </c>
      <c r="T41" s="533" t="s">
        <v>622</v>
      </c>
      <c r="U41" s="996">
        <v>1.82104</v>
      </c>
      <c r="V41" s="533">
        <v>94</v>
      </c>
      <c r="W41" s="533" t="s">
        <v>622</v>
      </c>
      <c r="X41" s="996">
        <v>1.8824706</v>
      </c>
      <c r="Y41" s="533">
        <v>96.4</v>
      </c>
      <c r="Z41" s="533" t="s">
        <v>622</v>
      </c>
      <c r="AA41" s="996">
        <v>1.5159172999999999</v>
      </c>
      <c r="AB41" s="533">
        <v>92.4</v>
      </c>
      <c r="AC41" s="533" t="s">
        <v>622</v>
      </c>
      <c r="AD41" s="996">
        <v>2.6234562000000001</v>
      </c>
      <c r="AE41" s="533">
        <v>96.1</v>
      </c>
      <c r="AF41" s="533" t="s">
        <v>622</v>
      </c>
      <c r="AG41" s="996">
        <v>0.46910439999999998</v>
      </c>
      <c r="AH41" s="533"/>
      <c r="AI41" s="533"/>
      <c r="AJ41" s="508">
        <v>-1</v>
      </c>
      <c r="AK41" s="449" t="s">
        <v>334</v>
      </c>
      <c r="AL41" s="937">
        <v>97.9</v>
      </c>
      <c r="AM41" s="937">
        <v>94.9</v>
      </c>
      <c r="AN41" s="937">
        <v>95.8</v>
      </c>
      <c r="AO41" s="937">
        <v>96.4</v>
      </c>
      <c r="AP41" s="937">
        <v>94.3</v>
      </c>
      <c r="AQ41" s="937">
        <v>94</v>
      </c>
      <c r="AR41" s="937">
        <v>96.4</v>
      </c>
      <c r="AS41" s="937">
        <v>92.4</v>
      </c>
      <c r="AT41" s="937">
        <v>96.1</v>
      </c>
      <c r="AU41" s="215"/>
    </row>
    <row r="42" spans="1:82" s="894" customFormat="1" ht="16.5" hidden="1" customHeight="1">
      <c r="A42" s="519"/>
      <c r="B42" s="893"/>
      <c r="C42" s="893"/>
      <c r="D42" s="56"/>
      <c r="E42" s="56"/>
      <c r="F42" s="517"/>
      <c r="G42" s="533"/>
      <c r="H42" s="533"/>
      <c r="I42" s="996"/>
      <c r="J42" s="533"/>
      <c r="K42" s="533"/>
      <c r="L42" s="996"/>
      <c r="M42" s="533"/>
      <c r="N42" s="533"/>
      <c r="O42" s="996"/>
      <c r="P42" s="533"/>
      <c r="Q42" s="533"/>
      <c r="R42" s="996"/>
      <c r="S42" s="533"/>
      <c r="T42" s="533"/>
      <c r="U42" s="996"/>
      <c r="V42" s="533"/>
      <c r="W42" s="533"/>
      <c r="X42" s="996"/>
      <c r="Y42" s="533"/>
      <c r="Z42" s="533"/>
      <c r="AA42" s="996"/>
      <c r="AB42" s="533"/>
      <c r="AC42" s="533"/>
      <c r="AD42" s="996"/>
      <c r="AE42" s="533"/>
      <c r="AF42" s="533"/>
      <c r="AG42" s="996"/>
      <c r="AH42" s="533"/>
      <c r="AI42" s="533"/>
      <c r="AJ42" s="508">
        <v>-1</v>
      </c>
      <c r="AK42" s="449" t="s">
        <v>698</v>
      </c>
      <c r="AL42" s="937">
        <v>0.85446429999999995</v>
      </c>
      <c r="AM42" s="937">
        <v>1.0822989999999999</v>
      </c>
      <c r="AN42" s="937">
        <v>0.85960689999999995</v>
      </c>
      <c r="AO42" s="937">
        <v>1.0536981999999999</v>
      </c>
      <c r="AP42" s="937">
        <v>1.82104</v>
      </c>
      <c r="AQ42" s="937">
        <v>1.8824706</v>
      </c>
      <c r="AR42" s="937">
        <v>1.5159172999999999</v>
      </c>
      <c r="AS42" s="937">
        <v>2.6234562000000001</v>
      </c>
      <c r="AT42" s="937">
        <v>0.46910439999999998</v>
      </c>
      <c r="AU42" s="215"/>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row>
    <row r="43" spans="1:82" ht="16.5" customHeight="1">
      <c r="A43" s="519" t="s">
        <v>6</v>
      </c>
      <c r="B43" s="653"/>
      <c r="C43" s="653"/>
      <c r="D43" s="653"/>
      <c r="E43" s="653"/>
      <c r="F43" s="517" t="s">
        <v>39</v>
      </c>
      <c r="G43" s="533">
        <v>2</v>
      </c>
      <c r="H43" s="533" t="s">
        <v>622</v>
      </c>
      <c r="I43" s="996">
        <v>0.84699999999999998</v>
      </c>
      <c r="J43" s="533">
        <v>5</v>
      </c>
      <c r="K43" s="533" t="s">
        <v>622</v>
      </c>
      <c r="L43" s="996">
        <v>1.0740959000000001</v>
      </c>
      <c r="M43" s="533">
        <v>4</v>
      </c>
      <c r="N43" s="533" t="s">
        <v>622</v>
      </c>
      <c r="O43" s="996">
        <v>0.84004710000000005</v>
      </c>
      <c r="P43" s="533">
        <v>3.5</v>
      </c>
      <c r="Q43" s="533" t="s">
        <v>622</v>
      </c>
      <c r="R43" s="996">
        <v>1.0444659999999999</v>
      </c>
      <c r="S43" s="533">
        <v>5.6</v>
      </c>
      <c r="T43" s="533" t="s">
        <v>622</v>
      </c>
      <c r="U43" s="996">
        <v>1.8176238</v>
      </c>
      <c r="V43" s="533">
        <v>6</v>
      </c>
      <c r="W43" s="533" t="s">
        <v>622</v>
      </c>
      <c r="X43" s="996">
        <v>1.880878</v>
      </c>
      <c r="Y43" s="533">
        <v>3.4</v>
      </c>
      <c r="Z43" s="533" t="s">
        <v>622</v>
      </c>
      <c r="AA43" s="996">
        <v>1.5107705</v>
      </c>
      <c r="AB43" s="533">
        <v>7.6</v>
      </c>
      <c r="AC43" s="533" t="s">
        <v>622</v>
      </c>
      <c r="AD43" s="996">
        <v>2.6226430999999999</v>
      </c>
      <c r="AE43" s="533">
        <v>3.7</v>
      </c>
      <c r="AF43" s="533" t="s">
        <v>622</v>
      </c>
      <c r="AG43" s="996">
        <v>0.46433469999999999</v>
      </c>
      <c r="AH43" s="533"/>
      <c r="AI43" s="533"/>
      <c r="AJ43" s="508">
        <v>-1</v>
      </c>
      <c r="AK43" s="449" t="s">
        <v>475</v>
      </c>
      <c r="AL43" s="923">
        <v>2</v>
      </c>
      <c r="AM43" s="923">
        <v>5</v>
      </c>
      <c r="AN43" s="923">
        <v>4</v>
      </c>
      <c r="AO43" s="923">
        <v>3.5</v>
      </c>
      <c r="AP43" s="923">
        <v>5.6</v>
      </c>
      <c r="AQ43" s="923">
        <v>6</v>
      </c>
      <c r="AR43" s="923">
        <v>3.4</v>
      </c>
      <c r="AS43" s="923">
        <v>7.6</v>
      </c>
      <c r="AT43" s="923">
        <v>3.7</v>
      </c>
      <c r="AU43" s="215"/>
    </row>
    <row r="44" spans="1:82" s="894" customFormat="1" ht="16.5" hidden="1" customHeight="1">
      <c r="A44" s="519"/>
      <c r="B44" s="893"/>
      <c r="C44" s="893"/>
      <c r="D44" s="893"/>
      <c r="E44" s="893"/>
      <c r="F44" s="517"/>
      <c r="G44" s="533"/>
      <c r="H44" s="533"/>
      <c r="I44" s="996"/>
      <c r="J44" s="533"/>
      <c r="K44" s="533"/>
      <c r="L44" s="996"/>
      <c r="M44" s="533"/>
      <c r="N44" s="533"/>
      <c r="O44" s="996"/>
      <c r="P44" s="533"/>
      <c r="Q44" s="533"/>
      <c r="R44" s="996"/>
      <c r="S44" s="533"/>
      <c r="T44" s="533"/>
      <c r="U44" s="996"/>
      <c r="V44" s="533"/>
      <c r="W44" s="533"/>
      <c r="X44" s="996"/>
      <c r="Y44" s="533"/>
      <c r="Z44" s="533"/>
      <c r="AA44" s="996"/>
      <c r="AB44" s="533"/>
      <c r="AC44" s="533"/>
      <c r="AD44" s="996"/>
      <c r="AE44" s="533"/>
      <c r="AF44" s="533"/>
      <c r="AG44" s="996"/>
      <c r="AH44" s="533"/>
      <c r="AI44" s="533"/>
      <c r="AJ44" s="508">
        <v>-1</v>
      </c>
      <c r="AK44" s="449" t="s">
        <v>699</v>
      </c>
      <c r="AL44" s="923">
        <v>8.4699999999999999E-4</v>
      </c>
      <c r="AM44" s="923">
        <v>1.0740959000000001</v>
      </c>
      <c r="AN44" s="923">
        <v>0.84004710000000005</v>
      </c>
      <c r="AO44" s="923">
        <v>1.0444659999999999</v>
      </c>
      <c r="AP44" s="923">
        <v>1.8176238</v>
      </c>
      <c r="AQ44" s="923">
        <v>1.880878</v>
      </c>
      <c r="AR44" s="923">
        <v>1.5107705</v>
      </c>
      <c r="AS44" s="923">
        <v>2.6226430999999999</v>
      </c>
      <c r="AT44" s="923">
        <v>0.46433469999999999</v>
      </c>
      <c r="AU44" s="215"/>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row>
    <row r="45" spans="1:82" ht="16.5" customHeight="1">
      <c r="A45" s="519" t="s">
        <v>178</v>
      </c>
      <c r="B45" s="653"/>
      <c r="C45" s="653"/>
      <c r="D45" s="56"/>
      <c r="E45" s="56"/>
      <c r="F45" s="517" t="s">
        <v>39</v>
      </c>
      <c r="G45" s="533">
        <v>0.1</v>
      </c>
      <c r="H45" s="533" t="s">
        <v>622</v>
      </c>
      <c r="I45" s="996">
        <v>0.10553510000000001</v>
      </c>
      <c r="J45" s="533">
        <v>0.1</v>
      </c>
      <c r="K45" s="533" t="s">
        <v>622</v>
      </c>
      <c r="L45" s="996">
        <v>0.13814499999999999</v>
      </c>
      <c r="M45" s="533">
        <v>0.2</v>
      </c>
      <c r="N45" s="533" t="s">
        <v>622</v>
      </c>
      <c r="O45" s="996">
        <v>0.1845465</v>
      </c>
      <c r="P45" s="533">
        <v>0</v>
      </c>
      <c r="Q45" s="533" t="s">
        <v>622</v>
      </c>
      <c r="R45" s="996">
        <v>0</v>
      </c>
      <c r="S45" s="533">
        <v>0.1</v>
      </c>
      <c r="T45" s="533" t="s">
        <v>622</v>
      </c>
      <c r="U45" s="996">
        <v>0.1014028</v>
      </c>
      <c r="V45" s="533">
        <v>0</v>
      </c>
      <c r="W45" s="533" t="s">
        <v>622</v>
      </c>
      <c r="X45" s="996">
        <v>7.9264500000000002E-2</v>
      </c>
      <c r="Y45" s="533">
        <v>0.1</v>
      </c>
      <c r="Z45" s="533" t="s">
        <v>622</v>
      </c>
      <c r="AA45" s="996">
        <v>0.1293396</v>
      </c>
      <c r="AB45" s="533">
        <v>0</v>
      </c>
      <c r="AC45" s="533" t="s">
        <v>622</v>
      </c>
      <c r="AD45" s="1220">
        <v>4.8439500000000003E-2</v>
      </c>
      <c r="AE45" s="533">
        <v>0.1</v>
      </c>
      <c r="AF45" s="533" t="s">
        <v>622</v>
      </c>
      <c r="AG45" s="996">
        <v>6.1604800000000001E-2</v>
      </c>
      <c r="AH45" s="533"/>
      <c r="AI45" s="533"/>
      <c r="AJ45" s="508">
        <v>-1</v>
      </c>
      <c r="AK45" s="423" t="s">
        <v>337</v>
      </c>
      <c r="AL45" s="937">
        <v>0.1</v>
      </c>
      <c r="AM45" s="937">
        <v>0.1</v>
      </c>
      <c r="AN45" s="937">
        <v>0.2</v>
      </c>
      <c r="AO45" s="937">
        <v>0</v>
      </c>
      <c r="AP45" s="937">
        <v>0.1</v>
      </c>
      <c r="AQ45" s="937">
        <v>0</v>
      </c>
      <c r="AR45" s="937">
        <v>0.1</v>
      </c>
      <c r="AS45" s="937">
        <v>0</v>
      </c>
      <c r="AT45" s="937">
        <v>0.1</v>
      </c>
      <c r="AU45" s="215"/>
    </row>
    <row r="46" spans="1:82" s="894" customFormat="1" ht="16.5" hidden="1" customHeight="1">
      <c r="A46" s="519"/>
      <c r="B46" s="893"/>
      <c r="C46" s="893"/>
      <c r="D46" s="56"/>
      <c r="E46" s="56"/>
      <c r="F46" s="517"/>
      <c r="G46" s="533"/>
      <c r="H46" s="533"/>
      <c r="I46" s="996"/>
      <c r="J46" s="533"/>
      <c r="K46" s="533"/>
      <c r="L46" s="996"/>
      <c r="M46" s="533"/>
      <c r="N46" s="533"/>
      <c r="O46" s="996"/>
      <c r="P46" s="533"/>
      <c r="Q46" s="533"/>
      <c r="R46" s="996"/>
      <c r="S46" s="533"/>
      <c r="T46" s="533"/>
      <c r="U46" s="996"/>
      <c r="V46" s="533"/>
      <c r="W46" s="533"/>
      <c r="X46" s="996"/>
      <c r="Y46" s="533"/>
      <c r="Z46" s="533"/>
      <c r="AA46" s="996"/>
      <c r="AB46" s="533"/>
      <c r="AC46" s="533"/>
      <c r="AD46" s="996"/>
      <c r="AE46" s="533"/>
      <c r="AF46" s="533"/>
      <c r="AG46" s="996"/>
      <c r="AH46" s="533"/>
      <c r="AI46" s="533"/>
      <c r="AJ46" s="508">
        <v>-1</v>
      </c>
      <c r="AK46" s="423" t="s">
        <v>700</v>
      </c>
      <c r="AL46" s="937">
        <v>0.10553510000000001</v>
      </c>
      <c r="AM46" s="937">
        <v>0.13814499999999999</v>
      </c>
      <c r="AN46" s="937">
        <v>0.1845465</v>
      </c>
      <c r="AO46" s="937">
        <v>0</v>
      </c>
      <c r="AP46" s="937">
        <v>0.1014028</v>
      </c>
      <c r="AQ46" s="937">
        <v>7.9264500000000002E-2</v>
      </c>
      <c r="AR46" s="937">
        <v>0.1293396</v>
      </c>
      <c r="AS46" s="937">
        <v>4.8439500000000003E-2</v>
      </c>
      <c r="AT46" s="937">
        <v>6.1604800000000001E-2</v>
      </c>
      <c r="AU46" s="215"/>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row>
    <row r="47" spans="1:82" ht="16.5" customHeight="1">
      <c r="A47" s="519" t="s">
        <v>335</v>
      </c>
      <c r="B47" s="653"/>
      <c r="C47" s="653"/>
      <c r="D47" s="56"/>
      <c r="E47" s="56"/>
      <c r="F47" s="517" t="s">
        <v>39</v>
      </c>
      <c r="G47" s="533">
        <v>0</v>
      </c>
      <c r="H47" s="533"/>
      <c r="I47" s="996"/>
      <c r="J47" s="533">
        <v>0</v>
      </c>
      <c r="K47" s="533"/>
      <c r="L47" s="996"/>
      <c r="M47" s="533">
        <v>0</v>
      </c>
      <c r="N47" s="533"/>
      <c r="O47" s="996"/>
      <c r="P47" s="533">
        <v>0.1</v>
      </c>
      <c r="Q47" s="533"/>
      <c r="R47" s="996"/>
      <c r="S47" s="533">
        <v>0</v>
      </c>
      <c r="T47" s="533"/>
      <c r="U47" s="996"/>
      <c r="V47" s="533">
        <v>0</v>
      </c>
      <c r="W47" s="533"/>
      <c r="X47" s="996"/>
      <c r="Y47" s="533">
        <v>0</v>
      </c>
      <c r="Z47" s="533"/>
      <c r="AA47" s="996"/>
      <c r="AB47" s="533">
        <v>0</v>
      </c>
      <c r="AC47" s="533"/>
      <c r="AD47" s="996"/>
      <c r="AE47" s="533">
        <v>0</v>
      </c>
      <c r="AF47" s="533"/>
      <c r="AG47" s="996"/>
      <c r="AH47" s="533"/>
      <c r="AI47" s="533"/>
      <c r="AJ47" s="508">
        <v>-1</v>
      </c>
      <c r="AK47" s="423" t="s">
        <v>336</v>
      </c>
      <c r="AL47" s="937">
        <v>0</v>
      </c>
      <c r="AM47" s="937">
        <v>0</v>
      </c>
      <c r="AN47" s="937">
        <v>0</v>
      </c>
      <c r="AO47" s="937">
        <v>0.1</v>
      </c>
      <c r="AP47" s="937">
        <v>0</v>
      </c>
      <c r="AQ47" s="937">
        <v>0</v>
      </c>
      <c r="AR47" s="937">
        <v>0</v>
      </c>
      <c r="AS47" s="937">
        <v>0</v>
      </c>
      <c r="AT47" s="937">
        <v>0</v>
      </c>
      <c r="AU47" s="215"/>
    </row>
    <row r="48" spans="1:82" ht="16.5" customHeight="1">
      <c r="A48" s="330" t="s">
        <v>182</v>
      </c>
      <c r="B48" s="656"/>
      <c r="C48" s="653"/>
      <c r="D48" s="653"/>
      <c r="E48" s="56"/>
      <c r="F48" s="56" t="s">
        <v>183</v>
      </c>
      <c r="G48" s="193">
        <v>1675</v>
      </c>
      <c r="H48" s="193"/>
      <c r="I48" s="997"/>
      <c r="J48" s="193">
        <v>7264</v>
      </c>
      <c r="K48" s="193"/>
      <c r="L48" s="997"/>
      <c r="M48" s="193">
        <v>5400</v>
      </c>
      <c r="N48" s="193"/>
      <c r="O48" s="997"/>
      <c r="P48" s="193">
        <v>2583</v>
      </c>
      <c r="Q48" s="193"/>
      <c r="R48" s="997"/>
      <c r="S48" s="193">
        <v>2276</v>
      </c>
      <c r="T48" s="193"/>
      <c r="U48" s="997"/>
      <c r="V48" s="193">
        <v>1762</v>
      </c>
      <c r="W48" s="193"/>
      <c r="X48" s="997"/>
      <c r="Y48" s="193">
        <v>2177</v>
      </c>
      <c r="Z48" s="193"/>
      <c r="AA48" s="997"/>
      <c r="AB48" s="193">
        <v>1868</v>
      </c>
      <c r="AC48" s="193"/>
      <c r="AD48" s="997"/>
      <c r="AE48" s="193">
        <v>25005</v>
      </c>
      <c r="AF48" s="193"/>
      <c r="AG48" s="997"/>
      <c r="AH48" s="188"/>
      <c r="AI48" s="188"/>
      <c r="AJ48" s="508">
        <v>-1</v>
      </c>
      <c r="AK48" s="423" t="s">
        <v>358</v>
      </c>
      <c r="AL48" s="938">
        <v>1675</v>
      </c>
      <c r="AM48" s="938">
        <v>7264</v>
      </c>
      <c r="AN48" s="938">
        <v>5400</v>
      </c>
      <c r="AO48" s="938">
        <v>2583</v>
      </c>
      <c r="AP48" s="938">
        <v>2276</v>
      </c>
      <c r="AQ48" s="938">
        <v>1762</v>
      </c>
      <c r="AR48" s="938">
        <v>2177</v>
      </c>
      <c r="AS48" s="938">
        <v>1868</v>
      </c>
      <c r="AT48" s="938">
        <v>25005</v>
      </c>
      <c r="AU48" s="215"/>
    </row>
    <row r="49" spans="1:82" ht="16.5" customHeight="1">
      <c r="A49" s="519" t="s">
        <v>769</v>
      </c>
      <c r="B49" s="653"/>
      <c r="C49" s="656"/>
      <c r="D49" s="56"/>
      <c r="E49" s="56"/>
      <c r="F49" s="517" t="s">
        <v>183</v>
      </c>
      <c r="G49" s="534">
        <v>1.0278761999999999</v>
      </c>
      <c r="H49" s="534"/>
      <c r="I49" s="979"/>
      <c r="J49" s="534">
        <v>1.0764077000000001</v>
      </c>
      <c r="K49" s="534"/>
      <c r="L49" s="979"/>
      <c r="M49" s="534">
        <v>1.0547626999999999</v>
      </c>
      <c r="N49" s="534"/>
      <c r="O49" s="979"/>
      <c r="P49" s="534">
        <v>1.0559753000000001</v>
      </c>
      <c r="Q49" s="534"/>
      <c r="R49" s="979"/>
      <c r="S49" s="534">
        <v>1.0881737</v>
      </c>
      <c r="T49" s="534"/>
      <c r="U49" s="979"/>
      <c r="V49" s="534">
        <v>1.0822132</v>
      </c>
      <c r="W49" s="534"/>
      <c r="X49" s="979"/>
      <c r="Y49" s="534">
        <v>1.0460528</v>
      </c>
      <c r="Z49" s="534"/>
      <c r="AA49" s="979"/>
      <c r="AB49" s="534">
        <v>1.1135908000000001</v>
      </c>
      <c r="AC49" s="534"/>
      <c r="AD49" s="979"/>
      <c r="AE49" s="534">
        <v>1.0552739</v>
      </c>
      <c r="AF49" s="534"/>
      <c r="AG49" s="979"/>
      <c r="AH49" s="534"/>
      <c r="AI49" s="534"/>
      <c r="AJ49" s="508">
        <v>-1</v>
      </c>
      <c r="AK49" s="423" t="s">
        <v>359</v>
      </c>
      <c r="AL49" s="937">
        <v>1.0278761999999999</v>
      </c>
      <c r="AM49" s="937">
        <v>1.0764077000000001</v>
      </c>
      <c r="AN49" s="937">
        <v>1.0547626999999999</v>
      </c>
      <c r="AO49" s="937">
        <v>1.0559753000000001</v>
      </c>
      <c r="AP49" s="937">
        <v>1.0881737</v>
      </c>
      <c r="AQ49" s="937">
        <v>1.0822132</v>
      </c>
      <c r="AR49" s="937">
        <v>1.0460528</v>
      </c>
      <c r="AS49" s="937">
        <v>1.1135908000000001</v>
      </c>
      <c r="AT49" s="937">
        <v>1.0552739</v>
      </c>
      <c r="AU49" s="215"/>
    </row>
    <row r="50" spans="1:82" ht="3" customHeight="1">
      <c r="A50" s="653"/>
      <c r="B50" s="653"/>
      <c r="C50" s="656"/>
      <c r="D50" s="56"/>
      <c r="E50" s="56"/>
      <c r="F50" s="517"/>
      <c r="G50" s="534"/>
      <c r="H50" s="534"/>
      <c r="I50" s="979"/>
      <c r="J50" s="534"/>
      <c r="K50" s="534"/>
      <c r="L50" s="979"/>
      <c r="M50" s="534"/>
      <c r="N50" s="534"/>
      <c r="O50" s="979"/>
      <c r="P50" s="534"/>
      <c r="Q50" s="534"/>
      <c r="R50" s="979"/>
      <c r="S50" s="534"/>
      <c r="T50" s="534"/>
      <c r="U50" s="979"/>
      <c r="V50" s="534"/>
      <c r="W50" s="534"/>
      <c r="X50" s="979"/>
      <c r="Y50" s="534"/>
      <c r="Z50" s="534"/>
      <c r="AA50" s="979"/>
      <c r="AB50" s="534"/>
      <c r="AC50" s="534"/>
      <c r="AD50" s="979"/>
      <c r="AE50" s="534"/>
      <c r="AF50" s="534"/>
      <c r="AG50" s="979"/>
      <c r="AH50" s="534"/>
      <c r="AI50" s="534"/>
      <c r="AJ50" s="229"/>
      <c r="AK50" s="229"/>
      <c r="AL50" s="229"/>
      <c r="AM50" s="229"/>
      <c r="AN50" s="229"/>
      <c r="AO50" s="229"/>
      <c r="AP50" s="229"/>
      <c r="AQ50" s="229"/>
      <c r="AR50" s="229"/>
      <c r="AS50" s="229"/>
      <c r="AT50" s="229"/>
      <c r="AU50" s="215"/>
    </row>
    <row r="51" spans="1:82" ht="16.5" customHeight="1">
      <c r="A51" s="653" t="s">
        <v>454</v>
      </c>
      <c r="B51" s="653"/>
      <c r="C51" s="656"/>
      <c r="D51" s="56"/>
      <c r="E51" s="56"/>
      <c r="F51" s="517"/>
      <c r="G51" s="534"/>
      <c r="H51" s="534"/>
      <c r="I51" s="979"/>
      <c r="J51" s="534"/>
      <c r="K51" s="534"/>
      <c r="L51" s="979"/>
      <c r="M51" s="534"/>
      <c r="N51" s="534"/>
      <c r="O51" s="979"/>
      <c r="P51" s="534"/>
      <c r="Q51" s="534"/>
      <c r="R51" s="979"/>
      <c r="S51" s="534"/>
      <c r="T51" s="534"/>
      <c r="U51" s="979"/>
      <c r="V51" s="534"/>
      <c r="W51" s="534"/>
      <c r="X51" s="979"/>
      <c r="Y51" s="534"/>
      <c r="Z51" s="534"/>
      <c r="AA51" s="979"/>
      <c r="AB51" s="534"/>
      <c r="AC51" s="534"/>
      <c r="AD51" s="979"/>
      <c r="AE51" s="534"/>
      <c r="AF51" s="534"/>
      <c r="AG51" s="979"/>
      <c r="AH51" s="534"/>
      <c r="AI51" s="534"/>
      <c r="AJ51" s="229"/>
      <c r="AK51" s="229"/>
      <c r="AL51" s="229"/>
      <c r="AM51" s="229"/>
      <c r="AN51" s="229"/>
      <c r="AO51" s="229"/>
      <c r="AP51" s="229"/>
      <c r="AQ51" s="229"/>
      <c r="AR51" s="229"/>
      <c r="AS51" s="229"/>
      <c r="AT51" s="229"/>
      <c r="AU51" s="215"/>
    </row>
    <row r="52" spans="1:82" ht="2.4" customHeight="1">
      <c r="A52" s="653"/>
      <c r="B52" s="653"/>
      <c r="C52" s="656"/>
      <c r="D52" s="56"/>
      <c r="E52" s="56"/>
      <c r="F52" s="517"/>
      <c r="G52" s="534"/>
      <c r="H52" s="534"/>
      <c r="I52" s="979"/>
      <c r="J52" s="534"/>
      <c r="K52" s="534"/>
      <c r="L52" s="979"/>
      <c r="M52" s="534"/>
      <c r="N52" s="534"/>
      <c r="O52" s="979"/>
      <c r="P52" s="534"/>
      <c r="Q52" s="534"/>
      <c r="R52" s="979"/>
      <c r="S52" s="534"/>
      <c r="T52" s="534"/>
      <c r="U52" s="979"/>
      <c r="V52" s="534"/>
      <c r="W52" s="534"/>
      <c r="X52" s="979"/>
      <c r="Y52" s="534"/>
      <c r="Z52" s="534"/>
      <c r="AA52" s="979"/>
      <c r="AB52" s="534"/>
      <c r="AC52" s="534"/>
      <c r="AD52" s="979"/>
      <c r="AE52" s="534"/>
      <c r="AF52" s="534"/>
      <c r="AG52" s="979"/>
      <c r="AH52" s="534"/>
      <c r="AI52" s="534"/>
      <c r="AJ52" s="229"/>
      <c r="AK52" s="229"/>
      <c r="AL52" s="229"/>
      <c r="AM52" s="229"/>
      <c r="AN52" s="229"/>
      <c r="AO52" s="229"/>
      <c r="AP52" s="229"/>
      <c r="AQ52" s="229"/>
      <c r="AR52" s="229"/>
      <c r="AS52" s="229"/>
      <c r="AT52" s="229"/>
      <c r="AU52" s="215"/>
    </row>
    <row r="53" spans="1:82" ht="16.5" customHeight="1">
      <c r="A53" s="519" t="s">
        <v>333</v>
      </c>
      <c r="B53" s="653"/>
      <c r="C53" s="653"/>
      <c r="D53" s="56"/>
      <c r="E53" s="56"/>
      <c r="F53" s="517" t="s">
        <v>39</v>
      </c>
      <c r="G53" s="533">
        <v>93.9</v>
      </c>
      <c r="H53" s="533" t="s">
        <v>622</v>
      </c>
      <c r="I53" s="996">
        <v>1.8049017999999999</v>
      </c>
      <c r="J53" s="533">
        <v>93.1</v>
      </c>
      <c r="K53" s="533" t="s">
        <v>622</v>
      </c>
      <c r="L53" s="996">
        <v>1.2144699000000001</v>
      </c>
      <c r="M53" s="533">
        <v>92.3</v>
      </c>
      <c r="N53" s="533" t="s">
        <v>622</v>
      </c>
      <c r="O53" s="996">
        <v>2.2855550999999998</v>
      </c>
      <c r="P53" s="533">
        <v>87.9</v>
      </c>
      <c r="Q53" s="533" t="s">
        <v>622</v>
      </c>
      <c r="R53" s="996">
        <v>3.1809894000000001</v>
      </c>
      <c r="S53" s="533">
        <v>90.9</v>
      </c>
      <c r="T53" s="533" t="s">
        <v>622</v>
      </c>
      <c r="U53" s="996">
        <v>2.2911432999999999</v>
      </c>
      <c r="V53" s="533">
        <v>91.6</v>
      </c>
      <c r="W53" s="533" t="s">
        <v>622</v>
      </c>
      <c r="X53" s="996">
        <v>2.0731677999999998</v>
      </c>
      <c r="Y53" s="533">
        <v>91.9</v>
      </c>
      <c r="Z53" s="533" t="s">
        <v>622</v>
      </c>
      <c r="AA53" s="996">
        <v>1.8774685</v>
      </c>
      <c r="AB53" s="533">
        <v>88.3</v>
      </c>
      <c r="AC53" s="533" t="s">
        <v>622</v>
      </c>
      <c r="AD53" s="996">
        <v>2.6790845000000001</v>
      </c>
      <c r="AE53" s="533">
        <v>92.4</v>
      </c>
      <c r="AF53" s="533" t="s">
        <v>622</v>
      </c>
      <c r="AG53" s="996">
        <v>0.8960399</v>
      </c>
      <c r="AH53" s="533"/>
      <c r="AI53" s="533"/>
      <c r="AJ53" s="508">
        <v>-1</v>
      </c>
      <c r="AK53" s="423" t="s">
        <v>74</v>
      </c>
      <c r="AL53" s="937">
        <v>93.9</v>
      </c>
      <c r="AM53" s="937">
        <v>93.1</v>
      </c>
      <c r="AN53" s="937">
        <v>92.3</v>
      </c>
      <c r="AO53" s="937">
        <v>87.9</v>
      </c>
      <c r="AP53" s="937">
        <v>90.9</v>
      </c>
      <c r="AQ53" s="937">
        <v>91.6</v>
      </c>
      <c r="AR53" s="937">
        <v>91.9</v>
      </c>
      <c r="AS53" s="937">
        <v>88.3</v>
      </c>
      <c r="AT53" s="937">
        <v>92.4</v>
      </c>
      <c r="AU53" s="215"/>
    </row>
    <row r="54" spans="1:82" s="894" customFormat="1" ht="16.5" hidden="1" customHeight="1">
      <c r="A54" s="519"/>
      <c r="B54" s="893"/>
      <c r="C54" s="893"/>
      <c r="D54" s="56"/>
      <c r="E54" s="56"/>
      <c r="F54" s="517"/>
      <c r="G54" s="533"/>
      <c r="H54" s="533"/>
      <c r="I54" s="996"/>
      <c r="J54" s="533"/>
      <c r="K54" s="533"/>
      <c r="L54" s="996"/>
      <c r="M54" s="533"/>
      <c r="N54" s="533"/>
      <c r="O54" s="996"/>
      <c r="P54" s="533"/>
      <c r="Q54" s="533"/>
      <c r="R54" s="996"/>
      <c r="S54" s="533"/>
      <c r="T54" s="533"/>
      <c r="U54" s="996"/>
      <c r="V54" s="533"/>
      <c r="W54" s="533"/>
      <c r="X54" s="996"/>
      <c r="Y54" s="533"/>
      <c r="Z54" s="533"/>
      <c r="AA54" s="996"/>
      <c r="AB54" s="533"/>
      <c r="AC54" s="533"/>
      <c r="AD54" s="996"/>
      <c r="AE54" s="533"/>
      <c r="AF54" s="533"/>
      <c r="AG54" s="996"/>
      <c r="AH54" s="533"/>
      <c r="AI54" s="533"/>
      <c r="AJ54" s="508">
        <v>-1</v>
      </c>
      <c r="AK54" s="423" t="s">
        <v>701</v>
      </c>
      <c r="AL54" s="937">
        <v>1.8049017999999999</v>
      </c>
      <c r="AM54" s="937">
        <v>1.2144699000000001</v>
      </c>
      <c r="AN54" s="937">
        <v>2.2855550999999998</v>
      </c>
      <c r="AO54" s="937">
        <v>3.1809894000000001</v>
      </c>
      <c r="AP54" s="937">
        <v>2.2911432999999999</v>
      </c>
      <c r="AQ54" s="937">
        <v>2.0731677999999998</v>
      </c>
      <c r="AR54" s="937">
        <v>1.8774685</v>
      </c>
      <c r="AS54" s="937">
        <v>2.6790845000000001</v>
      </c>
      <c r="AT54" s="937">
        <v>0.8960399</v>
      </c>
      <c r="AU54" s="215"/>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row>
    <row r="55" spans="1:82" ht="16.5" customHeight="1">
      <c r="A55" s="519" t="s">
        <v>6</v>
      </c>
      <c r="B55" s="653"/>
      <c r="C55" s="653"/>
      <c r="D55" s="653"/>
      <c r="E55" s="653"/>
      <c r="F55" s="517" t="s">
        <v>39</v>
      </c>
      <c r="G55" s="533">
        <v>6.1</v>
      </c>
      <c r="H55" s="533" t="s">
        <v>622</v>
      </c>
      <c r="I55" s="996">
        <v>1.8046074999999999</v>
      </c>
      <c r="J55" s="533">
        <v>6.7</v>
      </c>
      <c r="K55" s="533" t="s">
        <v>622</v>
      </c>
      <c r="L55" s="996">
        <v>1.2039016</v>
      </c>
      <c r="M55" s="533">
        <v>7.7</v>
      </c>
      <c r="N55" s="533" t="s">
        <v>622</v>
      </c>
      <c r="O55" s="996">
        <v>2.2857352</v>
      </c>
      <c r="P55" s="533">
        <v>12</v>
      </c>
      <c r="Q55" s="533" t="s">
        <v>622</v>
      </c>
      <c r="R55" s="996">
        <v>3.1792916</v>
      </c>
      <c r="S55" s="533">
        <v>9</v>
      </c>
      <c r="T55" s="533" t="s">
        <v>622</v>
      </c>
      <c r="U55" s="996">
        <v>2.2890396000000002</v>
      </c>
      <c r="V55" s="533">
        <v>8.4</v>
      </c>
      <c r="W55" s="533" t="s">
        <v>622</v>
      </c>
      <c r="X55" s="996">
        <v>2.0731677999999998</v>
      </c>
      <c r="Y55" s="533">
        <v>8.1</v>
      </c>
      <c r="Z55" s="533" t="s">
        <v>622</v>
      </c>
      <c r="AA55" s="996">
        <v>1.8774685</v>
      </c>
      <c r="AB55" s="533">
        <v>11.4</v>
      </c>
      <c r="AC55" s="533" t="s">
        <v>622</v>
      </c>
      <c r="AD55" s="996">
        <v>2.6278429000000001</v>
      </c>
      <c r="AE55" s="533">
        <v>7.5</v>
      </c>
      <c r="AF55" s="533" t="s">
        <v>622</v>
      </c>
      <c r="AG55" s="996">
        <v>0.89475190000000004</v>
      </c>
      <c r="AH55" s="533"/>
      <c r="AI55" s="533"/>
      <c r="AJ55" s="508">
        <v>-1</v>
      </c>
      <c r="AK55" s="449" t="s">
        <v>476</v>
      </c>
      <c r="AL55" s="923">
        <v>6.1</v>
      </c>
      <c r="AM55" s="923">
        <v>6.7</v>
      </c>
      <c r="AN55" s="923">
        <v>7.7</v>
      </c>
      <c r="AO55" s="923">
        <v>12</v>
      </c>
      <c r="AP55" s="923">
        <v>9</v>
      </c>
      <c r="AQ55" s="923">
        <v>8.4</v>
      </c>
      <c r="AR55" s="923">
        <v>8.1</v>
      </c>
      <c r="AS55" s="923">
        <v>11.4</v>
      </c>
      <c r="AT55" s="923">
        <v>7.5</v>
      </c>
      <c r="AU55" s="215"/>
    </row>
    <row r="56" spans="1:82" s="894" customFormat="1" ht="16.5" hidden="1" customHeight="1">
      <c r="A56" s="519"/>
      <c r="B56" s="893"/>
      <c r="C56" s="893"/>
      <c r="D56" s="893"/>
      <c r="E56" s="893"/>
      <c r="F56" s="517"/>
      <c r="G56" s="533"/>
      <c r="H56" s="533"/>
      <c r="I56" s="996"/>
      <c r="J56" s="533"/>
      <c r="K56" s="533"/>
      <c r="L56" s="996"/>
      <c r="M56" s="533"/>
      <c r="N56" s="533"/>
      <c r="O56" s="996"/>
      <c r="P56" s="533"/>
      <c r="Q56" s="533"/>
      <c r="R56" s="996"/>
      <c r="S56" s="533"/>
      <c r="T56" s="533"/>
      <c r="U56" s="996"/>
      <c r="V56" s="533"/>
      <c r="W56" s="533"/>
      <c r="X56" s="996"/>
      <c r="Y56" s="533"/>
      <c r="Z56" s="533"/>
      <c r="AA56" s="996"/>
      <c r="AB56" s="533"/>
      <c r="AC56" s="533"/>
      <c r="AD56" s="996"/>
      <c r="AE56" s="533"/>
      <c r="AF56" s="533"/>
      <c r="AG56" s="996"/>
      <c r="AH56" s="533"/>
      <c r="AI56" s="533"/>
      <c r="AJ56" s="508">
        <v>-1</v>
      </c>
      <c r="AK56" s="449" t="s">
        <v>702</v>
      </c>
      <c r="AL56" s="923">
        <v>1.8046074999999999</v>
      </c>
      <c r="AM56" s="923">
        <v>1.2039016</v>
      </c>
      <c r="AN56" s="923">
        <v>2.2857352</v>
      </c>
      <c r="AO56" s="923">
        <v>3.1792916</v>
      </c>
      <c r="AP56" s="923">
        <v>2.2890396000000002</v>
      </c>
      <c r="AQ56" s="923">
        <v>2.0731677999999998</v>
      </c>
      <c r="AR56" s="923">
        <v>1.8774685</v>
      </c>
      <c r="AS56" s="923">
        <v>2.6278429000000001</v>
      </c>
      <c r="AT56" s="923">
        <v>0.89475190000000004</v>
      </c>
      <c r="AU56" s="215"/>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row>
    <row r="57" spans="1:82" ht="16.5" customHeight="1">
      <c r="A57" s="519" t="s">
        <v>178</v>
      </c>
      <c r="B57" s="653"/>
      <c r="C57" s="653"/>
      <c r="D57" s="56"/>
      <c r="E57" s="56"/>
      <c r="F57" s="517" t="s">
        <v>39</v>
      </c>
      <c r="G57" s="533">
        <v>0</v>
      </c>
      <c r="H57" s="533" t="s">
        <v>622</v>
      </c>
      <c r="I57" s="996">
        <v>2.0470499999999999E-2</v>
      </c>
      <c r="J57" s="533">
        <v>0.1</v>
      </c>
      <c r="K57" s="533" t="s">
        <v>622</v>
      </c>
      <c r="L57" s="996">
        <v>0.1481962</v>
      </c>
      <c r="M57" s="533">
        <v>0</v>
      </c>
      <c r="N57" s="533" t="s">
        <v>622</v>
      </c>
      <c r="O57" s="996">
        <v>1.7863400000000001E-2</v>
      </c>
      <c r="P57" s="533">
        <v>0</v>
      </c>
      <c r="Q57" s="533" t="s">
        <v>622</v>
      </c>
      <c r="R57" s="996">
        <v>0</v>
      </c>
      <c r="S57" s="533">
        <v>0</v>
      </c>
      <c r="T57" s="533" t="s">
        <v>622</v>
      </c>
      <c r="U57" s="996">
        <v>0</v>
      </c>
      <c r="V57" s="533">
        <v>0</v>
      </c>
      <c r="W57" s="533" t="s">
        <v>622</v>
      </c>
      <c r="X57" s="996">
        <v>0</v>
      </c>
      <c r="Y57" s="533">
        <v>0</v>
      </c>
      <c r="Z57" s="533" t="s">
        <v>622</v>
      </c>
      <c r="AA57" s="996">
        <v>0</v>
      </c>
      <c r="AB57" s="533">
        <v>0</v>
      </c>
      <c r="AC57" s="533" t="s">
        <v>622</v>
      </c>
      <c r="AD57" s="996">
        <v>0</v>
      </c>
      <c r="AE57" s="533">
        <v>0</v>
      </c>
      <c r="AF57" s="533" t="s">
        <v>622</v>
      </c>
      <c r="AG57" s="996">
        <v>3.89153E-2</v>
      </c>
      <c r="AH57" s="533"/>
      <c r="AI57" s="533"/>
      <c r="AJ57" s="508">
        <v>-1</v>
      </c>
      <c r="AK57" s="423" t="s">
        <v>101</v>
      </c>
      <c r="AL57" s="923">
        <v>0</v>
      </c>
      <c r="AM57" s="923">
        <v>0.1</v>
      </c>
      <c r="AN57" s="923">
        <v>0</v>
      </c>
      <c r="AO57" s="923">
        <v>0</v>
      </c>
      <c r="AP57" s="923">
        <v>0</v>
      </c>
      <c r="AQ57" s="923">
        <v>0</v>
      </c>
      <c r="AR57" s="923">
        <v>0</v>
      </c>
      <c r="AS57" s="923">
        <v>0</v>
      </c>
      <c r="AT57" s="923">
        <v>0</v>
      </c>
      <c r="AU57" s="215"/>
    </row>
    <row r="58" spans="1:82" s="894" customFormat="1" ht="16.5" hidden="1" customHeight="1">
      <c r="A58" s="519"/>
      <c r="B58" s="893"/>
      <c r="C58" s="893"/>
      <c r="D58" s="56"/>
      <c r="E58" s="56"/>
      <c r="F58" s="517"/>
      <c r="G58" s="533"/>
      <c r="H58" s="533"/>
      <c r="I58" s="996"/>
      <c r="J58" s="533"/>
      <c r="K58" s="533"/>
      <c r="L58" s="996"/>
      <c r="M58" s="533"/>
      <c r="N58" s="533"/>
      <c r="O58" s="996"/>
      <c r="P58" s="533"/>
      <c r="Q58" s="533"/>
      <c r="R58" s="996"/>
      <c r="S58" s="533"/>
      <c r="T58" s="533"/>
      <c r="U58" s="996"/>
      <c r="V58" s="533"/>
      <c r="W58" s="533"/>
      <c r="X58" s="996"/>
      <c r="Y58" s="533"/>
      <c r="Z58" s="533"/>
      <c r="AA58" s="996"/>
      <c r="AB58" s="533"/>
      <c r="AC58" s="533"/>
      <c r="AD58" s="996"/>
      <c r="AE58" s="533"/>
      <c r="AF58" s="533"/>
      <c r="AG58" s="996"/>
      <c r="AH58" s="533"/>
      <c r="AI58" s="533"/>
      <c r="AJ58" s="508">
        <v>-1</v>
      </c>
      <c r="AK58" s="423" t="s">
        <v>703</v>
      </c>
      <c r="AL58" s="923">
        <v>2.0470499999999999E-2</v>
      </c>
      <c r="AM58" s="923">
        <v>0.1481962</v>
      </c>
      <c r="AN58" s="923">
        <v>1.7863400000000001E-2</v>
      </c>
      <c r="AO58" s="923">
        <v>4.0087499999999998E-2</v>
      </c>
      <c r="AP58" s="923">
        <v>5.3709300000000001E-2</v>
      </c>
      <c r="AQ58" s="923">
        <v>0</v>
      </c>
      <c r="AR58" s="923">
        <v>0</v>
      </c>
      <c r="AS58" s="923">
        <v>6.1029300000000002E-2</v>
      </c>
      <c r="AT58" s="923">
        <v>3.89153E-2</v>
      </c>
      <c r="AU58" s="215"/>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row>
    <row r="59" spans="1:82" ht="16.5" customHeight="1">
      <c r="A59" s="519" t="s">
        <v>335</v>
      </c>
      <c r="B59" s="653"/>
      <c r="C59" s="653"/>
      <c r="D59" s="56"/>
      <c r="E59" s="56"/>
      <c r="F59" s="517" t="s">
        <v>39</v>
      </c>
      <c r="G59" s="533">
        <v>0</v>
      </c>
      <c r="H59" s="533"/>
      <c r="I59" s="996"/>
      <c r="J59" s="533">
        <v>0.1</v>
      </c>
      <c r="K59" s="533"/>
      <c r="L59" s="996"/>
      <c r="M59" s="533">
        <v>0</v>
      </c>
      <c r="N59" s="533"/>
      <c r="O59" s="996"/>
      <c r="P59" s="533">
        <v>0.1</v>
      </c>
      <c r="Q59" s="533"/>
      <c r="R59" s="996"/>
      <c r="S59" s="533">
        <v>0</v>
      </c>
      <c r="T59" s="533"/>
      <c r="U59" s="996"/>
      <c r="V59" s="533">
        <v>0</v>
      </c>
      <c r="W59" s="533"/>
      <c r="X59" s="996"/>
      <c r="Y59" s="533">
        <v>0</v>
      </c>
      <c r="Z59" s="533"/>
      <c r="AA59" s="996"/>
      <c r="AB59" s="533">
        <v>0.3</v>
      </c>
      <c r="AC59" s="533"/>
      <c r="AD59" s="996"/>
      <c r="AE59" s="533">
        <v>0</v>
      </c>
      <c r="AF59" s="533"/>
      <c r="AG59" s="996"/>
      <c r="AH59" s="533"/>
      <c r="AI59" s="533"/>
      <c r="AJ59" s="508">
        <v>-1</v>
      </c>
      <c r="AK59" s="423" t="s">
        <v>100</v>
      </c>
      <c r="AL59" s="923">
        <v>0</v>
      </c>
      <c r="AM59" s="923">
        <v>0.1</v>
      </c>
      <c r="AN59" s="923">
        <v>0</v>
      </c>
      <c r="AO59" s="923">
        <v>0.1</v>
      </c>
      <c r="AP59" s="923">
        <v>0</v>
      </c>
      <c r="AQ59" s="923">
        <v>0</v>
      </c>
      <c r="AR59" s="923">
        <v>0</v>
      </c>
      <c r="AS59" s="923">
        <v>0.3</v>
      </c>
      <c r="AT59" s="923">
        <v>0</v>
      </c>
      <c r="AU59" s="215"/>
    </row>
    <row r="60" spans="1:82" ht="16.5" customHeight="1">
      <c r="A60" s="330" t="s">
        <v>182</v>
      </c>
      <c r="B60" s="656"/>
      <c r="C60" s="653"/>
      <c r="D60" s="653"/>
      <c r="E60" s="56"/>
      <c r="F60" s="56" t="s">
        <v>183</v>
      </c>
      <c r="G60" s="193">
        <v>1675</v>
      </c>
      <c r="H60" s="193"/>
      <c r="I60" s="997"/>
      <c r="J60" s="193">
        <v>7264</v>
      </c>
      <c r="K60" s="193"/>
      <c r="L60" s="997"/>
      <c r="M60" s="193">
        <v>5400</v>
      </c>
      <c r="N60" s="193"/>
      <c r="O60" s="997"/>
      <c r="P60" s="193">
        <v>2583</v>
      </c>
      <c r="Q60" s="193"/>
      <c r="R60" s="997"/>
      <c r="S60" s="193">
        <v>2276</v>
      </c>
      <c r="T60" s="193"/>
      <c r="U60" s="997"/>
      <c r="V60" s="193">
        <v>1762</v>
      </c>
      <c r="W60" s="193"/>
      <c r="X60" s="997"/>
      <c r="Y60" s="188">
        <v>2177</v>
      </c>
      <c r="Z60" s="188"/>
      <c r="AA60" s="978"/>
      <c r="AB60" s="193">
        <v>1868</v>
      </c>
      <c r="AC60" s="193"/>
      <c r="AD60" s="997"/>
      <c r="AE60" s="193">
        <v>25005</v>
      </c>
      <c r="AF60" s="193"/>
      <c r="AG60" s="997"/>
      <c r="AH60" s="188"/>
      <c r="AI60" s="188"/>
      <c r="AJ60" s="508">
        <v>-1</v>
      </c>
      <c r="AK60" s="423" t="s">
        <v>102</v>
      </c>
      <c r="AL60" s="938">
        <v>1675</v>
      </c>
      <c r="AM60" s="938">
        <v>7264</v>
      </c>
      <c r="AN60" s="938">
        <v>5400</v>
      </c>
      <c r="AO60" s="938">
        <v>2583</v>
      </c>
      <c r="AP60" s="938">
        <v>2276</v>
      </c>
      <c r="AQ60" s="938">
        <v>1762</v>
      </c>
      <c r="AR60" s="938">
        <v>2177</v>
      </c>
      <c r="AS60" s="938">
        <v>1868</v>
      </c>
      <c r="AT60" s="938">
        <v>25005</v>
      </c>
      <c r="AU60" s="215"/>
    </row>
    <row r="61" spans="1:82" ht="16.5" customHeight="1">
      <c r="A61" s="519" t="s">
        <v>769</v>
      </c>
      <c r="B61" s="653"/>
      <c r="C61" s="656"/>
      <c r="D61" s="56"/>
      <c r="E61" s="56"/>
      <c r="F61" s="517" t="s">
        <v>183</v>
      </c>
      <c r="G61" s="534">
        <v>1.0671413000000001</v>
      </c>
      <c r="H61" s="534"/>
      <c r="I61" s="979"/>
      <c r="J61" s="534">
        <v>1.0738946</v>
      </c>
      <c r="K61" s="534"/>
      <c r="L61" s="979"/>
      <c r="M61" s="534">
        <v>1.0883396000000001</v>
      </c>
      <c r="N61" s="534"/>
      <c r="O61" s="979"/>
      <c r="P61" s="534">
        <v>1.1356071999999999</v>
      </c>
      <c r="Q61" s="534"/>
      <c r="R61" s="979"/>
      <c r="S61" s="534">
        <v>1.1042433</v>
      </c>
      <c r="T61" s="534"/>
      <c r="U61" s="979"/>
      <c r="V61" s="534">
        <v>1.1003631</v>
      </c>
      <c r="W61" s="534"/>
      <c r="X61" s="979"/>
      <c r="Y61" s="534">
        <v>1.0890333000000001</v>
      </c>
      <c r="Z61" s="534"/>
      <c r="AA61" s="979"/>
      <c r="AB61" s="534">
        <v>1.1344339000000001</v>
      </c>
      <c r="AC61" s="534"/>
      <c r="AD61" s="979"/>
      <c r="AE61" s="534">
        <v>1.0850070999999999</v>
      </c>
      <c r="AF61" s="534"/>
      <c r="AG61" s="987"/>
      <c r="AH61" s="534"/>
      <c r="AI61" s="534"/>
      <c r="AJ61" s="508">
        <v>-1</v>
      </c>
      <c r="AK61" s="423" t="s">
        <v>103</v>
      </c>
      <c r="AL61" s="937">
        <v>1.0671413000000001</v>
      </c>
      <c r="AM61" s="937">
        <v>1.0738946</v>
      </c>
      <c r="AN61" s="937">
        <v>1.0883396000000001</v>
      </c>
      <c r="AO61" s="937">
        <v>1.1356071999999999</v>
      </c>
      <c r="AP61" s="937">
        <v>1.1042433</v>
      </c>
      <c r="AQ61" s="937">
        <v>1.1003631</v>
      </c>
      <c r="AR61" s="937">
        <v>1.0890333000000001</v>
      </c>
      <c r="AS61" s="937">
        <v>1.1344339000000001</v>
      </c>
      <c r="AT61" s="937">
        <v>1.0850070999999999</v>
      </c>
      <c r="AU61" s="215"/>
    </row>
    <row r="62" spans="1:82" ht="3" customHeight="1">
      <c r="A62" s="653"/>
      <c r="B62" s="653"/>
      <c r="C62" s="656"/>
      <c r="D62" s="56"/>
      <c r="E62" s="56"/>
      <c r="F62" s="517"/>
      <c r="G62" s="534"/>
      <c r="H62" s="534"/>
      <c r="I62" s="979"/>
      <c r="J62" s="534"/>
      <c r="K62" s="534"/>
      <c r="L62" s="979"/>
      <c r="M62" s="534"/>
      <c r="N62" s="534"/>
      <c r="O62" s="979"/>
      <c r="P62" s="534"/>
      <c r="Q62" s="534"/>
      <c r="R62" s="979"/>
      <c r="S62" s="534"/>
      <c r="T62" s="534"/>
      <c r="U62" s="979"/>
      <c r="V62" s="534"/>
      <c r="W62" s="534"/>
      <c r="X62" s="979"/>
      <c r="Y62" s="534"/>
      <c r="Z62" s="534"/>
      <c r="AA62" s="979"/>
      <c r="AB62" s="534"/>
      <c r="AC62" s="534"/>
      <c r="AD62" s="979"/>
      <c r="AE62" s="534"/>
      <c r="AF62" s="534"/>
      <c r="AG62" s="979"/>
      <c r="AH62" s="534"/>
      <c r="AI62" s="534"/>
      <c r="AJ62" s="229"/>
      <c r="AK62" s="229"/>
      <c r="AL62" s="229"/>
      <c r="AM62" s="229"/>
      <c r="AN62" s="229"/>
      <c r="AO62" s="229"/>
      <c r="AP62" s="229"/>
      <c r="AQ62" s="229"/>
      <c r="AR62" s="229"/>
      <c r="AS62" s="229"/>
      <c r="AT62" s="229"/>
      <c r="AU62" s="215"/>
    </row>
    <row r="63" spans="1:82" ht="16.5" customHeight="1">
      <c r="A63" s="653" t="s">
        <v>455</v>
      </c>
      <c r="B63" s="653"/>
      <c r="C63" s="656"/>
      <c r="D63" s="56"/>
      <c r="E63" s="56"/>
      <c r="F63" s="517"/>
      <c r="G63" s="534"/>
      <c r="H63" s="534"/>
      <c r="I63" s="979"/>
      <c r="J63" s="534"/>
      <c r="K63" s="534"/>
      <c r="L63" s="979"/>
      <c r="M63" s="534"/>
      <c r="N63" s="534"/>
      <c r="O63" s="979"/>
      <c r="P63" s="534"/>
      <c r="Q63" s="534"/>
      <c r="R63" s="979"/>
      <c r="S63" s="534"/>
      <c r="T63" s="534"/>
      <c r="U63" s="979"/>
      <c r="V63" s="534"/>
      <c r="W63" s="534"/>
      <c r="X63" s="979"/>
      <c r="Y63" s="534"/>
      <c r="Z63" s="534"/>
      <c r="AA63" s="979"/>
      <c r="AB63" s="534"/>
      <c r="AC63" s="534"/>
      <c r="AD63" s="979"/>
      <c r="AE63" s="534"/>
      <c r="AF63" s="534"/>
      <c r="AG63" s="979"/>
      <c r="AH63" s="534"/>
      <c r="AI63" s="534"/>
      <c r="AJ63" s="229"/>
      <c r="AK63" s="229"/>
      <c r="AL63" s="229"/>
      <c r="AM63" s="229"/>
      <c r="AN63" s="229"/>
      <c r="AO63" s="229"/>
      <c r="AP63" s="229"/>
      <c r="AQ63" s="229"/>
      <c r="AR63" s="229"/>
      <c r="AS63" s="229"/>
      <c r="AT63" s="229"/>
      <c r="AU63" s="215"/>
    </row>
    <row r="64" spans="1:82" ht="3" customHeight="1">
      <c r="A64" s="653"/>
      <c r="B64" s="653"/>
      <c r="C64" s="656"/>
      <c r="D64" s="56"/>
      <c r="E64" s="56"/>
      <c r="F64" s="517"/>
      <c r="G64" s="534"/>
      <c r="H64" s="534"/>
      <c r="I64" s="979"/>
      <c r="J64" s="534"/>
      <c r="K64" s="534"/>
      <c r="L64" s="979"/>
      <c r="M64" s="534"/>
      <c r="N64" s="534"/>
      <c r="O64" s="979"/>
      <c r="P64" s="534"/>
      <c r="Q64" s="534"/>
      <c r="R64" s="979"/>
      <c r="S64" s="534"/>
      <c r="T64" s="534"/>
      <c r="U64" s="979"/>
      <c r="V64" s="534"/>
      <c r="W64" s="534"/>
      <c r="X64" s="979"/>
      <c r="Y64" s="534"/>
      <c r="Z64" s="534"/>
      <c r="AA64" s="979"/>
      <c r="AB64" s="534"/>
      <c r="AC64" s="534"/>
      <c r="AD64" s="979"/>
      <c r="AE64" s="534"/>
      <c r="AF64" s="534"/>
      <c r="AG64" s="979"/>
      <c r="AH64" s="534"/>
      <c r="AI64" s="534"/>
      <c r="AJ64" s="229"/>
      <c r="AK64" s="229"/>
      <c r="AL64" s="229"/>
      <c r="AM64" s="229"/>
      <c r="AN64" s="229"/>
      <c r="AO64" s="229"/>
      <c r="AP64" s="229"/>
      <c r="AQ64" s="229"/>
      <c r="AR64" s="229"/>
      <c r="AS64" s="229"/>
      <c r="AT64" s="229"/>
      <c r="AU64" s="215"/>
    </row>
    <row r="65" spans="1:82" ht="16.5" customHeight="1">
      <c r="A65" s="519" t="s">
        <v>333</v>
      </c>
      <c r="B65" s="653"/>
      <c r="C65" s="653"/>
      <c r="D65" s="56"/>
      <c r="E65" s="56"/>
      <c r="F65" s="517" t="s">
        <v>39</v>
      </c>
      <c r="G65" s="533">
        <v>38.299999999999997</v>
      </c>
      <c r="H65" s="533" t="s">
        <v>622</v>
      </c>
      <c r="I65" s="996">
        <v>5.0112712000000004</v>
      </c>
      <c r="J65" s="533">
        <v>48.5</v>
      </c>
      <c r="K65" s="533" t="s">
        <v>622</v>
      </c>
      <c r="L65" s="996">
        <v>2.6989136</v>
      </c>
      <c r="M65" s="533">
        <v>39.1</v>
      </c>
      <c r="N65" s="533" t="s">
        <v>622</v>
      </c>
      <c r="O65" s="996">
        <v>2.5862468999999999</v>
      </c>
      <c r="P65" s="533">
        <v>36.1</v>
      </c>
      <c r="Q65" s="533" t="s">
        <v>622</v>
      </c>
      <c r="R65" s="996">
        <v>4.2794192000000004</v>
      </c>
      <c r="S65" s="533">
        <v>52.4</v>
      </c>
      <c r="T65" s="533" t="s">
        <v>622</v>
      </c>
      <c r="U65" s="996">
        <v>4.9427715000000001</v>
      </c>
      <c r="V65" s="533">
        <v>41.1</v>
      </c>
      <c r="W65" s="533" t="s">
        <v>622</v>
      </c>
      <c r="X65" s="996">
        <v>4.3675132999999997</v>
      </c>
      <c r="Y65" s="533">
        <v>36.299999999999997</v>
      </c>
      <c r="Z65" s="533" t="s">
        <v>622</v>
      </c>
      <c r="AA65" s="996">
        <v>3.9709932000000001</v>
      </c>
      <c r="AB65" s="533">
        <v>34.1</v>
      </c>
      <c r="AC65" s="533" t="s">
        <v>622</v>
      </c>
      <c r="AD65" s="996">
        <v>4.5605229999999999</v>
      </c>
      <c r="AE65" s="533">
        <v>41.8</v>
      </c>
      <c r="AF65" s="533" t="s">
        <v>622</v>
      </c>
      <c r="AG65" s="996">
        <v>1.9191050999999999</v>
      </c>
      <c r="AH65" s="533"/>
      <c r="AI65" s="533"/>
      <c r="AJ65" s="508">
        <v>-1</v>
      </c>
      <c r="AK65" s="423" t="s">
        <v>28</v>
      </c>
      <c r="AL65" s="923">
        <v>38.299999999999997</v>
      </c>
      <c r="AM65" s="923">
        <v>48.5</v>
      </c>
      <c r="AN65" s="923">
        <v>39.1</v>
      </c>
      <c r="AO65" s="923">
        <v>36.1</v>
      </c>
      <c r="AP65" s="923">
        <v>52.4</v>
      </c>
      <c r="AQ65" s="923">
        <v>41.1</v>
      </c>
      <c r="AR65" s="923">
        <v>36.299999999999997</v>
      </c>
      <c r="AS65" s="923">
        <v>34.1</v>
      </c>
      <c r="AT65" s="923">
        <v>41.8</v>
      </c>
      <c r="AU65" s="215"/>
    </row>
    <row r="66" spans="1:82" s="894" customFormat="1" ht="16.5" hidden="1" customHeight="1">
      <c r="A66" s="519"/>
      <c r="B66" s="893"/>
      <c r="C66" s="893"/>
      <c r="D66" s="56"/>
      <c r="E66" s="56"/>
      <c r="F66" s="517"/>
      <c r="G66" s="533"/>
      <c r="H66" s="533"/>
      <c r="I66" s="996"/>
      <c r="J66" s="533"/>
      <c r="K66" s="533"/>
      <c r="L66" s="996"/>
      <c r="M66" s="533"/>
      <c r="N66" s="533"/>
      <c r="O66" s="996"/>
      <c r="P66" s="533"/>
      <c r="Q66" s="533"/>
      <c r="R66" s="996"/>
      <c r="S66" s="533"/>
      <c r="T66" s="533"/>
      <c r="U66" s="996"/>
      <c r="V66" s="533"/>
      <c r="W66" s="533"/>
      <c r="X66" s="996"/>
      <c r="Y66" s="533"/>
      <c r="Z66" s="533"/>
      <c r="AA66" s="996"/>
      <c r="AB66" s="533"/>
      <c r="AC66" s="533"/>
      <c r="AD66" s="996"/>
      <c r="AE66" s="533"/>
      <c r="AF66" s="533"/>
      <c r="AG66" s="996"/>
      <c r="AH66" s="533"/>
      <c r="AI66" s="533"/>
      <c r="AJ66" s="508">
        <v>-1</v>
      </c>
      <c r="AK66" s="423" t="s">
        <v>704</v>
      </c>
      <c r="AL66" s="923">
        <v>5.0112712000000004</v>
      </c>
      <c r="AM66" s="923">
        <v>2.6989136</v>
      </c>
      <c r="AN66" s="923">
        <v>2.5862468999999999</v>
      </c>
      <c r="AO66" s="923">
        <v>4.2794192000000004</v>
      </c>
      <c r="AP66" s="923">
        <v>4.9427715000000001</v>
      </c>
      <c r="AQ66" s="923">
        <v>4.3675132999999997</v>
      </c>
      <c r="AR66" s="923">
        <v>3.9709932000000001</v>
      </c>
      <c r="AS66" s="923">
        <v>4.5605229999999999</v>
      </c>
      <c r="AT66" s="923">
        <v>1.9191050999999999</v>
      </c>
      <c r="AU66" s="215"/>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row>
    <row r="67" spans="1:82" ht="16.5" customHeight="1">
      <c r="A67" s="519" t="s">
        <v>6</v>
      </c>
      <c r="B67" s="653"/>
      <c r="C67" s="653"/>
      <c r="D67" s="653"/>
      <c r="E67" s="653"/>
      <c r="F67" s="517" t="s">
        <v>39</v>
      </c>
      <c r="G67" s="533">
        <v>61.5</v>
      </c>
      <c r="H67" s="533" t="s">
        <v>622</v>
      </c>
      <c r="I67" s="996">
        <v>5.0134838999999998</v>
      </c>
      <c r="J67" s="533">
        <v>51.2</v>
      </c>
      <c r="K67" s="533" t="s">
        <v>622</v>
      </c>
      <c r="L67" s="996">
        <v>2.6969633000000002</v>
      </c>
      <c r="M67" s="533">
        <v>60.4</v>
      </c>
      <c r="N67" s="533" t="s">
        <v>622</v>
      </c>
      <c r="O67" s="996">
        <v>2.5928429</v>
      </c>
      <c r="P67" s="533">
        <v>63.7</v>
      </c>
      <c r="Q67" s="533" t="s">
        <v>622</v>
      </c>
      <c r="R67" s="996">
        <v>4.2800073000000003</v>
      </c>
      <c r="S67" s="533">
        <v>46.2</v>
      </c>
      <c r="T67" s="533" t="s">
        <v>622</v>
      </c>
      <c r="U67" s="996">
        <v>4.8847408000000003</v>
      </c>
      <c r="V67" s="533">
        <v>58.6</v>
      </c>
      <c r="W67" s="533" t="s">
        <v>622</v>
      </c>
      <c r="X67" s="996">
        <v>4.3633296000000001</v>
      </c>
      <c r="Y67" s="533">
        <v>63.6</v>
      </c>
      <c r="Z67" s="533" t="s">
        <v>622</v>
      </c>
      <c r="AA67" s="996">
        <v>3.9718195999999999</v>
      </c>
      <c r="AB67" s="533">
        <v>65.8</v>
      </c>
      <c r="AC67" s="533" t="s">
        <v>622</v>
      </c>
      <c r="AD67" s="996">
        <v>4.5612640000000004</v>
      </c>
      <c r="AE67" s="533">
        <v>57.8</v>
      </c>
      <c r="AF67" s="533" t="s">
        <v>622</v>
      </c>
      <c r="AG67" s="996">
        <v>1.9213562</v>
      </c>
      <c r="AH67" s="533"/>
      <c r="AI67" s="533"/>
      <c r="AJ67" s="508">
        <v>-1</v>
      </c>
      <c r="AK67" s="449" t="s">
        <v>477</v>
      </c>
      <c r="AL67" s="923">
        <v>61.5</v>
      </c>
      <c r="AM67" s="923">
        <v>51.2</v>
      </c>
      <c r="AN67" s="923">
        <v>60.4</v>
      </c>
      <c r="AO67" s="923">
        <v>63.7</v>
      </c>
      <c r="AP67" s="923">
        <v>46.2</v>
      </c>
      <c r="AQ67" s="923">
        <v>58.6</v>
      </c>
      <c r="AR67" s="923">
        <v>63.6</v>
      </c>
      <c r="AS67" s="923">
        <v>65.8</v>
      </c>
      <c r="AT67" s="923">
        <v>57.8</v>
      </c>
      <c r="AU67" s="215"/>
    </row>
    <row r="68" spans="1:82" s="894" customFormat="1" ht="16.5" hidden="1" customHeight="1">
      <c r="A68" s="519"/>
      <c r="B68" s="893"/>
      <c r="C68" s="893"/>
      <c r="D68" s="893"/>
      <c r="E68" s="893"/>
      <c r="F68" s="517"/>
      <c r="G68" s="533"/>
      <c r="H68" s="533"/>
      <c r="I68" s="996"/>
      <c r="J68" s="533"/>
      <c r="K68" s="533"/>
      <c r="L68" s="996"/>
      <c r="M68" s="533"/>
      <c r="N68" s="533"/>
      <c r="O68" s="996"/>
      <c r="P68" s="533"/>
      <c r="Q68" s="533"/>
      <c r="R68" s="996"/>
      <c r="S68" s="533"/>
      <c r="T68" s="533"/>
      <c r="U68" s="996"/>
      <c r="V68" s="533"/>
      <c r="W68" s="533"/>
      <c r="X68" s="996"/>
      <c r="Y68" s="533"/>
      <c r="Z68" s="533"/>
      <c r="AA68" s="996"/>
      <c r="AB68" s="533"/>
      <c r="AC68" s="533"/>
      <c r="AD68" s="996"/>
      <c r="AE68" s="533"/>
      <c r="AF68" s="533"/>
      <c r="AG68" s="996"/>
      <c r="AH68" s="533"/>
      <c r="AI68" s="533"/>
      <c r="AJ68" s="508">
        <v>-1</v>
      </c>
      <c r="AK68" s="449" t="s">
        <v>705</v>
      </c>
      <c r="AL68" s="923">
        <v>5.0134838999999998</v>
      </c>
      <c r="AM68" s="923">
        <v>2.6969633000000002</v>
      </c>
      <c r="AN68" s="923">
        <v>2.5928429</v>
      </c>
      <c r="AO68" s="923">
        <v>4.2800073000000003</v>
      </c>
      <c r="AP68" s="923">
        <v>4.8847408000000003</v>
      </c>
      <c r="AQ68" s="923">
        <v>4.3633296000000001</v>
      </c>
      <c r="AR68" s="923">
        <v>3.9718195999999999</v>
      </c>
      <c r="AS68" s="923">
        <v>4.5612640000000004</v>
      </c>
      <c r="AT68" s="923">
        <v>1.9213562</v>
      </c>
      <c r="AU68" s="215"/>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row>
    <row r="69" spans="1:82" ht="16.5" customHeight="1">
      <c r="A69" s="519" t="s">
        <v>178</v>
      </c>
      <c r="B69" s="653"/>
      <c r="C69" s="653"/>
      <c r="D69" s="56"/>
      <c r="E69" s="56"/>
      <c r="F69" s="517" t="s">
        <v>39</v>
      </c>
      <c r="G69" s="533">
        <v>0.2</v>
      </c>
      <c r="H69" s="533" t="s">
        <v>622</v>
      </c>
      <c r="I69" s="996">
        <v>0.22345690000000001</v>
      </c>
      <c r="J69" s="533">
        <v>0.2</v>
      </c>
      <c r="K69" s="533" t="s">
        <v>622</v>
      </c>
      <c r="L69" s="996">
        <v>0.16240299999999999</v>
      </c>
      <c r="M69" s="533">
        <v>0.2</v>
      </c>
      <c r="N69" s="533" t="s">
        <v>622</v>
      </c>
      <c r="O69" s="996">
        <v>0.1381106</v>
      </c>
      <c r="P69" s="533">
        <v>0.1</v>
      </c>
      <c r="Q69" s="533" t="s">
        <v>622</v>
      </c>
      <c r="R69" s="996">
        <v>7.1028800000000003E-2</v>
      </c>
      <c r="S69" s="533">
        <v>1.3</v>
      </c>
      <c r="T69" s="533" t="s">
        <v>622</v>
      </c>
      <c r="U69" s="996">
        <v>2.1102707999999999</v>
      </c>
      <c r="V69" s="533">
        <v>0.2</v>
      </c>
      <c r="W69" s="533" t="s">
        <v>622</v>
      </c>
      <c r="X69" s="996">
        <v>0.17947469999999999</v>
      </c>
      <c r="Y69" s="533">
        <v>0.1</v>
      </c>
      <c r="Z69" s="533" t="s">
        <v>622</v>
      </c>
      <c r="AA69" s="996">
        <v>0.1162735</v>
      </c>
      <c r="AB69" s="533">
        <v>0</v>
      </c>
      <c r="AC69" s="533" t="s">
        <v>622</v>
      </c>
      <c r="AD69" s="996">
        <v>4.7658600000000002E-2</v>
      </c>
      <c r="AE69" s="533">
        <v>0.3</v>
      </c>
      <c r="AF69" s="533" t="s">
        <v>622</v>
      </c>
      <c r="AG69" s="996">
        <v>0.1728866</v>
      </c>
      <c r="AH69" s="533"/>
      <c r="AI69" s="533"/>
      <c r="AJ69" s="508">
        <v>-1</v>
      </c>
      <c r="AK69" s="423" t="s">
        <v>30</v>
      </c>
      <c r="AL69" s="923">
        <v>0.2</v>
      </c>
      <c r="AM69" s="923">
        <v>0.2</v>
      </c>
      <c r="AN69" s="923">
        <v>0.2</v>
      </c>
      <c r="AO69" s="923">
        <v>0.1</v>
      </c>
      <c r="AP69" s="923">
        <v>1.3</v>
      </c>
      <c r="AQ69" s="923">
        <v>0.2</v>
      </c>
      <c r="AR69" s="923">
        <v>0.1</v>
      </c>
      <c r="AS69" s="923">
        <v>0</v>
      </c>
      <c r="AT69" s="923">
        <v>0.3</v>
      </c>
      <c r="AU69" s="215"/>
    </row>
    <row r="70" spans="1:82" s="894" customFormat="1" ht="16.5" hidden="1" customHeight="1">
      <c r="A70" s="519"/>
      <c r="B70" s="893"/>
      <c r="C70" s="893"/>
      <c r="D70" s="56"/>
      <c r="E70" s="56"/>
      <c r="F70" s="517"/>
      <c r="G70" s="533"/>
      <c r="H70" s="533"/>
      <c r="I70" s="996"/>
      <c r="J70" s="533"/>
      <c r="K70" s="533"/>
      <c r="L70" s="996"/>
      <c r="M70" s="533"/>
      <c r="N70" s="533"/>
      <c r="O70" s="996"/>
      <c r="P70" s="533"/>
      <c r="Q70" s="533"/>
      <c r="R70" s="996"/>
      <c r="S70" s="533"/>
      <c r="T70" s="533"/>
      <c r="U70" s="996"/>
      <c r="V70" s="533"/>
      <c r="W70" s="533"/>
      <c r="X70" s="996"/>
      <c r="Y70" s="533"/>
      <c r="Z70" s="533"/>
      <c r="AA70" s="996"/>
      <c r="AB70" s="533"/>
      <c r="AC70" s="533"/>
      <c r="AD70" s="996"/>
      <c r="AE70" s="533"/>
      <c r="AF70" s="533"/>
      <c r="AG70" s="996"/>
      <c r="AH70" s="533"/>
      <c r="AI70" s="533"/>
      <c r="AJ70" s="508">
        <v>-1</v>
      </c>
      <c r="AK70" s="423" t="s">
        <v>706</v>
      </c>
      <c r="AL70" s="923">
        <v>0.22345690000000001</v>
      </c>
      <c r="AM70" s="923">
        <v>0.16240299999999999</v>
      </c>
      <c r="AN70" s="923">
        <v>0.1381106</v>
      </c>
      <c r="AO70" s="923">
        <v>7.1028800000000003E-2</v>
      </c>
      <c r="AP70" s="923">
        <v>2.1102707999999999</v>
      </c>
      <c r="AQ70" s="923">
        <v>0.17947469999999999</v>
      </c>
      <c r="AR70" s="923">
        <v>0.1162735</v>
      </c>
      <c r="AS70" s="923">
        <v>4.7658600000000002E-2</v>
      </c>
      <c r="AT70" s="923">
        <v>0.1728866</v>
      </c>
      <c r="AU70" s="215"/>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row>
    <row r="71" spans="1:82" ht="16.5" customHeight="1">
      <c r="A71" s="519" t="s">
        <v>335</v>
      </c>
      <c r="B71" s="653"/>
      <c r="C71" s="653"/>
      <c r="D71" s="56"/>
      <c r="E71" s="56"/>
      <c r="F71" s="517" t="s">
        <v>39</v>
      </c>
      <c r="G71" s="533">
        <v>0</v>
      </c>
      <c r="H71" s="533"/>
      <c r="I71" s="996"/>
      <c r="J71" s="533">
        <v>0.1</v>
      </c>
      <c r="K71" s="533"/>
      <c r="L71" s="996"/>
      <c r="M71" s="533">
        <v>0.3</v>
      </c>
      <c r="N71" s="533"/>
      <c r="O71" s="996"/>
      <c r="P71" s="533">
        <v>0.1</v>
      </c>
      <c r="Q71" s="533"/>
      <c r="R71" s="996"/>
      <c r="S71" s="533">
        <v>0</v>
      </c>
      <c r="T71" s="533"/>
      <c r="U71" s="996"/>
      <c r="V71" s="533">
        <v>0.1</v>
      </c>
      <c r="W71" s="533"/>
      <c r="X71" s="996"/>
      <c r="Y71" s="533">
        <v>0.1</v>
      </c>
      <c r="Z71" s="533"/>
      <c r="AA71" s="996"/>
      <c r="AB71" s="533">
        <v>0.1</v>
      </c>
      <c r="AC71" s="533"/>
      <c r="AD71" s="996"/>
      <c r="AE71" s="533">
        <v>0.1</v>
      </c>
      <c r="AF71" s="533"/>
      <c r="AG71" s="996"/>
      <c r="AH71" s="533"/>
      <c r="AI71" s="533"/>
      <c r="AJ71" s="508">
        <v>-1</v>
      </c>
      <c r="AK71" s="423" t="s">
        <v>29</v>
      </c>
      <c r="AL71" s="923">
        <v>0</v>
      </c>
      <c r="AM71" s="923">
        <v>0.1</v>
      </c>
      <c r="AN71" s="923">
        <v>0.3</v>
      </c>
      <c r="AO71" s="923">
        <v>0.1</v>
      </c>
      <c r="AP71" s="923">
        <v>0</v>
      </c>
      <c r="AQ71" s="923">
        <v>0.1</v>
      </c>
      <c r="AR71" s="923">
        <v>0.1</v>
      </c>
      <c r="AS71" s="923">
        <v>0.1</v>
      </c>
      <c r="AT71" s="923">
        <v>0.1</v>
      </c>
      <c r="AU71" s="215"/>
    </row>
    <row r="72" spans="1:82" ht="16.5" customHeight="1">
      <c r="A72" s="330" t="s">
        <v>182</v>
      </c>
      <c r="B72" s="656"/>
      <c r="C72" s="653"/>
      <c r="D72" s="653"/>
      <c r="E72" s="56"/>
      <c r="F72" s="56" t="s">
        <v>183</v>
      </c>
      <c r="G72" s="193">
        <v>1675</v>
      </c>
      <c r="H72" s="193"/>
      <c r="I72" s="997"/>
      <c r="J72" s="193">
        <v>7264</v>
      </c>
      <c r="K72" s="193"/>
      <c r="L72" s="997"/>
      <c r="M72" s="193">
        <v>5400</v>
      </c>
      <c r="N72" s="193"/>
      <c r="O72" s="997"/>
      <c r="P72" s="193">
        <v>2583</v>
      </c>
      <c r="Q72" s="193"/>
      <c r="R72" s="997"/>
      <c r="S72" s="193">
        <v>2276</v>
      </c>
      <c r="T72" s="193"/>
      <c r="U72" s="997"/>
      <c r="V72" s="193">
        <v>1762</v>
      </c>
      <c r="W72" s="193"/>
      <c r="X72" s="997"/>
      <c r="Y72" s="193">
        <v>2177</v>
      </c>
      <c r="Z72" s="193"/>
      <c r="AA72" s="997"/>
      <c r="AB72" s="193">
        <v>1868</v>
      </c>
      <c r="AC72" s="193"/>
      <c r="AD72" s="997"/>
      <c r="AE72" s="193">
        <v>25005</v>
      </c>
      <c r="AF72" s="193"/>
      <c r="AG72" s="997"/>
      <c r="AH72" s="188"/>
      <c r="AI72" s="188"/>
      <c r="AJ72" s="508">
        <v>-1</v>
      </c>
      <c r="AK72" s="423" t="s">
        <v>31</v>
      </c>
      <c r="AL72" s="939">
        <v>1675</v>
      </c>
      <c r="AM72" s="939">
        <v>7264</v>
      </c>
      <c r="AN72" s="939">
        <v>5400</v>
      </c>
      <c r="AO72" s="939">
        <v>2583</v>
      </c>
      <c r="AP72" s="939">
        <v>2276</v>
      </c>
      <c r="AQ72" s="939">
        <v>1762</v>
      </c>
      <c r="AR72" s="939">
        <v>2177</v>
      </c>
      <c r="AS72" s="939">
        <v>1868</v>
      </c>
      <c r="AT72" s="939">
        <v>25005</v>
      </c>
      <c r="AU72" s="215"/>
    </row>
    <row r="73" spans="1:82" ht="16.5" customHeight="1">
      <c r="A73" s="519" t="s">
        <v>769</v>
      </c>
      <c r="B73" s="653"/>
      <c r="C73" s="656"/>
      <c r="D73" s="56"/>
      <c r="E73" s="56"/>
      <c r="F73" s="517" t="s">
        <v>183</v>
      </c>
      <c r="G73" s="534">
        <v>1.8408203000000001</v>
      </c>
      <c r="H73" s="534"/>
      <c r="I73" s="979"/>
      <c r="J73" s="534">
        <v>1.6848026</v>
      </c>
      <c r="K73" s="534"/>
      <c r="L73" s="979"/>
      <c r="M73" s="534">
        <v>1.8528418</v>
      </c>
      <c r="N73" s="534"/>
      <c r="O73" s="979"/>
      <c r="P73" s="534">
        <v>1.8948676</v>
      </c>
      <c r="Q73" s="534"/>
      <c r="R73" s="979"/>
      <c r="S73" s="534">
        <v>1.6015796</v>
      </c>
      <c r="T73" s="534"/>
      <c r="U73" s="979"/>
      <c r="V73" s="534">
        <v>1.7980444</v>
      </c>
      <c r="W73" s="534"/>
      <c r="X73" s="979"/>
      <c r="Y73" s="534">
        <v>1.8909115000000001</v>
      </c>
      <c r="Z73" s="534"/>
      <c r="AA73" s="979"/>
      <c r="AB73" s="534">
        <v>1.9079074</v>
      </c>
      <c r="AC73" s="534"/>
      <c r="AD73" s="979"/>
      <c r="AE73" s="534">
        <v>1.7934445000000001</v>
      </c>
      <c r="AF73" s="534"/>
      <c r="AG73" s="979"/>
      <c r="AH73" s="534"/>
      <c r="AI73" s="534"/>
      <c r="AJ73" s="508">
        <v>-1</v>
      </c>
      <c r="AK73" s="423" t="s">
        <v>32</v>
      </c>
      <c r="AL73" s="937">
        <v>1.8408203000000001</v>
      </c>
      <c r="AM73" s="937">
        <v>1.6848026</v>
      </c>
      <c r="AN73" s="937">
        <v>1.8528418</v>
      </c>
      <c r="AO73" s="937">
        <v>1.8948676</v>
      </c>
      <c r="AP73" s="937">
        <v>1.6015796</v>
      </c>
      <c r="AQ73" s="937">
        <v>1.7980444</v>
      </c>
      <c r="AR73" s="937">
        <v>1.8909115000000001</v>
      </c>
      <c r="AS73" s="937">
        <v>1.9079074</v>
      </c>
      <c r="AT73" s="937">
        <v>1.7934445000000001</v>
      </c>
      <c r="AU73" s="215"/>
    </row>
    <row r="74" spans="1:82" ht="3" customHeight="1">
      <c r="A74" s="519"/>
      <c r="B74" s="653"/>
      <c r="C74" s="656"/>
      <c r="D74" s="56"/>
      <c r="E74" s="56"/>
      <c r="F74" s="517"/>
      <c r="G74" s="533"/>
      <c r="H74" s="533"/>
      <c r="I74" s="979"/>
      <c r="J74" s="534"/>
      <c r="K74" s="534"/>
      <c r="L74" s="979"/>
      <c r="M74" s="534"/>
      <c r="N74" s="534"/>
      <c r="O74" s="979"/>
      <c r="P74" s="534"/>
      <c r="Q74" s="534"/>
      <c r="R74" s="979"/>
      <c r="S74" s="534"/>
      <c r="T74" s="534"/>
      <c r="U74" s="979"/>
      <c r="V74" s="534"/>
      <c r="W74" s="534"/>
      <c r="X74" s="979"/>
      <c r="Y74" s="534"/>
      <c r="Z74" s="534"/>
      <c r="AA74" s="979"/>
      <c r="AB74" s="534"/>
      <c r="AC74" s="534"/>
      <c r="AD74" s="979"/>
      <c r="AE74" s="534"/>
      <c r="AF74" s="534"/>
      <c r="AG74" s="979"/>
      <c r="AH74" s="534"/>
      <c r="AI74" s="534"/>
      <c r="AJ74" s="229"/>
      <c r="AK74" s="229"/>
      <c r="AL74" s="926"/>
      <c r="AM74" s="926"/>
      <c r="AN74" s="926"/>
      <c r="AO74" s="926"/>
      <c r="AP74" s="926"/>
      <c r="AQ74" s="926"/>
      <c r="AR74" s="926"/>
      <c r="AS74" s="926"/>
      <c r="AT74" s="926"/>
      <c r="AU74" s="215"/>
    </row>
    <row r="75" spans="1:82" ht="16.5" customHeight="1">
      <c r="A75" s="656" t="s">
        <v>429</v>
      </c>
      <c r="B75" s="517"/>
      <c r="C75" s="517"/>
      <c r="D75" s="517"/>
      <c r="E75" s="517"/>
      <c r="F75" s="517"/>
      <c r="G75" s="510"/>
      <c r="H75" s="510"/>
      <c r="I75" s="147"/>
      <c r="J75" s="510"/>
      <c r="K75" s="510"/>
      <c r="L75" s="147"/>
      <c r="M75" s="510"/>
      <c r="N75" s="510"/>
      <c r="O75" s="147"/>
      <c r="P75" s="510"/>
      <c r="Q75" s="510"/>
      <c r="R75" s="147"/>
      <c r="S75" s="510"/>
      <c r="T75" s="510"/>
      <c r="U75" s="147"/>
      <c r="V75" s="510"/>
      <c r="W75" s="510"/>
      <c r="X75" s="147"/>
      <c r="Y75" s="510"/>
      <c r="Z75" s="510"/>
      <c r="AA75" s="147"/>
      <c r="AB75" s="510"/>
      <c r="AC75" s="510"/>
      <c r="AD75" s="147"/>
      <c r="AE75" s="510"/>
      <c r="AF75" s="510"/>
      <c r="AG75" s="147"/>
      <c r="AH75" s="510"/>
      <c r="AI75" s="510"/>
      <c r="AJ75" s="343"/>
      <c r="AK75" s="52"/>
      <c r="AL75" s="229"/>
      <c r="AM75" s="229"/>
      <c r="AN75" s="229"/>
      <c r="AO75" s="229"/>
      <c r="AP75" s="229"/>
      <c r="AQ75" s="229"/>
      <c r="AR75" s="229"/>
      <c r="AS75" s="229"/>
      <c r="AT75" s="229"/>
      <c r="AU75" s="340"/>
    </row>
    <row r="76" spans="1:82" ht="16.5" customHeight="1">
      <c r="A76" s="653" t="s">
        <v>453</v>
      </c>
      <c r="B76" s="517"/>
      <c r="C76" s="517"/>
      <c r="D76" s="517"/>
      <c r="E76" s="517"/>
      <c r="F76" s="517"/>
      <c r="G76" s="510"/>
      <c r="H76" s="510"/>
      <c r="I76" s="147"/>
      <c r="J76" s="510"/>
      <c r="K76" s="510"/>
      <c r="L76" s="147"/>
      <c r="M76" s="510"/>
      <c r="N76" s="510"/>
      <c r="O76" s="147"/>
      <c r="P76" s="510"/>
      <c r="Q76" s="510"/>
      <c r="R76" s="147"/>
      <c r="S76" s="510"/>
      <c r="T76" s="510"/>
      <c r="U76" s="147"/>
      <c r="V76" s="510"/>
      <c r="W76" s="510"/>
      <c r="X76" s="147"/>
      <c r="Y76" s="510"/>
      <c r="Z76" s="510"/>
      <c r="AA76" s="147"/>
      <c r="AB76" s="510"/>
      <c r="AC76" s="510"/>
      <c r="AD76" s="147"/>
      <c r="AE76" s="510"/>
      <c r="AF76" s="510"/>
      <c r="AG76" s="147"/>
      <c r="AH76" s="510"/>
      <c r="AI76" s="510"/>
      <c r="AJ76" s="343"/>
      <c r="AK76" s="52"/>
      <c r="AL76" s="229"/>
      <c r="AM76" s="229"/>
      <c r="AN76" s="229"/>
      <c r="AO76" s="229"/>
      <c r="AP76" s="229"/>
      <c r="AQ76" s="229"/>
      <c r="AR76" s="229"/>
      <c r="AS76" s="229"/>
      <c r="AT76" s="229"/>
      <c r="AU76" s="340"/>
    </row>
    <row r="77" spans="1:82" ht="3" customHeight="1">
      <c r="A77" s="200"/>
      <c r="B77" s="517"/>
      <c r="C77" s="517"/>
      <c r="D77" s="517"/>
      <c r="E77" s="517"/>
      <c r="F77" s="517"/>
      <c r="G77" s="510"/>
      <c r="H77" s="510"/>
      <c r="I77" s="147"/>
      <c r="J77" s="510"/>
      <c r="K77" s="510"/>
      <c r="L77" s="147"/>
      <c r="M77" s="510"/>
      <c r="N77" s="510"/>
      <c r="O77" s="147"/>
      <c r="P77" s="510"/>
      <c r="Q77" s="510"/>
      <c r="R77" s="147"/>
      <c r="S77" s="510"/>
      <c r="T77" s="510"/>
      <c r="U77" s="147"/>
      <c r="V77" s="510"/>
      <c r="W77" s="510"/>
      <c r="X77" s="147"/>
      <c r="Y77" s="510"/>
      <c r="Z77" s="510"/>
      <c r="AA77" s="147"/>
      <c r="AB77" s="510"/>
      <c r="AC77" s="510"/>
      <c r="AD77" s="147"/>
      <c r="AE77" s="510"/>
      <c r="AF77" s="510"/>
      <c r="AG77" s="147"/>
      <c r="AH77" s="510"/>
      <c r="AI77" s="510"/>
      <c r="AJ77" s="343"/>
      <c r="AK77" s="52"/>
      <c r="AL77" s="229"/>
      <c r="AM77" s="229"/>
      <c r="AN77" s="229"/>
      <c r="AO77" s="229"/>
      <c r="AP77" s="229"/>
      <c r="AQ77" s="229"/>
      <c r="AR77" s="229"/>
      <c r="AS77" s="229"/>
      <c r="AT77" s="229"/>
      <c r="AU77" s="340"/>
    </row>
    <row r="78" spans="1:82" ht="16.5" customHeight="1">
      <c r="A78" s="519" t="s">
        <v>333</v>
      </c>
      <c r="B78" s="653"/>
      <c r="C78" s="653"/>
      <c r="D78" s="56"/>
      <c r="E78" s="56"/>
      <c r="F78" s="517" t="s">
        <v>39</v>
      </c>
      <c r="G78" s="533">
        <v>96.8</v>
      </c>
      <c r="H78" s="533"/>
      <c r="I78" s="996"/>
      <c r="J78" s="533">
        <v>94.9</v>
      </c>
      <c r="K78" s="533"/>
      <c r="L78" s="996"/>
      <c r="M78" s="533">
        <v>94.2</v>
      </c>
      <c r="N78" s="533"/>
      <c r="O78" s="996"/>
      <c r="P78" s="533">
        <v>96.5</v>
      </c>
      <c r="Q78" s="533"/>
      <c r="R78" s="996"/>
      <c r="S78" s="533">
        <v>93.9</v>
      </c>
      <c r="T78" s="533"/>
      <c r="U78" s="996"/>
      <c r="V78" s="533">
        <v>91.8</v>
      </c>
      <c r="W78" s="533"/>
      <c r="X78" s="996"/>
      <c r="Y78" s="533">
        <v>96.1</v>
      </c>
      <c r="Z78" s="533"/>
      <c r="AA78" s="996"/>
      <c r="AB78" s="533">
        <v>89.2</v>
      </c>
      <c r="AC78" s="533"/>
      <c r="AD78" s="996"/>
      <c r="AE78" s="533">
        <v>95.3</v>
      </c>
      <c r="AF78" s="533"/>
      <c r="AG78" s="996"/>
      <c r="AH78" s="533"/>
      <c r="AI78" s="533"/>
      <c r="AJ78" s="508">
        <v>-2</v>
      </c>
      <c r="AK78" s="449" t="s">
        <v>334</v>
      </c>
      <c r="AL78" s="937">
        <v>96.8</v>
      </c>
      <c r="AM78" s="937">
        <v>94.9</v>
      </c>
      <c r="AN78" s="937">
        <v>94.2</v>
      </c>
      <c r="AO78" s="937">
        <v>96.5</v>
      </c>
      <c r="AP78" s="937">
        <v>93.9</v>
      </c>
      <c r="AQ78" s="937">
        <v>91.8</v>
      </c>
      <c r="AR78" s="937">
        <v>96.1</v>
      </c>
      <c r="AS78" s="937">
        <v>89.2</v>
      </c>
      <c r="AT78" s="937">
        <v>95.3</v>
      </c>
      <c r="AU78" s="215"/>
    </row>
    <row r="79" spans="1:82" ht="16.5" customHeight="1">
      <c r="A79" s="519" t="s">
        <v>6</v>
      </c>
      <c r="B79" s="653"/>
      <c r="C79" s="653"/>
      <c r="D79" s="653"/>
      <c r="E79" s="653"/>
      <c r="F79" s="517" t="s">
        <v>39</v>
      </c>
      <c r="G79" s="533">
        <v>3.2</v>
      </c>
      <c r="H79" s="533"/>
      <c r="I79" s="996"/>
      <c r="J79" s="533">
        <v>4.9000000000000004</v>
      </c>
      <c r="K79" s="533"/>
      <c r="L79" s="996"/>
      <c r="M79" s="533">
        <v>5.6</v>
      </c>
      <c r="N79" s="533"/>
      <c r="O79" s="996"/>
      <c r="P79" s="533">
        <v>3.6</v>
      </c>
      <c r="Q79" s="533"/>
      <c r="R79" s="996"/>
      <c r="S79" s="533">
        <v>6</v>
      </c>
      <c r="T79" s="533"/>
      <c r="U79" s="996"/>
      <c r="V79" s="533">
        <v>8.1999999999999993</v>
      </c>
      <c r="W79" s="533"/>
      <c r="X79" s="996"/>
      <c r="Y79" s="533">
        <v>3.7</v>
      </c>
      <c r="Z79" s="533"/>
      <c r="AA79" s="996"/>
      <c r="AB79" s="533">
        <v>10</v>
      </c>
      <c r="AC79" s="533"/>
      <c r="AD79" s="996"/>
      <c r="AE79" s="533">
        <v>4.5</v>
      </c>
      <c r="AF79" s="533"/>
      <c r="AG79" s="996"/>
      <c r="AH79" s="533"/>
      <c r="AI79" s="533"/>
      <c r="AJ79" s="508">
        <v>-2</v>
      </c>
      <c r="AK79" s="449" t="s">
        <v>475</v>
      </c>
      <c r="AL79" s="923">
        <v>3.2</v>
      </c>
      <c r="AM79" s="923">
        <v>4.9000000000000004</v>
      </c>
      <c r="AN79" s="923">
        <v>5.6</v>
      </c>
      <c r="AO79" s="923">
        <v>3.6</v>
      </c>
      <c r="AP79" s="923">
        <v>6</v>
      </c>
      <c r="AQ79" s="923">
        <v>8.1999999999999993</v>
      </c>
      <c r="AR79" s="923">
        <v>3.7</v>
      </c>
      <c r="AS79" s="923">
        <v>10</v>
      </c>
      <c r="AT79" s="923">
        <v>4.5</v>
      </c>
      <c r="AU79" s="215"/>
    </row>
    <row r="80" spans="1:82" ht="16.5" customHeight="1">
      <c r="A80" s="519" t="s">
        <v>178</v>
      </c>
      <c r="B80" s="653"/>
      <c r="C80" s="653"/>
      <c r="D80" s="56"/>
      <c r="E80" s="56"/>
      <c r="F80" s="517" t="s">
        <v>39</v>
      </c>
      <c r="G80" s="533">
        <v>0</v>
      </c>
      <c r="H80" s="533"/>
      <c r="I80" s="996"/>
      <c r="J80" s="533">
        <v>0</v>
      </c>
      <c r="K80" s="533"/>
      <c r="L80" s="996"/>
      <c r="M80" s="533">
        <v>0</v>
      </c>
      <c r="N80" s="533"/>
      <c r="O80" s="996"/>
      <c r="P80" s="533">
        <v>0</v>
      </c>
      <c r="Q80" s="533"/>
      <c r="R80" s="996"/>
      <c r="S80" s="533">
        <v>0</v>
      </c>
      <c r="T80" s="533"/>
      <c r="U80" s="996"/>
      <c r="V80" s="533">
        <v>0.1</v>
      </c>
      <c r="W80" s="533"/>
      <c r="X80" s="996"/>
      <c r="Y80" s="533">
        <v>0</v>
      </c>
      <c r="Z80" s="533"/>
      <c r="AA80" s="996"/>
      <c r="AB80" s="533">
        <v>0.8</v>
      </c>
      <c r="AC80" s="533"/>
      <c r="AD80" s="996"/>
      <c r="AE80" s="533">
        <v>0</v>
      </c>
      <c r="AF80" s="533"/>
      <c r="AG80" s="996"/>
      <c r="AH80" s="533"/>
      <c r="AI80" s="533"/>
      <c r="AJ80" s="508">
        <v>-2</v>
      </c>
      <c r="AK80" s="423" t="s">
        <v>337</v>
      </c>
      <c r="AL80" s="937">
        <v>0</v>
      </c>
      <c r="AM80" s="937">
        <v>0</v>
      </c>
      <c r="AN80" s="937">
        <v>0</v>
      </c>
      <c r="AO80" s="937">
        <v>0</v>
      </c>
      <c r="AP80" s="937">
        <v>0</v>
      </c>
      <c r="AQ80" s="937">
        <v>0.1</v>
      </c>
      <c r="AR80" s="937">
        <v>0</v>
      </c>
      <c r="AS80" s="937">
        <v>0.8</v>
      </c>
      <c r="AT80" s="937">
        <v>0</v>
      </c>
      <c r="AU80" s="215"/>
    </row>
    <row r="81" spans="1:47" ht="16.5" customHeight="1">
      <c r="A81" s="519" t="s">
        <v>335</v>
      </c>
      <c r="B81" s="653"/>
      <c r="C81" s="653"/>
      <c r="D81" s="56"/>
      <c r="E81" s="56"/>
      <c r="F81" s="517" t="s">
        <v>39</v>
      </c>
      <c r="G81" s="533">
        <v>0</v>
      </c>
      <c r="H81" s="533"/>
      <c r="I81" s="996"/>
      <c r="J81" s="533">
        <v>0.1</v>
      </c>
      <c r="K81" s="533"/>
      <c r="L81" s="996"/>
      <c r="M81" s="533">
        <v>0.1</v>
      </c>
      <c r="N81" s="533"/>
      <c r="O81" s="996"/>
      <c r="P81" s="533">
        <v>0</v>
      </c>
      <c r="Q81" s="533"/>
      <c r="R81" s="996"/>
      <c r="S81" s="533">
        <v>0</v>
      </c>
      <c r="T81" s="533"/>
      <c r="U81" s="996"/>
      <c r="V81" s="533">
        <v>0</v>
      </c>
      <c r="W81" s="533"/>
      <c r="X81" s="996"/>
      <c r="Y81" s="533">
        <v>0</v>
      </c>
      <c r="Z81" s="533"/>
      <c r="AA81" s="996"/>
      <c r="AB81" s="533">
        <v>0</v>
      </c>
      <c r="AC81" s="533"/>
      <c r="AD81" s="996"/>
      <c r="AE81" s="533">
        <v>0.1</v>
      </c>
      <c r="AF81" s="533"/>
      <c r="AG81" s="996"/>
      <c r="AH81" s="533"/>
      <c r="AI81" s="533"/>
      <c r="AJ81" s="508">
        <v>-2</v>
      </c>
      <c r="AK81" s="423" t="s">
        <v>336</v>
      </c>
      <c r="AL81" s="937">
        <v>0</v>
      </c>
      <c r="AM81" s="937">
        <v>0.1</v>
      </c>
      <c r="AN81" s="937">
        <v>0.1</v>
      </c>
      <c r="AO81" s="937">
        <v>0</v>
      </c>
      <c r="AP81" s="937">
        <v>0</v>
      </c>
      <c r="AQ81" s="937">
        <v>0</v>
      </c>
      <c r="AR81" s="937">
        <v>0</v>
      </c>
      <c r="AS81" s="937">
        <v>0</v>
      </c>
      <c r="AT81" s="937">
        <v>0.1</v>
      </c>
      <c r="AU81" s="215"/>
    </row>
    <row r="82" spans="1:47" ht="16.5" customHeight="1">
      <c r="A82" s="330" t="s">
        <v>182</v>
      </c>
      <c r="B82" s="656"/>
      <c r="C82" s="653"/>
      <c r="D82" s="653"/>
      <c r="E82" s="56"/>
      <c r="F82" s="56" t="s">
        <v>183</v>
      </c>
      <c r="G82" s="193">
        <v>1705</v>
      </c>
      <c r="H82" s="193"/>
      <c r="I82" s="997"/>
      <c r="J82" s="193">
        <v>7271</v>
      </c>
      <c r="K82" s="193"/>
      <c r="L82" s="997"/>
      <c r="M82" s="193">
        <v>5424</v>
      </c>
      <c r="N82" s="193"/>
      <c r="O82" s="997"/>
      <c r="P82" s="193">
        <v>2553</v>
      </c>
      <c r="Q82" s="193"/>
      <c r="R82" s="997"/>
      <c r="S82" s="193">
        <v>2288</v>
      </c>
      <c r="T82" s="193"/>
      <c r="U82" s="997"/>
      <c r="V82" s="193">
        <v>1787</v>
      </c>
      <c r="W82" s="193"/>
      <c r="X82" s="997"/>
      <c r="Y82" s="193">
        <v>2178</v>
      </c>
      <c r="Z82" s="193"/>
      <c r="AA82" s="997"/>
      <c r="AB82" s="193">
        <v>1858</v>
      </c>
      <c r="AC82" s="193"/>
      <c r="AD82" s="997"/>
      <c r="AE82" s="193">
        <v>25064</v>
      </c>
      <c r="AF82" s="193"/>
      <c r="AG82" s="997"/>
      <c r="AH82" s="188"/>
      <c r="AI82" s="188"/>
      <c r="AJ82" s="508">
        <v>-2</v>
      </c>
      <c r="AK82" s="423" t="s">
        <v>358</v>
      </c>
      <c r="AL82" s="938">
        <v>1705</v>
      </c>
      <c r="AM82" s="938">
        <v>7271</v>
      </c>
      <c r="AN82" s="938">
        <v>5424</v>
      </c>
      <c r="AO82" s="938">
        <v>2553</v>
      </c>
      <c r="AP82" s="938">
        <v>2288</v>
      </c>
      <c r="AQ82" s="938">
        <v>1787</v>
      </c>
      <c r="AR82" s="938">
        <v>2178</v>
      </c>
      <c r="AS82" s="938">
        <v>1858</v>
      </c>
      <c r="AT82" s="938">
        <v>25064</v>
      </c>
      <c r="AU82" s="215"/>
    </row>
    <row r="83" spans="1:47" ht="16.5" customHeight="1">
      <c r="A83" s="519" t="s">
        <v>769</v>
      </c>
      <c r="B83" s="653"/>
      <c r="C83" s="656"/>
      <c r="D83" s="56"/>
      <c r="E83" s="56"/>
      <c r="F83" s="517" t="s">
        <v>183</v>
      </c>
      <c r="G83" s="534">
        <v>1.0371843000000001</v>
      </c>
      <c r="H83" s="534"/>
      <c r="I83" s="979"/>
      <c r="J83" s="534">
        <v>1.0765903999999999</v>
      </c>
      <c r="K83" s="534"/>
      <c r="L83" s="979"/>
      <c r="M83" s="534">
        <v>1.0842898000000001</v>
      </c>
      <c r="N83" s="534"/>
      <c r="O83" s="979"/>
      <c r="P83" s="534">
        <v>1.0504068</v>
      </c>
      <c r="Q83" s="534"/>
      <c r="R83" s="979"/>
      <c r="S83" s="534">
        <v>1.1091066000000001</v>
      </c>
      <c r="T83" s="534"/>
      <c r="U83" s="979"/>
      <c r="V83" s="534">
        <v>1.1306620999999999</v>
      </c>
      <c r="W83" s="534"/>
      <c r="X83" s="979"/>
      <c r="Y83" s="534">
        <v>1.0663065</v>
      </c>
      <c r="Z83" s="534"/>
      <c r="AA83" s="979"/>
      <c r="AB83" s="534">
        <v>1.1547506000000001</v>
      </c>
      <c r="AC83" s="534"/>
      <c r="AD83" s="979"/>
      <c r="AE83" s="534">
        <v>1.0670261999999999</v>
      </c>
      <c r="AF83" s="534"/>
      <c r="AG83" s="979"/>
      <c r="AH83" s="534"/>
      <c r="AI83" s="534"/>
      <c r="AJ83" s="508">
        <v>-2</v>
      </c>
      <c r="AK83" s="423" t="s">
        <v>359</v>
      </c>
      <c r="AL83" s="937">
        <v>1.0371843000000001</v>
      </c>
      <c r="AM83" s="937">
        <v>1.0765903999999999</v>
      </c>
      <c r="AN83" s="937">
        <v>1.0842898000000001</v>
      </c>
      <c r="AO83" s="937">
        <v>1.0504068</v>
      </c>
      <c r="AP83" s="937">
        <v>1.1091066000000001</v>
      </c>
      <c r="AQ83" s="937">
        <v>1.1306620999999999</v>
      </c>
      <c r="AR83" s="937">
        <v>1.0663065</v>
      </c>
      <c r="AS83" s="937">
        <v>1.1547506000000001</v>
      </c>
      <c r="AT83" s="937">
        <v>1.0670261999999999</v>
      </c>
      <c r="AU83" s="215"/>
    </row>
    <row r="84" spans="1:47" ht="3" customHeight="1">
      <c r="A84" s="653"/>
      <c r="B84" s="653"/>
      <c r="C84" s="656"/>
      <c r="D84" s="56"/>
      <c r="E84" s="56"/>
      <c r="F84" s="517"/>
      <c r="G84" s="534"/>
      <c r="H84" s="534"/>
      <c r="I84" s="979"/>
      <c r="J84" s="534"/>
      <c r="K84" s="534"/>
      <c r="L84" s="979"/>
      <c r="M84" s="534"/>
      <c r="N84" s="534"/>
      <c r="O84" s="979"/>
      <c r="P84" s="534"/>
      <c r="Q84" s="534"/>
      <c r="R84" s="979"/>
      <c r="S84" s="534"/>
      <c r="T84" s="534"/>
      <c r="U84" s="979"/>
      <c r="V84" s="534"/>
      <c r="W84" s="534"/>
      <c r="X84" s="979"/>
      <c r="Y84" s="534"/>
      <c r="Z84" s="534"/>
      <c r="AA84" s="979"/>
      <c r="AB84" s="534"/>
      <c r="AC84" s="534"/>
      <c r="AD84" s="979"/>
      <c r="AE84" s="534"/>
      <c r="AF84" s="534"/>
      <c r="AG84" s="979"/>
      <c r="AH84" s="534"/>
      <c r="AI84" s="534"/>
      <c r="AJ84" s="229"/>
      <c r="AK84" s="229"/>
      <c r="AL84" s="229"/>
      <c r="AM84" s="229"/>
      <c r="AN84" s="229"/>
      <c r="AO84" s="229"/>
      <c r="AP84" s="229"/>
      <c r="AQ84" s="229"/>
      <c r="AR84" s="229"/>
      <c r="AS84" s="229"/>
      <c r="AT84" s="229"/>
      <c r="AU84" s="215"/>
    </row>
    <row r="85" spans="1:47" ht="16.5" customHeight="1">
      <c r="A85" s="653" t="s">
        <v>454</v>
      </c>
      <c r="B85" s="653"/>
      <c r="C85" s="656"/>
      <c r="D85" s="56"/>
      <c r="E85" s="56"/>
      <c r="F85" s="517"/>
      <c r="G85" s="534"/>
      <c r="H85" s="534"/>
      <c r="I85" s="979"/>
      <c r="J85" s="534"/>
      <c r="K85" s="534"/>
      <c r="L85" s="979"/>
      <c r="M85" s="534"/>
      <c r="N85" s="534"/>
      <c r="O85" s="979"/>
      <c r="P85" s="534"/>
      <c r="Q85" s="534"/>
      <c r="R85" s="979"/>
      <c r="S85" s="534"/>
      <c r="T85" s="534"/>
      <c r="U85" s="979"/>
      <c r="V85" s="534"/>
      <c r="W85" s="534"/>
      <c r="X85" s="979"/>
      <c r="Y85" s="534"/>
      <c r="Z85" s="534"/>
      <c r="AA85" s="979"/>
      <c r="AB85" s="534"/>
      <c r="AC85" s="534"/>
      <c r="AD85" s="979"/>
      <c r="AE85" s="534"/>
      <c r="AF85" s="534"/>
      <c r="AG85" s="979"/>
      <c r="AH85" s="534"/>
      <c r="AI85" s="534"/>
      <c r="AJ85" s="229"/>
      <c r="AK85" s="229"/>
      <c r="AL85" s="229"/>
      <c r="AM85" s="229"/>
      <c r="AN85" s="229"/>
      <c r="AO85" s="229"/>
      <c r="AP85" s="229"/>
      <c r="AQ85" s="229"/>
      <c r="AR85" s="229"/>
      <c r="AS85" s="229"/>
      <c r="AT85" s="229"/>
      <c r="AU85" s="215"/>
    </row>
    <row r="86" spans="1:47" ht="2.4" customHeight="1">
      <c r="A86" s="653"/>
      <c r="B86" s="653"/>
      <c r="C86" s="656"/>
      <c r="D86" s="56"/>
      <c r="E86" s="56"/>
      <c r="F86" s="517"/>
      <c r="G86" s="534"/>
      <c r="H86" s="534"/>
      <c r="I86" s="979"/>
      <c r="J86" s="534"/>
      <c r="K86" s="534"/>
      <c r="L86" s="979"/>
      <c r="M86" s="534"/>
      <c r="N86" s="534"/>
      <c r="O86" s="979"/>
      <c r="P86" s="534"/>
      <c r="Q86" s="534"/>
      <c r="R86" s="979"/>
      <c r="S86" s="534"/>
      <c r="T86" s="534"/>
      <c r="U86" s="979"/>
      <c r="V86" s="534"/>
      <c r="W86" s="534"/>
      <c r="X86" s="979"/>
      <c r="Y86" s="534"/>
      <c r="Z86" s="534"/>
      <c r="AA86" s="979"/>
      <c r="AB86" s="534"/>
      <c r="AC86" s="534"/>
      <c r="AD86" s="979"/>
      <c r="AE86" s="534"/>
      <c r="AF86" s="534"/>
      <c r="AG86" s="979"/>
      <c r="AH86" s="534"/>
      <c r="AI86" s="534"/>
      <c r="AJ86" s="229"/>
      <c r="AK86" s="229"/>
      <c r="AL86" s="229"/>
      <c r="AM86" s="229"/>
      <c r="AN86" s="229"/>
      <c r="AO86" s="229"/>
      <c r="AP86" s="229"/>
      <c r="AQ86" s="229"/>
      <c r="AR86" s="229"/>
      <c r="AS86" s="229"/>
      <c r="AT86" s="229"/>
      <c r="AU86" s="215"/>
    </row>
    <row r="87" spans="1:47" ht="16.5" customHeight="1">
      <c r="A87" s="519" t="s">
        <v>333</v>
      </c>
      <c r="B87" s="653"/>
      <c r="C87" s="653"/>
      <c r="D87" s="56"/>
      <c r="E87" s="56"/>
      <c r="F87" s="517" t="s">
        <v>39</v>
      </c>
      <c r="G87" s="533">
        <v>93.8</v>
      </c>
      <c r="H87" s="533"/>
      <c r="I87" s="996"/>
      <c r="J87" s="533">
        <v>93.5</v>
      </c>
      <c r="K87" s="533"/>
      <c r="L87" s="996"/>
      <c r="M87" s="533">
        <v>93.3</v>
      </c>
      <c r="N87" s="533"/>
      <c r="O87" s="996"/>
      <c r="P87" s="533">
        <v>89.3</v>
      </c>
      <c r="Q87" s="533"/>
      <c r="R87" s="996"/>
      <c r="S87" s="533">
        <v>91.4</v>
      </c>
      <c r="T87" s="533"/>
      <c r="U87" s="996"/>
      <c r="V87" s="533">
        <v>91.1</v>
      </c>
      <c r="W87" s="533"/>
      <c r="X87" s="996"/>
      <c r="Y87" s="533">
        <v>92.7</v>
      </c>
      <c r="Z87" s="533"/>
      <c r="AA87" s="996"/>
      <c r="AB87" s="533">
        <v>87.6</v>
      </c>
      <c r="AC87" s="533"/>
      <c r="AD87" s="996"/>
      <c r="AE87" s="533">
        <v>92.8</v>
      </c>
      <c r="AF87" s="533"/>
      <c r="AG87" s="996"/>
      <c r="AH87" s="533"/>
      <c r="AI87" s="533"/>
      <c r="AJ87" s="508">
        <v>-2</v>
      </c>
      <c r="AK87" s="423" t="s">
        <v>74</v>
      </c>
      <c r="AL87" s="937">
        <v>93.8</v>
      </c>
      <c r="AM87" s="937">
        <v>93.5</v>
      </c>
      <c r="AN87" s="937">
        <v>93.3</v>
      </c>
      <c r="AO87" s="937">
        <v>89.3</v>
      </c>
      <c r="AP87" s="937">
        <v>91.4</v>
      </c>
      <c r="AQ87" s="937">
        <v>91.1</v>
      </c>
      <c r="AR87" s="937">
        <v>92.7</v>
      </c>
      <c r="AS87" s="937">
        <v>87.6</v>
      </c>
      <c r="AT87" s="937">
        <v>92.8</v>
      </c>
      <c r="AU87" s="215"/>
    </row>
    <row r="88" spans="1:47" ht="16.5" customHeight="1">
      <c r="A88" s="519" t="s">
        <v>6</v>
      </c>
      <c r="B88" s="653"/>
      <c r="C88" s="653"/>
      <c r="D88" s="653"/>
      <c r="E88" s="653"/>
      <c r="F88" s="517" t="s">
        <v>39</v>
      </c>
      <c r="G88" s="533">
        <v>6</v>
      </c>
      <c r="H88" s="533"/>
      <c r="I88" s="996"/>
      <c r="J88" s="533">
        <v>6.3</v>
      </c>
      <c r="K88" s="533"/>
      <c r="L88" s="996"/>
      <c r="M88" s="533">
        <v>6.5</v>
      </c>
      <c r="N88" s="533"/>
      <c r="O88" s="996"/>
      <c r="P88" s="533">
        <v>10.5</v>
      </c>
      <c r="Q88" s="533"/>
      <c r="R88" s="996"/>
      <c r="S88" s="533">
        <v>8.6</v>
      </c>
      <c r="T88" s="533"/>
      <c r="U88" s="996"/>
      <c r="V88" s="533">
        <v>8.8000000000000007</v>
      </c>
      <c r="W88" s="533"/>
      <c r="X88" s="996"/>
      <c r="Y88" s="533">
        <v>7.3</v>
      </c>
      <c r="Z88" s="533"/>
      <c r="AA88" s="996"/>
      <c r="AB88" s="533">
        <v>12.1</v>
      </c>
      <c r="AC88" s="533"/>
      <c r="AD88" s="996"/>
      <c r="AE88" s="533">
        <v>7.1</v>
      </c>
      <c r="AF88" s="533"/>
      <c r="AG88" s="996"/>
      <c r="AH88" s="533"/>
      <c r="AI88" s="533"/>
      <c r="AJ88" s="508">
        <v>-2</v>
      </c>
      <c r="AK88" s="449" t="s">
        <v>476</v>
      </c>
      <c r="AL88" s="923">
        <v>6</v>
      </c>
      <c r="AM88" s="923">
        <v>6.3</v>
      </c>
      <c r="AN88" s="923">
        <v>6.5</v>
      </c>
      <c r="AO88" s="923">
        <v>10.5</v>
      </c>
      <c r="AP88" s="923">
        <v>8.6</v>
      </c>
      <c r="AQ88" s="923">
        <v>8.8000000000000007</v>
      </c>
      <c r="AR88" s="923">
        <v>7.3</v>
      </c>
      <c r="AS88" s="923">
        <v>12.1</v>
      </c>
      <c r="AT88" s="923">
        <v>7.1</v>
      </c>
      <c r="AU88" s="215"/>
    </row>
    <row r="89" spans="1:47" ht="16.5" customHeight="1">
      <c r="A89" s="519" t="s">
        <v>178</v>
      </c>
      <c r="B89" s="653"/>
      <c r="C89" s="653"/>
      <c r="D89" s="56"/>
      <c r="E89" s="56"/>
      <c r="F89" s="517" t="s">
        <v>39</v>
      </c>
      <c r="G89" s="533">
        <v>0.2</v>
      </c>
      <c r="H89" s="533"/>
      <c r="I89" s="996"/>
      <c r="J89" s="533">
        <v>0.1</v>
      </c>
      <c r="K89" s="533"/>
      <c r="L89" s="996"/>
      <c r="M89" s="533">
        <v>0</v>
      </c>
      <c r="N89" s="533"/>
      <c r="O89" s="996"/>
      <c r="P89" s="533">
        <v>0</v>
      </c>
      <c r="Q89" s="533"/>
      <c r="R89" s="996"/>
      <c r="S89" s="533">
        <v>0</v>
      </c>
      <c r="T89" s="533"/>
      <c r="U89" s="996"/>
      <c r="V89" s="533">
        <v>0</v>
      </c>
      <c r="W89" s="533"/>
      <c r="X89" s="996"/>
      <c r="Y89" s="533">
        <v>0</v>
      </c>
      <c r="Z89" s="533"/>
      <c r="AA89" s="996"/>
      <c r="AB89" s="533">
        <v>0.2</v>
      </c>
      <c r="AC89" s="533"/>
      <c r="AD89" s="996"/>
      <c r="AE89" s="533">
        <v>0.1</v>
      </c>
      <c r="AF89" s="533"/>
      <c r="AG89" s="996"/>
      <c r="AH89" s="533"/>
      <c r="AI89" s="533"/>
      <c r="AJ89" s="508">
        <v>-2</v>
      </c>
      <c r="AK89" s="423" t="s">
        <v>101</v>
      </c>
      <c r="AL89" s="923">
        <v>0.2</v>
      </c>
      <c r="AM89" s="923">
        <v>0.1</v>
      </c>
      <c r="AN89" s="923">
        <v>0</v>
      </c>
      <c r="AO89" s="923">
        <v>0</v>
      </c>
      <c r="AP89" s="923">
        <v>0</v>
      </c>
      <c r="AQ89" s="923">
        <v>0</v>
      </c>
      <c r="AR89" s="923">
        <v>0</v>
      </c>
      <c r="AS89" s="923">
        <v>0.2</v>
      </c>
      <c r="AT89" s="923">
        <v>0.1</v>
      </c>
      <c r="AU89" s="215"/>
    </row>
    <row r="90" spans="1:47" ht="16.5" customHeight="1">
      <c r="A90" s="519" t="s">
        <v>335</v>
      </c>
      <c r="B90" s="653"/>
      <c r="C90" s="653"/>
      <c r="D90" s="56"/>
      <c r="E90" s="56"/>
      <c r="F90" s="517" t="s">
        <v>39</v>
      </c>
      <c r="G90" s="533">
        <v>0</v>
      </c>
      <c r="H90" s="533"/>
      <c r="I90" s="996"/>
      <c r="J90" s="533">
        <v>0.1</v>
      </c>
      <c r="K90" s="533"/>
      <c r="L90" s="996"/>
      <c r="M90" s="533">
        <v>0.1</v>
      </c>
      <c r="N90" s="533"/>
      <c r="O90" s="996"/>
      <c r="P90" s="533">
        <v>0</v>
      </c>
      <c r="Q90" s="533"/>
      <c r="R90" s="996"/>
      <c r="S90" s="533">
        <v>0.1</v>
      </c>
      <c r="T90" s="533"/>
      <c r="U90" s="996"/>
      <c r="V90" s="533">
        <v>0.1</v>
      </c>
      <c r="W90" s="533"/>
      <c r="X90" s="996"/>
      <c r="Y90" s="533">
        <v>0</v>
      </c>
      <c r="Z90" s="533"/>
      <c r="AA90" s="996"/>
      <c r="AB90" s="533">
        <v>0</v>
      </c>
      <c r="AC90" s="533"/>
      <c r="AD90" s="996"/>
      <c r="AE90" s="533">
        <v>0.1</v>
      </c>
      <c r="AF90" s="533"/>
      <c r="AG90" s="996"/>
      <c r="AH90" s="533"/>
      <c r="AI90" s="533"/>
      <c r="AJ90" s="508">
        <v>-2</v>
      </c>
      <c r="AK90" s="423" t="s">
        <v>100</v>
      </c>
      <c r="AL90" s="923">
        <v>0</v>
      </c>
      <c r="AM90" s="923">
        <v>0.1</v>
      </c>
      <c r="AN90" s="923">
        <v>0.1</v>
      </c>
      <c r="AO90" s="923">
        <v>0</v>
      </c>
      <c r="AP90" s="923">
        <v>0.1</v>
      </c>
      <c r="AQ90" s="923">
        <v>0.1</v>
      </c>
      <c r="AR90" s="923">
        <v>0</v>
      </c>
      <c r="AS90" s="923">
        <v>0</v>
      </c>
      <c r="AT90" s="923">
        <v>0.1</v>
      </c>
      <c r="AU90" s="215"/>
    </row>
    <row r="91" spans="1:47" ht="16.5" customHeight="1">
      <c r="A91" s="330" t="s">
        <v>182</v>
      </c>
      <c r="B91" s="656"/>
      <c r="C91" s="653"/>
      <c r="D91" s="653"/>
      <c r="E91" s="56"/>
      <c r="F91" s="56" t="s">
        <v>183</v>
      </c>
      <c r="G91" s="193">
        <v>1705</v>
      </c>
      <c r="H91" s="193"/>
      <c r="I91" s="997"/>
      <c r="J91" s="193">
        <v>7271</v>
      </c>
      <c r="K91" s="193"/>
      <c r="L91" s="997"/>
      <c r="M91" s="193">
        <v>5424</v>
      </c>
      <c r="N91" s="193"/>
      <c r="O91" s="997"/>
      <c r="P91" s="193">
        <v>2553</v>
      </c>
      <c r="Q91" s="193"/>
      <c r="R91" s="997"/>
      <c r="S91" s="193">
        <v>2288</v>
      </c>
      <c r="T91" s="193"/>
      <c r="U91" s="997"/>
      <c r="V91" s="193">
        <v>1787</v>
      </c>
      <c r="W91" s="193"/>
      <c r="X91" s="997"/>
      <c r="Y91" s="188">
        <v>2178</v>
      </c>
      <c r="Z91" s="188"/>
      <c r="AA91" s="978"/>
      <c r="AB91" s="193">
        <v>1858</v>
      </c>
      <c r="AC91" s="193"/>
      <c r="AD91" s="997"/>
      <c r="AE91" s="193">
        <v>25064</v>
      </c>
      <c r="AF91" s="193"/>
      <c r="AG91" s="997"/>
      <c r="AH91" s="188"/>
      <c r="AI91" s="188"/>
      <c r="AJ91" s="508">
        <v>-2</v>
      </c>
      <c r="AK91" s="423" t="s">
        <v>102</v>
      </c>
      <c r="AL91" s="938">
        <v>1705</v>
      </c>
      <c r="AM91" s="938">
        <v>7271</v>
      </c>
      <c r="AN91" s="938">
        <v>5424</v>
      </c>
      <c r="AO91" s="938">
        <v>2553</v>
      </c>
      <c r="AP91" s="938">
        <v>2288</v>
      </c>
      <c r="AQ91" s="938">
        <v>1787</v>
      </c>
      <c r="AR91" s="938">
        <v>2178</v>
      </c>
      <c r="AS91" s="938">
        <v>1858</v>
      </c>
      <c r="AT91" s="938">
        <v>25064</v>
      </c>
      <c r="AU91" s="215"/>
    </row>
    <row r="92" spans="1:47" ht="16.5" customHeight="1">
      <c r="A92" s="519" t="s">
        <v>769</v>
      </c>
      <c r="B92" s="653"/>
      <c r="C92" s="656"/>
      <c r="D92" s="56"/>
      <c r="E92" s="56"/>
      <c r="F92" s="517" t="s">
        <v>183</v>
      </c>
      <c r="G92" s="534">
        <v>1.0638817</v>
      </c>
      <c r="H92" s="534"/>
      <c r="I92" s="979"/>
      <c r="J92" s="534">
        <v>1.0761423000000001</v>
      </c>
      <c r="K92" s="534"/>
      <c r="L92" s="979"/>
      <c r="M92" s="534">
        <v>1.0772291000000001</v>
      </c>
      <c r="N92" s="534"/>
      <c r="O92" s="979"/>
      <c r="P92" s="534">
        <v>1.1247613000000001</v>
      </c>
      <c r="Q92" s="534"/>
      <c r="R92" s="979"/>
      <c r="S92" s="534">
        <v>1.1168144</v>
      </c>
      <c r="T92" s="534"/>
      <c r="U92" s="979"/>
      <c r="V92" s="534">
        <v>1.1095774</v>
      </c>
      <c r="W92" s="534"/>
      <c r="X92" s="979"/>
      <c r="Y92" s="534">
        <v>1.0797680000000001</v>
      </c>
      <c r="Z92" s="534"/>
      <c r="AA92" s="979"/>
      <c r="AB92" s="534">
        <v>1.1423669999999999</v>
      </c>
      <c r="AC92" s="534"/>
      <c r="AD92" s="979"/>
      <c r="AE92" s="534">
        <v>1.0823315</v>
      </c>
      <c r="AF92" s="534"/>
      <c r="AG92" s="987"/>
      <c r="AH92" s="534"/>
      <c r="AI92" s="534"/>
      <c r="AJ92" s="508">
        <v>-2</v>
      </c>
      <c r="AK92" s="423" t="s">
        <v>103</v>
      </c>
      <c r="AL92" s="937">
        <v>1.0638817</v>
      </c>
      <c r="AM92" s="937">
        <v>1.0761423000000001</v>
      </c>
      <c r="AN92" s="937">
        <v>1.0772291000000001</v>
      </c>
      <c r="AO92" s="937">
        <v>1.1247613000000001</v>
      </c>
      <c r="AP92" s="937">
        <v>1.1168144</v>
      </c>
      <c r="AQ92" s="937">
        <v>1.1095774</v>
      </c>
      <c r="AR92" s="937">
        <v>1.0797680000000001</v>
      </c>
      <c r="AS92" s="937">
        <v>1.1423669999999999</v>
      </c>
      <c r="AT92" s="937">
        <v>1.0823315</v>
      </c>
      <c r="AU92" s="215"/>
    </row>
    <row r="93" spans="1:47" ht="3" customHeight="1">
      <c r="A93" s="653"/>
      <c r="B93" s="653"/>
      <c r="C93" s="656"/>
      <c r="D93" s="56"/>
      <c r="E93" s="56"/>
      <c r="F93" s="517"/>
      <c r="G93" s="534"/>
      <c r="H93" s="534"/>
      <c r="I93" s="979"/>
      <c r="J93" s="534"/>
      <c r="K93" s="534"/>
      <c r="L93" s="979"/>
      <c r="M93" s="534"/>
      <c r="N93" s="534"/>
      <c r="O93" s="979"/>
      <c r="P93" s="534"/>
      <c r="Q93" s="534"/>
      <c r="R93" s="979"/>
      <c r="S93" s="534"/>
      <c r="T93" s="534"/>
      <c r="U93" s="979"/>
      <c r="V93" s="534"/>
      <c r="W93" s="534"/>
      <c r="X93" s="979"/>
      <c r="Y93" s="534"/>
      <c r="Z93" s="534"/>
      <c r="AA93" s="979"/>
      <c r="AB93" s="534"/>
      <c r="AC93" s="534"/>
      <c r="AD93" s="979"/>
      <c r="AE93" s="534"/>
      <c r="AF93" s="534"/>
      <c r="AG93" s="979"/>
      <c r="AH93" s="534"/>
      <c r="AI93" s="534"/>
      <c r="AJ93" s="229"/>
      <c r="AK93" s="229"/>
      <c r="AL93" s="229"/>
      <c r="AM93" s="229"/>
      <c r="AN93" s="229"/>
      <c r="AO93" s="229"/>
      <c r="AP93" s="229"/>
      <c r="AQ93" s="229"/>
      <c r="AR93" s="229"/>
      <c r="AS93" s="229"/>
      <c r="AT93" s="229"/>
      <c r="AU93" s="215"/>
    </row>
    <row r="94" spans="1:47" ht="16.5" customHeight="1">
      <c r="A94" s="653" t="s">
        <v>455</v>
      </c>
      <c r="B94" s="653"/>
      <c r="C94" s="656"/>
      <c r="D94" s="56"/>
      <c r="E94" s="56"/>
      <c r="F94" s="517"/>
      <c r="G94" s="534"/>
      <c r="H94" s="534"/>
      <c r="I94" s="979"/>
      <c r="J94" s="534"/>
      <c r="K94" s="534"/>
      <c r="L94" s="979"/>
      <c r="M94" s="534"/>
      <c r="N94" s="534"/>
      <c r="O94" s="979"/>
      <c r="P94" s="534"/>
      <c r="Q94" s="534"/>
      <c r="R94" s="979"/>
      <c r="S94" s="534"/>
      <c r="T94" s="534"/>
      <c r="U94" s="979"/>
      <c r="V94" s="534"/>
      <c r="W94" s="534"/>
      <c r="X94" s="979"/>
      <c r="Y94" s="534"/>
      <c r="Z94" s="534"/>
      <c r="AA94" s="979"/>
      <c r="AB94" s="534"/>
      <c r="AC94" s="534"/>
      <c r="AD94" s="979"/>
      <c r="AE94" s="534"/>
      <c r="AF94" s="534"/>
      <c r="AG94" s="979"/>
      <c r="AH94" s="534"/>
      <c r="AI94" s="534"/>
      <c r="AJ94" s="229"/>
      <c r="AK94" s="229"/>
      <c r="AL94" s="229"/>
      <c r="AM94" s="229"/>
      <c r="AN94" s="229"/>
      <c r="AO94" s="229"/>
      <c r="AP94" s="229"/>
      <c r="AQ94" s="229"/>
      <c r="AR94" s="229"/>
      <c r="AS94" s="229"/>
      <c r="AT94" s="229"/>
      <c r="AU94" s="215"/>
    </row>
    <row r="95" spans="1:47" ht="3" customHeight="1">
      <c r="A95" s="653"/>
      <c r="B95" s="653"/>
      <c r="C95" s="656"/>
      <c r="D95" s="56"/>
      <c r="E95" s="56"/>
      <c r="F95" s="517"/>
      <c r="G95" s="534"/>
      <c r="H95" s="534"/>
      <c r="I95" s="979"/>
      <c r="J95" s="534"/>
      <c r="K95" s="534"/>
      <c r="L95" s="979"/>
      <c r="M95" s="534"/>
      <c r="N95" s="534"/>
      <c r="O95" s="979"/>
      <c r="P95" s="534"/>
      <c r="Q95" s="534"/>
      <c r="R95" s="979"/>
      <c r="S95" s="534"/>
      <c r="T95" s="534"/>
      <c r="U95" s="979"/>
      <c r="V95" s="534"/>
      <c r="W95" s="534"/>
      <c r="X95" s="979"/>
      <c r="Y95" s="534"/>
      <c r="Z95" s="534"/>
      <c r="AA95" s="979"/>
      <c r="AB95" s="534"/>
      <c r="AC95" s="534"/>
      <c r="AD95" s="979"/>
      <c r="AE95" s="534"/>
      <c r="AF95" s="534"/>
      <c r="AG95" s="979"/>
      <c r="AH95" s="534"/>
      <c r="AI95" s="534"/>
      <c r="AJ95" s="229"/>
      <c r="AK95" s="229"/>
      <c r="AL95" s="229"/>
      <c r="AM95" s="229"/>
      <c r="AN95" s="229"/>
      <c r="AO95" s="229"/>
      <c r="AP95" s="229"/>
      <c r="AQ95" s="229"/>
      <c r="AR95" s="229"/>
      <c r="AS95" s="229"/>
      <c r="AT95" s="229"/>
      <c r="AU95" s="215"/>
    </row>
    <row r="96" spans="1:47" ht="16.5" customHeight="1">
      <c r="A96" s="519" t="s">
        <v>333</v>
      </c>
      <c r="B96" s="653"/>
      <c r="C96" s="653"/>
      <c r="D96" s="56"/>
      <c r="E96" s="56"/>
      <c r="F96" s="517" t="s">
        <v>39</v>
      </c>
      <c r="G96" s="533">
        <v>38.700000000000003</v>
      </c>
      <c r="H96" s="533"/>
      <c r="I96" s="996"/>
      <c r="J96" s="533">
        <v>48</v>
      </c>
      <c r="K96" s="533"/>
      <c r="L96" s="996"/>
      <c r="M96" s="533">
        <v>39.4</v>
      </c>
      <c r="N96" s="533"/>
      <c r="O96" s="996"/>
      <c r="P96" s="533">
        <v>35.700000000000003</v>
      </c>
      <c r="Q96" s="533"/>
      <c r="R96" s="996"/>
      <c r="S96" s="533">
        <v>48.2</v>
      </c>
      <c r="T96" s="533"/>
      <c r="U96" s="996"/>
      <c r="V96" s="533">
        <v>40.6</v>
      </c>
      <c r="W96" s="533"/>
      <c r="X96" s="996"/>
      <c r="Y96" s="533">
        <v>33.9</v>
      </c>
      <c r="Z96" s="533"/>
      <c r="AA96" s="996"/>
      <c r="AB96" s="533">
        <v>32.700000000000003</v>
      </c>
      <c r="AC96" s="533"/>
      <c r="AD96" s="996"/>
      <c r="AE96" s="533">
        <v>41.4</v>
      </c>
      <c r="AF96" s="533"/>
      <c r="AG96" s="996"/>
      <c r="AH96" s="533"/>
      <c r="AI96" s="533"/>
      <c r="AJ96" s="508">
        <v>-2</v>
      </c>
      <c r="AK96" s="423" t="s">
        <v>28</v>
      </c>
      <c r="AL96" s="923">
        <v>38.700000000000003</v>
      </c>
      <c r="AM96" s="923">
        <v>48</v>
      </c>
      <c r="AN96" s="923">
        <v>39.4</v>
      </c>
      <c r="AO96" s="923">
        <v>35.700000000000003</v>
      </c>
      <c r="AP96" s="923">
        <v>48.2</v>
      </c>
      <c r="AQ96" s="923">
        <v>40.6</v>
      </c>
      <c r="AR96" s="923">
        <v>33.9</v>
      </c>
      <c r="AS96" s="923">
        <v>32.700000000000003</v>
      </c>
      <c r="AT96" s="923">
        <v>41.4</v>
      </c>
      <c r="AU96" s="215"/>
    </row>
    <row r="97" spans="1:47" ht="16.5" customHeight="1">
      <c r="A97" s="519" t="s">
        <v>6</v>
      </c>
      <c r="B97" s="653"/>
      <c r="C97" s="653"/>
      <c r="D97" s="653"/>
      <c r="E97" s="653"/>
      <c r="F97" s="517" t="s">
        <v>39</v>
      </c>
      <c r="G97" s="533">
        <v>61.2</v>
      </c>
      <c r="H97" s="533"/>
      <c r="I97" s="996"/>
      <c r="J97" s="533">
        <v>51.5</v>
      </c>
      <c r="K97" s="533"/>
      <c r="L97" s="996"/>
      <c r="M97" s="533">
        <v>60.1</v>
      </c>
      <c r="N97" s="533"/>
      <c r="O97" s="996"/>
      <c r="P97" s="533">
        <v>64</v>
      </c>
      <c r="Q97" s="533"/>
      <c r="R97" s="996"/>
      <c r="S97" s="533">
        <v>51.4</v>
      </c>
      <c r="T97" s="533"/>
      <c r="U97" s="996"/>
      <c r="V97" s="533">
        <v>58.7</v>
      </c>
      <c r="W97" s="533"/>
      <c r="X97" s="996"/>
      <c r="Y97" s="533">
        <v>65.8</v>
      </c>
      <c r="Z97" s="533"/>
      <c r="AA97" s="996"/>
      <c r="AB97" s="533">
        <v>66.599999999999994</v>
      </c>
      <c r="AC97" s="533"/>
      <c r="AD97" s="996"/>
      <c r="AE97" s="533">
        <v>58.2</v>
      </c>
      <c r="AF97" s="533"/>
      <c r="AG97" s="996"/>
      <c r="AH97" s="533"/>
      <c r="AI97" s="533"/>
      <c r="AJ97" s="508">
        <v>-2</v>
      </c>
      <c r="AK97" s="449" t="s">
        <v>477</v>
      </c>
      <c r="AL97" s="923">
        <v>61.2</v>
      </c>
      <c r="AM97" s="923">
        <v>51.5</v>
      </c>
      <c r="AN97" s="923">
        <v>60.1</v>
      </c>
      <c r="AO97" s="923">
        <v>64</v>
      </c>
      <c r="AP97" s="923">
        <v>51.4</v>
      </c>
      <c r="AQ97" s="923">
        <v>58.7</v>
      </c>
      <c r="AR97" s="923">
        <v>65.8</v>
      </c>
      <c r="AS97" s="923">
        <v>66.599999999999994</v>
      </c>
      <c r="AT97" s="923">
        <v>58.2</v>
      </c>
      <c r="AU97" s="215"/>
    </row>
    <row r="98" spans="1:47" ht="16.5" customHeight="1">
      <c r="A98" s="519" t="s">
        <v>178</v>
      </c>
      <c r="B98" s="653"/>
      <c r="C98" s="653"/>
      <c r="D98" s="56"/>
      <c r="E98" s="56"/>
      <c r="F98" s="517" t="s">
        <v>39</v>
      </c>
      <c r="G98" s="533">
        <v>0.1</v>
      </c>
      <c r="H98" s="533"/>
      <c r="I98" s="996"/>
      <c r="J98" s="533">
        <v>0.2</v>
      </c>
      <c r="K98" s="533"/>
      <c r="L98" s="996"/>
      <c r="M98" s="533">
        <v>0.2</v>
      </c>
      <c r="N98" s="533"/>
      <c r="O98" s="996"/>
      <c r="P98" s="533">
        <v>0.2</v>
      </c>
      <c r="Q98" s="533"/>
      <c r="R98" s="996"/>
      <c r="S98" s="533">
        <v>0.2</v>
      </c>
      <c r="T98" s="533"/>
      <c r="U98" s="996"/>
      <c r="V98" s="533">
        <v>0.4</v>
      </c>
      <c r="W98" s="533"/>
      <c r="X98" s="996"/>
      <c r="Y98" s="533">
        <v>0.1</v>
      </c>
      <c r="Z98" s="533"/>
      <c r="AA98" s="996"/>
      <c r="AB98" s="533">
        <v>0.1</v>
      </c>
      <c r="AC98" s="533"/>
      <c r="AD98" s="996"/>
      <c r="AE98" s="533">
        <v>0.2</v>
      </c>
      <c r="AF98" s="533"/>
      <c r="AG98" s="996"/>
      <c r="AH98" s="533"/>
      <c r="AI98" s="533"/>
      <c r="AJ98" s="508">
        <v>-2</v>
      </c>
      <c r="AK98" s="423" t="s">
        <v>30</v>
      </c>
      <c r="AL98" s="923">
        <v>0.1</v>
      </c>
      <c r="AM98" s="923">
        <v>0.2</v>
      </c>
      <c r="AN98" s="923">
        <v>0.2</v>
      </c>
      <c r="AO98" s="923">
        <v>0.2</v>
      </c>
      <c r="AP98" s="923">
        <v>0.2</v>
      </c>
      <c r="AQ98" s="923">
        <v>0.4</v>
      </c>
      <c r="AR98" s="923">
        <v>0.1</v>
      </c>
      <c r="AS98" s="923">
        <v>0.1</v>
      </c>
      <c r="AT98" s="923">
        <v>0.2</v>
      </c>
      <c r="AU98" s="215"/>
    </row>
    <row r="99" spans="1:47" ht="16.5" customHeight="1">
      <c r="A99" s="519" t="s">
        <v>335</v>
      </c>
      <c r="B99" s="653"/>
      <c r="C99" s="653"/>
      <c r="D99" s="56"/>
      <c r="E99" s="56"/>
      <c r="F99" s="517" t="s">
        <v>39</v>
      </c>
      <c r="G99" s="533">
        <v>0</v>
      </c>
      <c r="H99" s="533"/>
      <c r="I99" s="996"/>
      <c r="J99" s="533">
        <v>0.3</v>
      </c>
      <c r="K99" s="533"/>
      <c r="L99" s="996"/>
      <c r="M99" s="533">
        <v>0.3</v>
      </c>
      <c r="N99" s="533"/>
      <c r="O99" s="996"/>
      <c r="P99" s="533">
        <v>0.1</v>
      </c>
      <c r="Q99" s="533"/>
      <c r="R99" s="996"/>
      <c r="S99" s="533">
        <v>0.3</v>
      </c>
      <c r="T99" s="533"/>
      <c r="U99" s="996"/>
      <c r="V99" s="533">
        <v>0.3</v>
      </c>
      <c r="W99" s="533"/>
      <c r="X99" s="996"/>
      <c r="Y99" s="533">
        <v>0.2</v>
      </c>
      <c r="Z99" s="533"/>
      <c r="AA99" s="996"/>
      <c r="AB99" s="533">
        <v>0.6</v>
      </c>
      <c r="AC99" s="533"/>
      <c r="AD99" s="996"/>
      <c r="AE99" s="533">
        <v>0.2</v>
      </c>
      <c r="AF99" s="533"/>
      <c r="AG99" s="996"/>
      <c r="AH99" s="533"/>
      <c r="AI99" s="533"/>
      <c r="AJ99" s="508">
        <v>-2</v>
      </c>
      <c r="AK99" s="423" t="s">
        <v>29</v>
      </c>
      <c r="AL99" s="923">
        <v>0</v>
      </c>
      <c r="AM99" s="923">
        <v>0.3</v>
      </c>
      <c r="AN99" s="923">
        <v>0.3</v>
      </c>
      <c r="AO99" s="923">
        <v>0.1</v>
      </c>
      <c r="AP99" s="923">
        <v>0.3</v>
      </c>
      <c r="AQ99" s="923">
        <v>0.3</v>
      </c>
      <c r="AR99" s="923">
        <v>0.2</v>
      </c>
      <c r="AS99" s="923">
        <v>0.6</v>
      </c>
      <c r="AT99" s="923">
        <v>0.2</v>
      </c>
      <c r="AU99" s="215"/>
    </row>
    <row r="100" spans="1:47" ht="16.5" customHeight="1">
      <c r="A100" s="330" t="s">
        <v>182</v>
      </c>
      <c r="B100" s="656"/>
      <c r="C100" s="653"/>
      <c r="D100" s="653"/>
      <c r="E100" s="56"/>
      <c r="F100" s="56" t="s">
        <v>183</v>
      </c>
      <c r="G100" s="193">
        <v>1705</v>
      </c>
      <c r="H100" s="193"/>
      <c r="I100" s="997"/>
      <c r="J100" s="193">
        <v>7271</v>
      </c>
      <c r="K100" s="193"/>
      <c r="L100" s="997"/>
      <c r="M100" s="193">
        <v>5424</v>
      </c>
      <c r="N100" s="193"/>
      <c r="O100" s="997"/>
      <c r="P100" s="193">
        <v>2553</v>
      </c>
      <c r="Q100" s="193"/>
      <c r="R100" s="997"/>
      <c r="S100" s="193">
        <v>2288</v>
      </c>
      <c r="T100" s="193"/>
      <c r="U100" s="997"/>
      <c r="V100" s="193">
        <v>1787</v>
      </c>
      <c r="W100" s="193"/>
      <c r="X100" s="997"/>
      <c r="Y100" s="193">
        <v>2178</v>
      </c>
      <c r="Z100" s="193"/>
      <c r="AA100" s="997"/>
      <c r="AB100" s="193">
        <v>1858</v>
      </c>
      <c r="AC100" s="193"/>
      <c r="AD100" s="997"/>
      <c r="AE100" s="193">
        <v>25064</v>
      </c>
      <c r="AF100" s="193"/>
      <c r="AG100" s="997"/>
      <c r="AH100" s="188"/>
      <c r="AI100" s="188"/>
      <c r="AJ100" s="508">
        <v>-2</v>
      </c>
      <c r="AK100" s="423" t="s">
        <v>31</v>
      </c>
      <c r="AL100" s="939">
        <v>1705</v>
      </c>
      <c r="AM100" s="939">
        <v>7271</v>
      </c>
      <c r="AN100" s="939">
        <v>5424</v>
      </c>
      <c r="AO100" s="939">
        <v>2553</v>
      </c>
      <c r="AP100" s="939">
        <v>2288</v>
      </c>
      <c r="AQ100" s="939">
        <v>1787</v>
      </c>
      <c r="AR100" s="939">
        <v>2178</v>
      </c>
      <c r="AS100" s="939">
        <v>1858</v>
      </c>
      <c r="AT100" s="939">
        <v>25064</v>
      </c>
      <c r="AU100" s="215"/>
    </row>
    <row r="101" spans="1:47" ht="16.5" customHeight="1">
      <c r="A101" s="519" t="s">
        <v>769</v>
      </c>
      <c r="B101" s="653"/>
      <c r="C101" s="656"/>
      <c r="D101" s="56"/>
      <c r="E101" s="56"/>
      <c r="F101" s="517" t="s">
        <v>183</v>
      </c>
      <c r="G101" s="534">
        <v>1.842795</v>
      </c>
      <c r="H101" s="534"/>
      <c r="I101" s="979"/>
      <c r="J101" s="534">
        <v>1.6868219</v>
      </c>
      <c r="K101" s="534"/>
      <c r="L101" s="979"/>
      <c r="M101" s="534">
        <v>1.8310804000000001</v>
      </c>
      <c r="N101" s="534"/>
      <c r="O101" s="979"/>
      <c r="P101" s="534">
        <v>1.8956306999999999</v>
      </c>
      <c r="Q101" s="534"/>
      <c r="R101" s="979"/>
      <c r="S101" s="534">
        <v>1.6854461999999999</v>
      </c>
      <c r="T101" s="534"/>
      <c r="U101" s="979"/>
      <c r="V101" s="534">
        <v>1.8028576000000001</v>
      </c>
      <c r="W101" s="534"/>
      <c r="X101" s="979"/>
      <c r="Y101" s="534">
        <v>1.9082623999999999</v>
      </c>
      <c r="Z101" s="534"/>
      <c r="AA101" s="979"/>
      <c r="AB101" s="534">
        <v>1.9712441000000001</v>
      </c>
      <c r="AC101" s="534"/>
      <c r="AD101" s="979"/>
      <c r="AE101" s="534">
        <v>1.7970743</v>
      </c>
      <c r="AF101" s="534"/>
      <c r="AG101" s="979"/>
      <c r="AH101" s="534"/>
      <c r="AI101" s="534"/>
      <c r="AJ101" s="508">
        <v>-2</v>
      </c>
      <c r="AK101" s="423" t="s">
        <v>32</v>
      </c>
      <c r="AL101" s="937">
        <v>1.842795</v>
      </c>
      <c r="AM101" s="937">
        <v>1.6868219</v>
      </c>
      <c r="AN101" s="937">
        <v>1.8310804000000001</v>
      </c>
      <c r="AO101" s="937">
        <v>1.8956306999999999</v>
      </c>
      <c r="AP101" s="937">
        <v>1.6854461999999999</v>
      </c>
      <c r="AQ101" s="937">
        <v>1.8028576000000001</v>
      </c>
      <c r="AR101" s="937">
        <v>1.9082623999999999</v>
      </c>
      <c r="AS101" s="937">
        <v>1.9712441000000001</v>
      </c>
      <c r="AT101" s="937">
        <v>1.7970743</v>
      </c>
      <c r="AU101" s="215"/>
    </row>
    <row r="102" spans="1:47" ht="3" customHeight="1">
      <c r="A102" s="519"/>
      <c r="B102" s="653"/>
      <c r="C102" s="656"/>
      <c r="D102" s="56"/>
      <c r="E102" s="56"/>
      <c r="F102" s="517"/>
      <c r="G102" s="533"/>
      <c r="H102" s="533"/>
      <c r="I102" s="979"/>
      <c r="J102" s="534"/>
      <c r="K102" s="534"/>
      <c r="L102" s="979"/>
      <c r="M102" s="534"/>
      <c r="N102" s="534"/>
      <c r="O102" s="979"/>
      <c r="P102" s="534"/>
      <c r="Q102" s="534"/>
      <c r="R102" s="979"/>
      <c r="S102" s="534"/>
      <c r="T102" s="534"/>
      <c r="U102" s="979"/>
      <c r="V102" s="534"/>
      <c r="W102" s="534"/>
      <c r="X102" s="979"/>
      <c r="Y102" s="534"/>
      <c r="Z102" s="534"/>
      <c r="AA102" s="979"/>
      <c r="AB102" s="534"/>
      <c r="AC102" s="534"/>
      <c r="AD102" s="979"/>
      <c r="AE102" s="534"/>
      <c r="AF102" s="534"/>
      <c r="AG102" s="979"/>
      <c r="AH102" s="534"/>
      <c r="AI102" s="534"/>
      <c r="AJ102" s="229"/>
      <c r="AK102" s="229"/>
      <c r="AL102" s="926"/>
      <c r="AM102" s="926"/>
      <c r="AN102" s="926"/>
      <c r="AO102" s="926"/>
      <c r="AP102" s="926"/>
      <c r="AQ102" s="926"/>
      <c r="AR102" s="926"/>
      <c r="AS102" s="926"/>
      <c r="AT102" s="926"/>
      <c r="AU102" s="215"/>
    </row>
    <row r="103" spans="1:47" ht="16.5" customHeight="1">
      <c r="A103" s="656" t="s">
        <v>404</v>
      </c>
      <c r="B103" s="517"/>
      <c r="C103" s="517"/>
      <c r="D103" s="517"/>
      <c r="E103" s="517"/>
      <c r="F103" s="517"/>
      <c r="G103" s="510"/>
      <c r="H103" s="510"/>
      <c r="I103" s="147"/>
      <c r="J103" s="510"/>
      <c r="K103" s="510"/>
      <c r="L103" s="147"/>
      <c r="M103" s="510"/>
      <c r="N103" s="510"/>
      <c r="O103" s="147"/>
      <c r="P103" s="510"/>
      <c r="Q103" s="510"/>
      <c r="R103" s="147"/>
      <c r="S103" s="510"/>
      <c r="T103" s="510"/>
      <c r="U103" s="147"/>
      <c r="V103" s="510"/>
      <c r="W103" s="510"/>
      <c r="X103" s="147"/>
      <c r="Y103" s="510"/>
      <c r="Z103" s="510"/>
      <c r="AA103" s="147"/>
      <c r="AB103" s="510"/>
      <c r="AC103" s="510"/>
      <c r="AD103" s="147"/>
      <c r="AE103" s="510"/>
      <c r="AF103" s="510"/>
      <c r="AG103" s="147"/>
      <c r="AH103" s="510"/>
      <c r="AI103" s="510"/>
      <c r="AJ103" s="343"/>
      <c r="AK103" s="52"/>
      <c r="AL103" s="229"/>
      <c r="AM103" s="229"/>
      <c r="AN103" s="229"/>
      <c r="AO103" s="229"/>
      <c r="AP103" s="229"/>
      <c r="AQ103" s="229"/>
      <c r="AR103" s="229"/>
      <c r="AS103" s="229"/>
      <c r="AT103" s="229"/>
      <c r="AU103" s="340"/>
    </row>
    <row r="104" spans="1:47" ht="19.95" customHeight="1">
      <c r="A104" s="653" t="s">
        <v>453</v>
      </c>
      <c r="B104" s="517"/>
      <c r="C104" s="517"/>
      <c r="D104" s="517"/>
      <c r="E104" s="517"/>
      <c r="F104" s="517"/>
      <c r="G104" s="510"/>
      <c r="H104" s="510"/>
      <c r="I104" s="147"/>
      <c r="J104" s="510"/>
      <c r="K104" s="510"/>
      <c r="L104" s="147"/>
      <c r="M104" s="510"/>
      <c r="N104" s="510"/>
      <c r="O104" s="147"/>
      <c r="P104" s="510"/>
      <c r="Q104" s="510"/>
      <c r="R104" s="147"/>
      <c r="S104" s="510"/>
      <c r="T104" s="510"/>
      <c r="U104" s="147"/>
      <c r="V104" s="510"/>
      <c r="W104" s="510"/>
      <c r="X104" s="147"/>
      <c r="Y104" s="510"/>
      <c r="Z104" s="510"/>
      <c r="AA104" s="147"/>
      <c r="AB104" s="510"/>
      <c r="AC104" s="510"/>
      <c r="AD104" s="147"/>
      <c r="AE104" s="510"/>
      <c r="AF104" s="510"/>
      <c r="AG104" s="147"/>
      <c r="AH104" s="510"/>
      <c r="AI104" s="510"/>
      <c r="AJ104" s="343"/>
      <c r="AK104" s="52"/>
      <c r="AL104" s="229"/>
      <c r="AM104" s="229"/>
      <c r="AN104" s="229"/>
      <c r="AO104" s="229"/>
      <c r="AP104" s="229"/>
      <c r="AQ104" s="229"/>
      <c r="AR104" s="229"/>
      <c r="AS104" s="229"/>
      <c r="AT104" s="229"/>
      <c r="AU104" s="340"/>
    </row>
    <row r="105" spans="1:47" ht="3" customHeight="1">
      <c r="A105" s="200"/>
      <c r="B105" s="517"/>
      <c r="C105" s="517"/>
      <c r="D105" s="517"/>
      <c r="E105" s="517"/>
      <c r="F105" s="517"/>
      <c r="G105" s="510"/>
      <c r="H105" s="510"/>
      <c r="I105" s="147"/>
      <c r="J105" s="510"/>
      <c r="K105" s="510"/>
      <c r="L105" s="147"/>
      <c r="M105" s="510"/>
      <c r="N105" s="510"/>
      <c r="O105" s="147"/>
      <c r="P105" s="510"/>
      <c r="Q105" s="510"/>
      <c r="R105" s="147"/>
      <c r="S105" s="510"/>
      <c r="T105" s="510"/>
      <c r="U105" s="147"/>
      <c r="V105" s="510"/>
      <c r="W105" s="510"/>
      <c r="X105" s="147"/>
      <c r="Y105" s="510"/>
      <c r="Z105" s="510"/>
      <c r="AA105" s="147"/>
      <c r="AB105" s="510"/>
      <c r="AC105" s="510"/>
      <c r="AD105" s="147"/>
      <c r="AE105" s="510"/>
      <c r="AF105" s="510"/>
      <c r="AG105" s="147"/>
      <c r="AH105" s="510"/>
      <c r="AI105" s="510"/>
      <c r="AJ105" s="343"/>
      <c r="AK105" s="52"/>
      <c r="AL105" s="229"/>
      <c r="AM105" s="229"/>
      <c r="AN105" s="229"/>
      <c r="AO105" s="229"/>
      <c r="AP105" s="229"/>
      <c r="AQ105" s="229"/>
      <c r="AR105" s="229"/>
      <c r="AS105" s="229"/>
      <c r="AT105" s="229"/>
      <c r="AU105" s="340"/>
    </row>
    <row r="106" spans="1:47" ht="16.5" customHeight="1">
      <c r="A106" s="519" t="s">
        <v>333</v>
      </c>
      <c r="B106" s="653"/>
      <c r="C106" s="653"/>
      <c r="D106" s="56"/>
      <c r="E106" s="56"/>
      <c r="F106" s="517" t="s">
        <v>39</v>
      </c>
      <c r="G106" s="533">
        <v>93.6</v>
      </c>
      <c r="H106" s="533"/>
      <c r="I106" s="996"/>
      <c r="J106" s="533">
        <v>93.7</v>
      </c>
      <c r="K106" s="533"/>
      <c r="L106" s="996"/>
      <c r="M106" s="533">
        <v>96.1</v>
      </c>
      <c r="N106" s="533"/>
      <c r="O106" s="996"/>
      <c r="P106" s="533">
        <v>96</v>
      </c>
      <c r="Q106" s="533"/>
      <c r="R106" s="996"/>
      <c r="S106" s="533">
        <v>94.5</v>
      </c>
      <c r="T106" s="533"/>
      <c r="U106" s="996"/>
      <c r="V106" s="533">
        <v>93.6</v>
      </c>
      <c r="W106" s="533"/>
      <c r="X106" s="996"/>
      <c r="Y106" s="533">
        <v>95.4</v>
      </c>
      <c r="Z106" s="533"/>
      <c r="AA106" s="996"/>
      <c r="AB106" s="533">
        <v>92.1</v>
      </c>
      <c r="AC106" s="533"/>
      <c r="AD106" s="996"/>
      <c r="AE106" s="533">
        <v>94.5</v>
      </c>
      <c r="AF106" s="533"/>
      <c r="AG106" s="996"/>
      <c r="AH106" s="533"/>
      <c r="AI106" s="533"/>
      <c r="AJ106" s="508">
        <v>-3</v>
      </c>
      <c r="AK106" s="449" t="s">
        <v>334</v>
      </c>
      <c r="AL106" s="923">
        <v>93.6</v>
      </c>
      <c r="AM106" s="923">
        <v>93.7</v>
      </c>
      <c r="AN106" s="923">
        <v>96.1</v>
      </c>
      <c r="AO106" s="923">
        <v>96</v>
      </c>
      <c r="AP106" s="923">
        <v>94.5</v>
      </c>
      <c r="AQ106" s="923">
        <v>93.6</v>
      </c>
      <c r="AR106" s="923">
        <v>95.4</v>
      </c>
      <c r="AS106" s="923">
        <v>92.1</v>
      </c>
      <c r="AT106" s="923">
        <v>94.5</v>
      </c>
      <c r="AU106" s="215"/>
    </row>
    <row r="107" spans="1:47" ht="16.5" customHeight="1">
      <c r="A107" s="519" t="s">
        <v>6</v>
      </c>
      <c r="B107" s="653"/>
      <c r="C107" s="653"/>
      <c r="D107" s="653"/>
      <c r="E107" s="653"/>
      <c r="F107" s="517" t="s">
        <v>39</v>
      </c>
      <c r="G107" s="533">
        <v>6.3</v>
      </c>
      <c r="H107" s="533"/>
      <c r="I107" s="996"/>
      <c r="J107" s="533">
        <v>6.1</v>
      </c>
      <c r="K107" s="533"/>
      <c r="L107" s="996"/>
      <c r="M107" s="533">
        <v>3.7</v>
      </c>
      <c r="N107" s="533"/>
      <c r="O107" s="996"/>
      <c r="P107" s="533">
        <v>3.8</v>
      </c>
      <c r="Q107" s="533"/>
      <c r="R107" s="996"/>
      <c r="S107" s="533">
        <v>5.2</v>
      </c>
      <c r="T107" s="533"/>
      <c r="U107" s="996"/>
      <c r="V107" s="533">
        <v>6.3</v>
      </c>
      <c r="W107" s="533"/>
      <c r="X107" s="996"/>
      <c r="Y107" s="533">
        <v>4.5</v>
      </c>
      <c r="Z107" s="533"/>
      <c r="AA107" s="996"/>
      <c r="AB107" s="533">
        <v>7.9</v>
      </c>
      <c r="AC107" s="533"/>
      <c r="AD107" s="996"/>
      <c r="AE107" s="533">
        <v>5.4</v>
      </c>
      <c r="AF107" s="533"/>
      <c r="AG107" s="996"/>
      <c r="AH107" s="533"/>
      <c r="AI107" s="533"/>
      <c r="AJ107" s="508">
        <v>-3</v>
      </c>
      <c r="AK107" s="449" t="s">
        <v>475</v>
      </c>
      <c r="AL107" s="923">
        <v>6.3</v>
      </c>
      <c r="AM107" s="923">
        <v>6.1</v>
      </c>
      <c r="AN107" s="923">
        <v>3.7</v>
      </c>
      <c r="AO107" s="923">
        <v>3.8</v>
      </c>
      <c r="AP107" s="923">
        <v>5.2</v>
      </c>
      <c r="AQ107" s="923">
        <v>6.3</v>
      </c>
      <c r="AR107" s="923">
        <v>4.5</v>
      </c>
      <c r="AS107" s="923">
        <v>7.9</v>
      </c>
      <c r="AT107" s="923">
        <v>5.4</v>
      </c>
      <c r="AU107" s="215"/>
    </row>
    <row r="108" spans="1:47" ht="16.5" customHeight="1">
      <c r="A108" s="519" t="s">
        <v>178</v>
      </c>
      <c r="B108" s="653"/>
      <c r="C108" s="653"/>
      <c r="D108" s="56"/>
      <c r="E108" s="56"/>
      <c r="F108" s="517" t="s">
        <v>39</v>
      </c>
      <c r="G108" s="533">
        <v>0</v>
      </c>
      <c r="H108" s="533"/>
      <c r="I108" s="996"/>
      <c r="J108" s="533">
        <v>0.1</v>
      </c>
      <c r="K108" s="533"/>
      <c r="L108" s="996"/>
      <c r="M108" s="533">
        <v>0.1</v>
      </c>
      <c r="N108" s="533"/>
      <c r="O108" s="996"/>
      <c r="P108" s="533">
        <v>0.1</v>
      </c>
      <c r="Q108" s="533"/>
      <c r="R108" s="996"/>
      <c r="S108" s="533">
        <v>0.2</v>
      </c>
      <c r="T108" s="533"/>
      <c r="U108" s="996"/>
      <c r="V108" s="533">
        <v>0</v>
      </c>
      <c r="W108" s="533"/>
      <c r="X108" s="996"/>
      <c r="Y108" s="533">
        <v>0</v>
      </c>
      <c r="Z108" s="533"/>
      <c r="AA108" s="996"/>
      <c r="AB108" s="533">
        <v>0</v>
      </c>
      <c r="AC108" s="533"/>
      <c r="AD108" s="996"/>
      <c r="AE108" s="533">
        <v>0.1</v>
      </c>
      <c r="AF108" s="533"/>
      <c r="AG108" s="996"/>
      <c r="AH108" s="533"/>
      <c r="AI108" s="533"/>
      <c r="AJ108" s="508">
        <v>-3</v>
      </c>
      <c r="AK108" s="423" t="s">
        <v>337</v>
      </c>
      <c r="AL108" s="923">
        <v>0</v>
      </c>
      <c r="AM108" s="923">
        <v>0.1</v>
      </c>
      <c r="AN108" s="923">
        <v>0.1</v>
      </c>
      <c r="AO108" s="923">
        <v>0.1</v>
      </c>
      <c r="AP108" s="923">
        <v>0.2</v>
      </c>
      <c r="AQ108" s="923">
        <v>0</v>
      </c>
      <c r="AR108" s="923">
        <v>0</v>
      </c>
      <c r="AS108" s="923">
        <v>0</v>
      </c>
      <c r="AT108" s="923">
        <v>0.1</v>
      </c>
      <c r="AU108" s="215"/>
    </row>
    <row r="109" spans="1:47" ht="16.5" customHeight="1">
      <c r="A109" s="519" t="s">
        <v>335</v>
      </c>
      <c r="B109" s="653"/>
      <c r="C109" s="653"/>
      <c r="D109" s="56"/>
      <c r="E109" s="56"/>
      <c r="F109" s="517" t="s">
        <v>39</v>
      </c>
      <c r="G109" s="533">
        <v>0</v>
      </c>
      <c r="H109" s="533"/>
      <c r="I109" s="996"/>
      <c r="J109" s="533">
        <v>0.1</v>
      </c>
      <c r="K109" s="533"/>
      <c r="L109" s="996"/>
      <c r="M109" s="533">
        <v>0.1</v>
      </c>
      <c r="N109" s="533"/>
      <c r="O109" s="996"/>
      <c r="P109" s="533">
        <v>0.3</v>
      </c>
      <c r="Q109" s="533"/>
      <c r="R109" s="996"/>
      <c r="S109" s="533">
        <v>0</v>
      </c>
      <c r="T109" s="533"/>
      <c r="U109" s="996"/>
      <c r="V109" s="533">
        <v>0</v>
      </c>
      <c r="W109" s="533"/>
      <c r="X109" s="996"/>
      <c r="Y109" s="533">
        <v>0.1</v>
      </c>
      <c r="Z109" s="533"/>
      <c r="AA109" s="996"/>
      <c r="AB109" s="533">
        <v>0</v>
      </c>
      <c r="AC109" s="533"/>
      <c r="AD109" s="996"/>
      <c r="AE109" s="533">
        <v>0.1</v>
      </c>
      <c r="AF109" s="533"/>
      <c r="AG109" s="996"/>
      <c r="AH109" s="533"/>
      <c r="AI109" s="533"/>
      <c r="AJ109" s="508">
        <v>-3</v>
      </c>
      <c r="AK109" s="940" t="s">
        <v>336</v>
      </c>
      <c r="AL109" s="923">
        <v>0</v>
      </c>
      <c r="AM109" s="923">
        <v>0.1</v>
      </c>
      <c r="AN109" s="923">
        <v>0.1</v>
      </c>
      <c r="AO109" s="923">
        <v>0.3</v>
      </c>
      <c r="AP109" s="923">
        <v>0</v>
      </c>
      <c r="AQ109" s="923">
        <v>0</v>
      </c>
      <c r="AR109" s="923">
        <v>0.1</v>
      </c>
      <c r="AS109" s="923">
        <v>0</v>
      </c>
      <c r="AT109" s="923">
        <v>0.1</v>
      </c>
      <c r="AU109" s="215"/>
    </row>
    <row r="110" spans="1:47" ht="16.5" customHeight="1">
      <c r="A110" s="330" t="s">
        <v>182</v>
      </c>
      <c r="B110" s="656"/>
      <c r="C110" s="653"/>
      <c r="D110" s="653"/>
      <c r="E110" s="56"/>
      <c r="F110" s="56" t="s">
        <v>183</v>
      </c>
      <c r="G110" s="193">
        <v>1684</v>
      </c>
      <c r="H110" s="193"/>
      <c r="I110" s="997"/>
      <c r="J110" s="193">
        <v>7197</v>
      </c>
      <c r="K110" s="193"/>
      <c r="L110" s="997"/>
      <c r="M110" s="193">
        <v>5358</v>
      </c>
      <c r="N110" s="193"/>
      <c r="O110" s="997"/>
      <c r="P110" s="193">
        <v>2517</v>
      </c>
      <c r="Q110" s="193"/>
      <c r="R110" s="997"/>
      <c r="S110" s="193">
        <v>2234</v>
      </c>
      <c r="T110" s="193"/>
      <c r="U110" s="997"/>
      <c r="V110" s="193">
        <v>2142</v>
      </c>
      <c r="W110" s="193"/>
      <c r="X110" s="997"/>
      <c r="Y110" s="193">
        <v>2173</v>
      </c>
      <c r="Z110" s="193"/>
      <c r="AA110" s="997"/>
      <c r="AB110" s="193">
        <v>1845</v>
      </c>
      <c r="AC110" s="193"/>
      <c r="AD110" s="997"/>
      <c r="AE110" s="193">
        <v>25150</v>
      </c>
      <c r="AF110" s="193"/>
      <c r="AG110" s="997"/>
      <c r="AH110" s="188"/>
      <c r="AI110" s="188"/>
      <c r="AJ110" s="508">
        <v>-3</v>
      </c>
      <c r="AK110" s="423" t="s">
        <v>358</v>
      </c>
      <c r="AL110" s="938">
        <v>1684</v>
      </c>
      <c r="AM110" s="938">
        <v>7197</v>
      </c>
      <c r="AN110" s="938">
        <v>5358</v>
      </c>
      <c r="AO110" s="938">
        <v>2517</v>
      </c>
      <c r="AP110" s="938">
        <v>2234</v>
      </c>
      <c r="AQ110" s="938">
        <v>2142</v>
      </c>
      <c r="AR110" s="938">
        <v>2173</v>
      </c>
      <c r="AS110" s="938">
        <v>1845</v>
      </c>
      <c r="AT110" s="938">
        <v>25150</v>
      </c>
      <c r="AU110" s="215"/>
    </row>
    <row r="111" spans="1:47" ht="16.5" customHeight="1">
      <c r="A111" s="519" t="s">
        <v>769</v>
      </c>
      <c r="B111" s="653"/>
      <c r="C111" s="656"/>
      <c r="D111" s="56"/>
      <c r="E111" s="56"/>
      <c r="F111" s="517" t="s">
        <v>183</v>
      </c>
      <c r="G111" s="534">
        <v>1.0936193000000001</v>
      </c>
      <c r="H111" s="534"/>
      <c r="I111" s="979"/>
      <c r="J111" s="534">
        <v>1.0955984000000001</v>
      </c>
      <c r="K111" s="534"/>
      <c r="L111" s="979"/>
      <c r="M111" s="534">
        <v>1.0613461</v>
      </c>
      <c r="N111" s="534"/>
      <c r="O111" s="979"/>
      <c r="P111" s="534">
        <v>1.0525196999999999</v>
      </c>
      <c r="Q111" s="534"/>
      <c r="R111" s="979"/>
      <c r="S111" s="534">
        <v>1.0828225</v>
      </c>
      <c r="T111" s="534"/>
      <c r="U111" s="979"/>
      <c r="V111" s="534">
        <v>1.0890624</v>
      </c>
      <c r="W111" s="534"/>
      <c r="X111" s="979"/>
      <c r="Y111" s="534">
        <v>1.0595192</v>
      </c>
      <c r="Z111" s="534"/>
      <c r="AA111" s="979"/>
      <c r="AB111" s="534">
        <v>1.1183972</v>
      </c>
      <c r="AC111" s="534"/>
      <c r="AD111" s="979"/>
      <c r="AE111" s="534">
        <v>1.0817473</v>
      </c>
      <c r="AF111" s="534"/>
      <c r="AG111" s="979"/>
      <c r="AH111" s="534"/>
      <c r="AI111" s="534"/>
      <c r="AJ111" s="508">
        <v>-3</v>
      </c>
      <c r="AK111" s="423" t="s">
        <v>359</v>
      </c>
      <c r="AL111" s="937">
        <v>1.0936193000000001</v>
      </c>
      <c r="AM111" s="937">
        <v>1.0955984000000001</v>
      </c>
      <c r="AN111" s="937">
        <v>1.0613461</v>
      </c>
      <c r="AO111" s="937">
        <v>1.0525196999999999</v>
      </c>
      <c r="AP111" s="937">
        <v>1.0828225</v>
      </c>
      <c r="AQ111" s="937">
        <v>1.0890624</v>
      </c>
      <c r="AR111" s="937">
        <v>1.0595192</v>
      </c>
      <c r="AS111" s="937">
        <v>1.1183972</v>
      </c>
      <c r="AT111" s="937">
        <v>1.0817473</v>
      </c>
      <c r="AU111" s="215"/>
    </row>
    <row r="112" spans="1:47" ht="3" customHeight="1">
      <c r="A112" s="653"/>
      <c r="B112" s="653"/>
      <c r="C112" s="656"/>
      <c r="D112" s="56"/>
      <c r="E112" s="56"/>
      <c r="F112" s="517"/>
      <c r="G112" s="534"/>
      <c r="H112" s="534"/>
      <c r="I112" s="979"/>
      <c r="J112" s="534"/>
      <c r="K112" s="534"/>
      <c r="L112" s="979"/>
      <c r="M112" s="534"/>
      <c r="N112" s="534"/>
      <c r="O112" s="979"/>
      <c r="P112" s="534"/>
      <c r="Q112" s="534"/>
      <c r="R112" s="979"/>
      <c r="S112" s="534"/>
      <c r="T112" s="534"/>
      <c r="U112" s="979"/>
      <c r="V112" s="534"/>
      <c r="W112" s="534"/>
      <c r="X112" s="979"/>
      <c r="Y112" s="534"/>
      <c r="Z112" s="534"/>
      <c r="AA112" s="979"/>
      <c r="AB112" s="534"/>
      <c r="AC112" s="534"/>
      <c r="AD112" s="979"/>
      <c r="AE112" s="534"/>
      <c r="AF112" s="534"/>
      <c r="AG112" s="979"/>
      <c r="AH112" s="534"/>
      <c r="AI112" s="534"/>
      <c r="AJ112" s="229"/>
      <c r="AK112" s="229"/>
      <c r="AL112" s="229"/>
      <c r="AM112" s="229"/>
      <c r="AN112" s="229"/>
      <c r="AO112" s="229"/>
      <c r="AP112" s="229"/>
      <c r="AQ112" s="229"/>
      <c r="AR112" s="229"/>
      <c r="AS112" s="229"/>
      <c r="AT112" s="229"/>
      <c r="AU112" s="215"/>
    </row>
    <row r="113" spans="1:47" ht="16.5" customHeight="1">
      <c r="A113" s="653" t="s">
        <v>454</v>
      </c>
      <c r="B113" s="653"/>
      <c r="C113" s="656"/>
      <c r="D113" s="56"/>
      <c r="E113" s="56"/>
      <c r="F113" s="517"/>
      <c r="G113" s="534"/>
      <c r="H113" s="534"/>
      <c r="I113" s="979"/>
      <c r="J113" s="534"/>
      <c r="K113" s="534"/>
      <c r="L113" s="979"/>
      <c r="M113" s="534"/>
      <c r="N113" s="534"/>
      <c r="O113" s="979"/>
      <c r="P113" s="534"/>
      <c r="Q113" s="534"/>
      <c r="R113" s="979"/>
      <c r="S113" s="534"/>
      <c r="T113" s="534"/>
      <c r="U113" s="979"/>
      <c r="V113" s="534"/>
      <c r="W113" s="534"/>
      <c r="X113" s="979"/>
      <c r="Y113" s="534"/>
      <c r="Z113" s="534"/>
      <c r="AA113" s="979"/>
      <c r="AB113" s="534"/>
      <c r="AC113" s="534"/>
      <c r="AD113" s="979"/>
      <c r="AE113" s="534"/>
      <c r="AF113" s="534"/>
      <c r="AG113" s="979"/>
      <c r="AH113" s="534"/>
      <c r="AI113" s="534"/>
      <c r="AJ113" s="229"/>
      <c r="AK113" s="229"/>
      <c r="AL113" s="229"/>
      <c r="AM113" s="229"/>
      <c r="AN113" s="229"/>
      <c r="AO113" s="229"/>
      <c r="AP113" s="229"/>
      <c r="AQ113" s="229"/>
      <c r="AR113" s="229"/>
      <c r="AS113" s="229"/>
      <c r="AT113" s="229"/>
      <c r="AU113" s="215"/>
    </row>
    <row r="114" spans="1:47" ht="2.4" customHeight="1">
      <c r="A114" s="653"/>
      <c r="B114" s="653"/>
      <c r="C114" s="656"/>
      <c r="D114" s="56"/>
      <c r="E114" s="56"/>
      <c r="F114" s="517"/>
      <c r="G114" s="534"/>
      <c r="H114" s="534"/>
      <c r="I114" s="979"/>
      <c r="J114" s="534"/>
      <c r="K114" s="534"/>
      <c r="L114" s="979"/>
      <c r="M114" s="534"/>
      <c r="N114" s="534"/>
      <c r="O114" s="979"/>
      <c r="P114" s="534"/>
      <c r="Q114" s="534"/>
      <c r="R114" s="979"/>
      <c r="S114" s="534"/>
      <c r="T114" s="534"/>
      <c r="U114" s="979"/>
      <c r="V114" s="534"/>
      <c r="W114" s="534"/>
      <c r="X114" s="979"/>
      <c r="Y114" s="534"/>
      <c r="Z114" s="534"/>
      <c r="AA114" s="979"/>
      <c r="AB114" s="534"/>
      <c r="AC114" s="534"/>
      <c r="AD114" s="979"/>
      <c r="AE114" s="534"/>
      <c r="AF114" s="534"/>
      <c r="AG114" s="979"/>
      <c r="AH114" s="534"/>
      <c r="AI114" s="534"/>
      <c r="AJ114" s="229"/>
      <c r="AK114" s="229"/>
      <c r="AL114" s="229"/>
      <c r="AM114" s="229"/>
      <c r="AN114" s="229"/>
      <c r="AO114" s="229"/>
      <c r="AP114" s="229"/>
      <c r="AQ114" s="229"/>
      <c r="AR114" s="229"/>
      <c r="AS114" s="229"/>
      <c r="AT114" s="229"/>
      <c r="AU114" s="215"/>
    </row>
    <row r="115" spans="1:47" ht="16.5" customHeight="1">
      <c r="A115" s="519" t="s">
        <v>333</v>
      </c>
      <c r="B115" s="653"/>
      <c r="C115" s="653"/>
      <c r="D115" s="56"/>
      <c r="E115" s="56"/>
      <c r="F115" s="517" t="s">
        <v>39</v>
      </c>
      <c r="G115" s="533">
        <v>93.6</v>
      </c>
      <c r="H115" s="533"/>
      <c r="I115" s="996"/>
      <c r="J115" s="533">
        <v>93</v>
      </c>
      <c r="K115" s="533"/>
      <c r="L115" s="996"/>
      <c r="M115" s="533">
        <v>94</v>
      </c>
      <c r="N115" s="533"/>
      <c r="O115" s="996"/>
      <c r="P115" s="533">
        <v>87.4</v>
      </c>
      <c r="Q115" s="533"/>
      <c r="R115" s="996"/>
      <c r="S115" s="533">
        <v>87.4</v>
      </c>
      <c r="T115" s="533"/>
      <c r="U115" s="996"/>
      <c r="V115" s="533">
        <v>91.2</v>
      </c>
      <c r="W115" s="533"/>
      <c r="X115" s="996"/>
      <c r="Y115" s="533">
        <v>90.6</v>
      </c>
      <c r="Z115" s="533"/>
      <c r="AA115" s="996"/>
      <c r="AB115" s="533">
        <v>88.6</v>
      </c>
      <c r="AC115" s="533"/>
      <c r="AD115" s="996"/>
      <c r="AE115" s="533">
        <v>92.2</v>
      </c>
      <c r="AF115" s="533"/>
      <c r="AG115" s="996"/>
      <c r="AH115" s="533"/>
      <c r="AI115" s="533"/>
      <c r="AJ115" s="508">
        <v>-3</v>
      </c>
      <c r="AK115" s="423" t="s">
        <v>74</v>
      </c>
      <c r="AL115" s="937">
        <v>93.6</v>
      </c>
      <c r="AM115" s="937">
        <v>93</v>
      </c>
      <c r="AN115" s="937">
        <v>94</v>
      </c>
      <c r="AO115" s="937">
        <v>87.4</v>
      </c>
      <c r="AP115" s="937">
        <v>87.4</v>
      </c>
      <c r="AQ115" s="937">
        <v>91.2</v>
      </c>
      <c r="AR115" s="937">
        <v>90.6</v>
      </c>
      <c r="AS115" s="937">
        <v>88.6</v>
      </c>
      <c r="AT115" s="937">
        <v>92.2</v>
      </c>
      <c r="AU115" s="215"/>
    </row>
    <row r="116" spans="1:47" ht="16.5" customHeight="1">
      <c r="A116" s="519" t="s">
        <v>6</v>
      </c>
      <c r="B116" s="653"/>
      <c r="C116" s="653"/>
      <c r="D116" s="653"/>
      <c r="E116" s="653"/>
      <c r="F116" s="517" t="s">
        <v>39</v>
      </c>
      <c r="G116" s="533">
        <v>6.4</v>
      </c>
      <c r="H116" s="533"/>
      <c r="I116" s="996"/>
      <c r="J116" s="533">
        <v>6.9</v>
      </c>
      <c r="K116" s="533"/>
      <c r="L116" s="996"/>
      <c r="M116" s="533">
        <v>5.7</v>
      </c>
      <c r="N116" s="533"/>
      <c r="O116" s="996"/>
      <c r="P116" s="533">
        <v>12.3</v>
      </c>
      <c r="Q116" s="533"/>
      <c r="R116" s="996"/>
      <c r="S116" s="533">
        <v>12.3</v>
      </c>
      <c r="T116" s="533"/>
      <c r="U116" s="996"/>
      <c r="V116" s="533">
        <v>8.8000000000000007</v>
      </c>
      <c r="W116" s="533"/>
      <c r="X116" s="996"/>
      <c r="Y116" s="533">
        <v>9.3000000000000007</v>
      </c>
      <c r="Z116" s="533"/>
      <c r="AA116" s="996"/>
      <c r="AB116" s="533">
        <v>11.4</v>
      </c>
      <c r="AC116" s="533"/>
      <c r="AD116" s="996"/>
      <c r="AE116" s="533">
        <v>7.7</v>
      </c>
      <c r="AF116" s="533"/>
      <c r="AG116" s="996"/>
      <c r="AH116" s="533"/>
      <c r="AI116" s="533"/>
      <c r="AJ116" s="508">
        <v>-3</v>
      </c>
      <c r="AK116" s="449" t="s">
        <v>476</v>
      </c>
      <c r="AL116" s="923">
        <v>6.4</v>
      </c>
      <c r="AM116" s="923">
        <v>6.9</v>
      </c>
      <c r="AN116" s="923">
        <v>5.7</v>
      </c>
      <c r="AO116" s="923">
        <v>12.3</v>
      </c>
      <c r="AP116" s="923">
        <v>12.3</v>
      </c>
      <c r="AQ116" s="923">
        <v>8.8000000000000007</v>
      </c>
      <c r="AR116" s="923">
        <v>9.3000000000000007</v>
      </c>
      <c r="AS116" s="923">
        <v>11.4</v>
      </c>
      <c r="AT116" s="923">
        <v>7.7</v>
      </c>
      <c r="AU116" s="215"/>
    </row>
    <row r="117" spans="1:47" ht="16.5" customHeight="1">
      <c r="A117" s="519" t="s">
        <v>178</v>
      </c>
      <c r="B117" s="653"/>
      <c r="C117" s="653"/>
      <c r="D117" s="56"/>
      <c r="E117" s="56"/>
      <c r="F117" s="517" t="s">
        <v>39</v>
      </c>
      <c r="G117" s="533">
        <v>0</v>
      </c>
      <c r="H117" s="533"/>
      <c r="I117" s="996"/>
      <c r="J117" s="533">
        <v>0.1</v>
      </c>
      <c r="K117" s="533"/>
      <c r="L117" s="996"/>
      <c r="M117" s="533">
        <v>0</v>
      </c>
      <c r="N117" s="533"/>
      <c r="O117" s="996"/>
      <c r="P117" s="533">
        <v>0.1</v>
      </c>
      <c r="Q117" s="533"/>
      <c r="R117" s="996"/>
      <c r="S117" s="533">
        <v>0.3</v>
      </c>
      <c r="T117" s="533"/>
      <c r="U117" s="996"/>
      <c r="V117" s="533">
        <v>0</v>
      </c>
      <c r="W117" s="533"/>
      <c r="X117" s="996"/>
      <c r="Y117" s="533">
        <v>0</v>
      </c>
      <c r="Z117" s="533"/>
      <c r="AA117" s="996"/>
      <c r="AB117" s="533">
        <v>0</v>
      </c>
      <c r="AC117" s="533"/>
      <c r="AD117" s="996"/>
      <c r="AE117" s="533">
        <v>0</v>
      </c>
      <c r="AF117" s="533"/>
      <c r="AG117" s="996"/>
      <c r="AH117" s="533"/>
      <c r="AI117" s="533"/>
      <c r="AJ117" s="508">
        <v>-3</v>
      </c>
      <c r="AK117" s="423" t="s">
        <v>101</v>
      </c>
      <c r="AL117" s="923">
        <v>0</v>
      </c>
      <c r="AM117" s="923">
        <v>0.1</v>
      </c>
      <c r="AN117" s="923">
        <v>0</v>
      </c>
      <c r="AO117" s="923">
        <v>0.1</v>
      </c>
      <c r="AP117" s="923">
        <v>0.3</v>
      </c>
      <c r="AQ117" s="923">
        <v>0</v>
      </c>
      <c r="AR117" s="923">
        <v>0</v>
      </c>
      <c r="AS117" s="923">
        <v>0</v>
      </c>
      <c r="AT117" s="923">
        <v>0</v>
      </c>
      <c r="AU117" s="215"/>
    </row>
    <row r="118" spans="1:47" ht="16.5" customHeight="1">
      <c r="A118" s="519" t="s">
        <v>335</v>
      </c>
      <c r="B118" s="653"/>
      <c r="C118" s="653"/>
      <c r="D118" s="56"/>
      <c r="E118" s="56"/>
      <c r="F118" s="517" t="s">
        <v>39</v>
      </c>
      <c r="G118" s="533">
        <v>0</v>
      </c>
      <c r="H118" s="533"/>
      <c r="I118" s="996"/>
      <c r="J118" s="533">
        <v>0</v>
      </c>
      <c r="K118" s="533"/>
      <c r="L118" s="996"/>
      <c r="M118" s="533">
        <v>0.3</v>
      </c>
      <c r="N118" s="533"/>
      <c r="O118" s="996"/>
      <c r="P118" s="533">
        <v>0.3</v>
      </c>
      <c r="Q118" s="533"/>
      <c r="R118" s="996"/>
      <c r="S118" s="533">
        <v>0</v>
      </c>
      <c r="T118" s="533"/>
      <c r="U118" s="996"/>
      <c r="V118" s="533">
        <v>0</v>
      </c>
      <c r="W118" s="533"/>
      <c r="X118" s="996"/>
      <c r="Y118" s="533">
        <v>0.1</v>
      </c>
      <c r="Z118" s="533"/>
      <c r="AA118" s="996"/>
      <c r="AB118" s="533">
        <v>0.1</v>
      </c>
      <c r="AC118" s="533"/>
      <c r="AD118" s="996"/>
      <c r="AE118" s="533">
        <v>0.1</v>
      </c>
      <c r="AF118" s="533"/>
      <c r="AG118" s="996"/>
      <c r="AH118" s="533"/>
      <c r="AI118" s="533"/>
      <c r="AJ118" s="508">
        <v>-3</v>
      </c>
      <c r="AK118" s="423" t="s">
        <v>100</v>
      </c>
      <c r="AL118" s="923">
        <v>0</v>
      </c>
      <c r="AM118" s="923">
        <v>0</v>
      </c>
      <c r="AN118" s="923">
        <v>0.3</v>
      </c>
      <c r="AO118" s="923">
        <v>0.3</v>
      </c>
      <c r="AP118" s="923">
        <v>0</v>
      </c>
      <c r="AQ118" s="923">
        <v>0</v>
      </c>
      <c r="AR118" s="923">
        <v>0.1</v>
      </c>
      <c r="AS118" s="923">
        <v>0.1</v>
      </c>
      <c r="AT118" s="923">
        <v>0.1</v>
      </c>
      <c r="AU118" s="215"/>
    </row>
    <row r="119" spans="1:47" ht="16.5" customHeight="1">
      <c r="A119" s="330" t="s">
        <v>182</v>
      </c>
      <c r="B119" s="656"/>
      <c r="C119" s="653"/>
      <c r="D119" s="653"/>
      <c r="E119" s="56"/>
      <c r="F119" s="56" t="s">
        <v>183</v>
      </c>
      <c r="G119" s="193">
        <v>1684</v>
      </c>
      <c r="H119" s="193"/>
      <c r="I119" s="997"/>
      <c r="J119" s="193">
        <v>7197</v>
      </c>
      <c r="K119" s="193"/>
      <c r="L119" s="997"/>
      <c r="M119" s="193">
        <v>5358</v>
      </c>
      <c r="N119" s="193"/>
      <c r="O119" s="997"/>
      <c r="P119" s="193">
        <v>2517</v>
      </c>
      <c r="Q119" s="193"/>
      <c r="R119" s="997"/>
      <c r="S119" s="193">
        <v>2234</v>
      </c>
      <c r="T119" s="193"/>
      <c r="U119" s="997"/>
      <c r="V119" s="193">
        <v>2142</v>
      </c>
      <c r="W119" s="193"/>
      <c r="X119" s="997"/>
      <c r="Y119" s="188">
        <v>2173</v>
      </c>
      <c r="Z119" s="188"/>
      <c r="AA119" s="978"/>
      <c r="AB119" s="193">
        <v>1845</v>
      </c>
      <c r="AC119" s="193"/>
      <c r="AD119" s="997"/>
      <c r="AE119" s="193">
        <v>25150</v>
      </c>
      <c r="AF119" s="193"/>
      <c r="AG119" s="997"/>
      <c r="AH119" s="188"/>
      <c r="AI119" s="188"/>
      <c r="AJ119" s="508">
        <v>-3</v>
      </c>
      <c r="AK119" s="423" t="s">
        <v>102</v>
      </c>
      <c r="AL119" s="938">
        <v>1684</v>
      </c>
      <c r="AM119" s="938">
        <v>7197</v>
      </c>
      <c r="AN119" s="938">
        <v>5358</v>
      </c>
      <c r="AO119" s="938">
        <v>2517</v>
      </c>
      <c r="AP119" s="938">
        <v>2234</v>
      </c>
      <c r="AQ119" s="938">
        <v>2142</v>
      </c>
      <c r="AR119" s="938">
        <v>2173</v>
      </c>
      <c r="AS119" s="938">
        <v>1845</v>
      </c>
      <c r="AT119" s="938">
        <v>25150</v>
      </c>
      <c r="AU119" s="215"/>
    </row>
    <row r="120" spans="1:47" ht="16.5" customHeight="1">
      <c r="A120" s="519" t="s">
        <v>769</v>
      </c>
      <c r="B120" s="653"/>
      <c r="C120" s="656"/>
      <c r="D120" s="56"/>
      <c r="E120" s="56"/>
      <c r="F120" s="517" t="s">
        <v>183</v>
      </c>
      <c r="G120" s="534">
        <v>1.0772126</v>
      </c>
      <c r="H120" s="534"/>
      <c r="I120" s="979"/>
      <c r="J120" s="534">
        <v>1.0796441999999999</v>
      </c>
      <c r="K120" s="534"/>
      <c r="L120" s="979"/>
      <c r="M120" s="534">
        <v>1.0635292000000001</v>
      </c>
      <c r="N120" s="534"/>
      <c r="O120" s="979"/>
      <c r="P120" s="534">
        <v>1.1465552000000001</v>
      </c>
      <c r="Q120" s="534"/>
      <c r="R120" s="979"/>
      <c r="S120" s="534">
        <v>1.1354059000000001</v>
      </c>
      <c r="T120" s="534"/>
      <c r="U120" s="979"/>
      <c r="V120" s="534">
        <v>1.1039635999999999</v>
      </c>
      <c r="W120" s="534"/>
      <c r="X120" s="979"/>
      <c r="Y120" s="534">
        <v>1.1047548</v>
      </c>
      <c r="Z120" s="534"/>
      <c r="AA120" s="979"/>
      <c r="AB120" s="534">
        <v>1.1278280000000001</v>
      </c>
      <c r="AC120" s="534"/>
      <c r="AD120" s="979"/>
      <c r="AE120" s="534">
        <v>1.0886032999999999</v>
      </c>
      <c r="AF120" s="534"/>
      <c r="AG120" s="987"/>
      <c r="AH120" s="534"/>
      <c r="AI120" s="534"/>
      <c r="AJ120" s="508">
        <v>-3</v>
      </c>
      <c r="AK120" s="423" t="s">
        <v>103</v>
      </c>
      <c r="AL120" s="937">
        <v>1.0772126</v>
      </c>
      <c r="AM120" s="937">
        <v>1.0796441999999999</v>
      </c>
      <c r="AN120" s="937">
        <v>1.0635292000000001</v>
      </c>
      <c r="AO120" s="937">
        <v>1.1465552000000001</v>
      </c>
      <c r="AP120" s="937">
        <v>1.1354059000000001</v>
      </c>
      <c r="AQ120" s="937">
        <v>1.1039635999999999</v>
      </c>
      <c r="AR120" s="937">
        <v>1.1047548</v>
      </c>
      <c r="AS120" s="937">
        <v>1.1278280000000001</v>
      </c>
      <c r="AT120" s="937">
        <v>1.0886032999999999</v>
      </c>
      <c r="AU120" s="215"/>
    </row>
    <row r="121" spans="1:47" ht="3" customHeight="1">
      <c r="A121" s="653"/>
      <c r="B121" s="653"/>
      <c r="C121" s="656"/>
      <c r="D121" s="56"/>
      <c r="E121" s="56"/>
      <c r="F121" s="517"/>
      <c r="G121" s="534"/>
      <c r="H121" s="534"/>
      <c r="I121" s="979"/>
      <c r="J121" s="534"/>
      <c r="K121" s="534"/>
      <c r="L121" s="979"/>
      <c r="M121" s="534"/>
      <c r="N121" s="534"/>
      <c r="O121" s="979"/>
      <c r="P121" s="534"/>
      <c r="Q121" s="534"/>
      <c r="R121" s="979"/>
      <c r="S121" s="534"/>
      <c r="T121" s="534"/>
      <c r="U121" s="979"/>
      <c r="V121" s="534"/>
      <c r="W121" s="534"/>
      <c r="X121" s="979"/>
      <c r="Y121" s="534"/>
      <c r="Z121" s="534"/>
      <c r="AA121" s="979"/>
      <c r="AB121" s="534"/>
      <c r="AC121" s="534"/>
      <c r="AD121" s="979"/>
      <c r="AE121" s="534"/>
      <c r="AF121" s="534"/>
      <c r="AG121" s="979"/>
      <c r="AH121" s="534"/>
      <c r="AI121" s="534"/>
      <c r="AJ121" s="229"/>
      <c r="AK121" s="229"/>
      <c r="AL121" s="229"/>
      <c r="AM121" s="229"/>
      <c r="AN121" s="229"/>
      <c r="AO121" s="229"/>
      <c r="AP121" s="229"/>
      <c r="AQ121" s="229"/>
      <c r="AR121" s="229"/>
      <c r="AS121" s="229"/>
      <c r="AT121" s="229"/>
      <c r="AU121" s="215"/>
    </row>
    <row r="122" spans="1:47" ht="16.5" customHeight="1">
      <c r="A122" s="653" t="s">
        <v>455</v>
      </c>
      <c r="B122" s="653"/>
      <c r="C122" s="656"/>
      <c r="D122" s="56"/>
      <c r="E122" s="56"/>
      <c r="F122" s="517"/>
      <c r="G122" s="534"/>
      <c r="H122" s="534"/>
      <c r="I122" s="979"/>
      <c r="J122" s="534"/>
      <c r="K122" s="534"/>
      <c r="L122" s="979"/>
      <c r="M122" s="534"/>
      <c r="N122" s="534"/>
      <c r="O122" s="979"/>
      <c r="P122" s="534"/>
      <c r="Q122" s="534"/>
      <c r="R122" s="979"/>
      <c r="S122" s="534"/>
      <c r="T122" s="534"/>
      <c r="U122" s="979"/>
      <c r="V122" s="534"/>
      <c r="W122" s="534"/>
      <c r="X122" s="979"/>
      <c r="Y122" s="534"/>
      <c r="Z122" s="534"/>
      <c r="AA122" s="979"/>
      <c r="AB122" s="534"/>
      <c r="AC122" s="534"/>
      <c r="AD122" s="979"/>
      <c r="AE122" s="534"/>
      <c r="AF122" s="534"/>
      <c r="AG122" s="979"/>
      <c r="AH122" s="534"/>
      <c r="AI122" s="534"/>
      <c r="AJ122" s="229"/>
      <c r="AK122" s="229"/>
      <c r="AL122" s="229"/>
      <c r="AM122" s="229"/>
      <c r="AN122" s="229"/>
      <c r="AO122" s="229"/>
      <c r="AP122" s="229"/>
      <c r="AQ122" s="229"/>
      <c r="AR122" s="229"/>
      <c r="AS122" s="229"/>
      <c r="AT122" s="229"/>
      <c r="AU122" s="215"/>
    </row>
    <row r="123" spans="1:47" ht="3" customHeight="1">
      <c r="A123" s="653"/>
      <c r="B123" s="653"/>
      <c r="C123" s="656"/>
      <c r="D123" s="56"/>
      <c r="E123" s="56"/>
      <c r="F123" s="517"/>
      <c r="G123" s="534"/>
      <c r="H123" s="534"/>
      <c r="I123" s="979"/>
      <c r="J123" s="534"/>
      <c r="K123" s="534"/>
      <c r="L123" s="979"/>
      <c r="M123" s="534"/>
      <c r="N123" s="534"/>
      <c r="O123" s="979"/>
      <c r="P123" s="534"/>
      <c r="Q123" s="534"/>
      <c r="R123" s="979"/>
      <c r="S123" s="534"/>
      <c r="T123" s="534"/>
      <c r="U123" s="979"/>
      <c r="V123" s="534"/>
      <c r="W123" s="534"/>
      <c r="X123" s="979"/>
      <c r="Y123" s="534"/>
      <c r="Z123" s="534"/>
      <c r="AA123" s="979"/>
      <c r="AB123" s="534"/>
      <c r="AC123" s="534"/>
      <c r="AD123" s="979"/>
      <c r="AE123" s="534"/>
      <c r="AF123" s="534"/>
      <c r="AG123" s="979"/>
      <c r="AH123" s="534"/>
      <c r="AI123" s="534"/>
      <c r="AJ123" s="229"/>
      <c r="AK123" s="229"/>
      <c r="AL123" s="229"/>
      <c r="AM123" s="229"/>
      <c r="AN123" s="229"/>
      <c r="AO123" s="229"/>
      <c r="AP123" s="229"/>
      <c r="AQ123" s="229"/>
      <c r="AR123" s="229"/>
      <c r="AS123" s="229"/>
      <c r="AT123" s="229"/>
      <c r="AU123" s="215"/>
    </row>
    <row r="124" spans="1:47" ht="16.5" customHeight="1">
      <c r="A124" s="519" t="s">
        <v>333</v>
      </c>
      <c r="B124" s="653"/>
      <c r="C124" s="653"/>
      <c r="D124" s="56"/>
      <c r="E124" s="56"/>
      <c r="F124" s="517" t="s">
        <v>39</v>
      </c>
      <c r="G124" s="533">
        <v>41.7</v>
      </c>
      <c r="H124" s="533"/>
      <c r="I124" s="996"/>
      <c r="J124" s="533">
        <v>50.2</v>
      </c>
      <c r="K124" s="533"/>
      <c r="L124" s="996"/>
      <c r="M124" s="533">
        <v>42.7</v>
      </c>
      <c r="N124" s="533"/>
      <c r="O124" s="996"/>
      <c r="P124" s="533">
        <v>40.4</v>
      </c>
      <c r="Q124" s="533"/>
      <c r="R124" s="996"/>
      <c r="S124" s="533">
        <v>51.4</v>
      </c>
      <c r="T124" s="533"/>
      <c r="U124" s="996"/>
      <c r="V124" s="533">
        <v>43.3</v>
      </c>
      <c r="W124" s="533"/>
      <c r="X124" s="996"/>
      <c r="Y124" s="533">
        <v>34.200000000000003</v>
      </c>
      <c r="Z124" s="533"/>
      <c r="AA124" s="996"/>
      <c r="AB124" s="533">
        <v>36</v>
      </c>
      <c r="AC124" s="533"/>
      <c r="AD124" s="996"/>
      <c r="AE124" s="533">
        <v>44.4</v>
      </c>
      <c r="AF124" s="533"/>
      <c r="AG124" s="996"/>
      <c r="AH124" s="533"/>
      <c r="AI124" s="533"/>
      <c r="AJ124" s="508">
        <v>-3</v>
      </c>
      <c r="AK124" s="423" t="s">
        <v>28</v>
      </c>
      <c r="AL124" s="923">
        <v>41.7</v>
      </c>
      <c r="AM124" s="923">
        <v>50.2</v>
      </c>
      <c r="AN124" s="923">
        <v>42.7</v>
      </c>
      <c r="AO124" s="923">
        <v>40.4</v>
      </c>
      <c r="AP124" s="923">
        <v>51.4</v>
      </c>
      <c r="AQ124" s="923">
        <v>43.3</v>
      </c>
      <c r="AR124" s="923">
        <v>34.200000000000003</v>
      </c>
      <c r="AS124" s="923">
        <v>36</v>
      </c>
      <c r="AT124" s="923">
        <v>44.4</v>
      </c>
      <c r="AU124" s="215"/>
    </row>
    <row r="125" spans="1:47" ht="16.5" customHeight="1">
      <c r="A125" s="519" t="s">
        <v>6</v>
      </c>
      <c r="B125" s="653"/>
      <c r="C125" s="653"/>
      <c r="D125" s="653"/>
      <c r="E125" s="653"/>
      <c r="F125" s="517" t="s">
        <v>39</v>
      </c>
      <c r="G125" s="533">
        <v>57.5</v>
      </c>
      <c r="H125" s="533"/>
      <c r="I125" s="996"/>
      <c r="J125" s="533">
        <v>49.7</v>
      </c>
      <c r="K125" s="533"/>
      <c r="L125" s="996"/>
      <c r="M125" s="533">
        <v>56.8</v>
      </c>
      <c r="N125" s="533"/>
      <c r="O125" s="996"/>
      <c r="P125" s="533">
        <v>59.2</v>
      </c>
      <c r="Q125" s="533"/>
      <c r="R125" s="996"/>
      <c r="S125" s="533">
        <v>48.2</v>
      </c>
      <c r="T125" s="533"/>
      <c r="U125" s="996"/>
      <c r="V125" s="533">
        <v>56.4</v>
      </c>
      <c r="W125" s="533"/>
      <c r="X125" s="996"/>
      <c r="Y125" s="533">
        <v>65.599999999999994</v>
      </c>
      <c r="Z125" s="533"/>
      <c r="AA125" s="996"/>
      <c r="AB125" s="533">
        <v>63.7</v>
      </c>
      <c r="AC125" s="533"/>
      <c r="AD125" s="996"/>
      <c r="AE125" s="533">
        <v>55.1</v>
      </c>
      <c r="AF125" s="533"/>
      <c r="AG125" s="996"/>
      <c r="AH125" s="533"/>
      <c r="AI125" s="533"/>
      <c r="AJ125" s="508">
        <v>-3</v>
      </c>
      <c r="AK125" s="449" t="s">
        <v>477</v>
      </c>
      <c r="AL125" s="923">
        <v>57.5</v>
      </c>
      <c r="AM125" s="923">
        <v>49.7</v>
      </c>
      <c r="AN125" s="923">
        <v>56.8</v>
      </c>
      <c r="AO125" s="923">
        <v>59.2</v>
      </c>
      <c r="AP125" s="923">
        <v>48.2</v>
      </c>
      <c r="AQ125" s="923">
        <v>56.4</v>
      </c>
      <c r="AR125" s="923">
        <v>65.599999999999994</v>
      </c>
      <c r="AS125" s="923">
        <v>63.7</v>
      </c>
      <c r="AT125" s="923">
        <v>55.1</v>
      </c>
      <c r="AU125" s="215"/>
    </row>
    <row r="126" spans="1:47" ht="16.5" customHeight="1">
      <c r="A126" s="519" t="s">
        <v>178</v>
      </c>
      <c r="B126" s="653"/>
      <c r="C126" s="653"/>
      <c r="D126" s="56"/>
      <c r="E126" s="56"/>
      <c r="F126" s="517" t="s">
        <v>39</v>
      </c>
      <c r="G126" s="533">
        <v>0.5</v>
      </c>
      <c r="H126" s="533"/>
      <c r="I126" s="996"/>
      <c r="J126" s="533">
        <v>0.1</v>
      </c>
      <c r="K126" s="533"/>
      <c r="L126" s="996"/>
      <c r="M126" s="533">
        <v>0.2</v>
      </c>
      <c r="N126" s="533"/>
      <c r="O126" s="996"/>
      <c r="P126" s="533">
        <v>0.1</v>
      </c>
      <c r="Q126" s="533"/>
      <c r="R126" s="996"/>
      <c r="S126" s="533">
        <v>0.4</v>
      </c>
      <c r="T126" s="533"/>
      <c r="U126" s="996"/>
      <c r="V126" s="533">
        <v>0.2</v>
      </c>
      <c r="W126" s="533"/>
      <c r="X126" s="996"/>
      <c r="Y126" s="533">
        <v>0.1</v>
      </c>
      <c r="Z126" s="533"/>
      <c r="AA126" s="996"/>
      <c r="AB126" s="533">
        <v>0.2</v>
      </c>
      <c r="AC126" s="533"/>
      <c r="AD126" s="996"/>
      <c r="AE126" s="533">
        <v>0.3</v>
      </c>
      <c r="AF126" s="533"/>
      <c r="AG126" s="996"/>
      <c r="AH126" s="533"/>
      <c r="AI126" s="533"/>
      <c r="AJ126" s="508">
        <v>-3</v>
      </c>
      <c r="AK126" s="423" t="s">
        <v>30</v>
      </c>
      <c r="AL126" s="923">
        <v>0.5</v>
      </c>
      <c r="AM126" s="923">
        <v>0.1</v>
      </c>
      <c r="AN126" s="923">
        <v>0.2</v>
      </c>
      <c r="AO126" s="923">
        <v>0.1</v>
      </c>
      <c r="AP126" s="923">
        <v>0.4</v>
      </c>
      <c r="AQ126" s="923">
        <v>0.2</v>
      </c>
      <c r="AR126" s="923">
        <v>0.1</v>
      </c>
      <c r="AS126" s="923">
        <v>0.2</v>
      </c>
      <c r="AT126" s="923">
        <v>0.3</v>
      </c>
      <c r="AU126" s="215"/>
    </row>
    <row r="127" spans="1:47" ht="16.5" customHeight="1">
      <c r="A127" s="519" t="s">
        <v>335</v>
      </c>
      <c r="B127" s="653"/>
      <c r="C127" s="653"/>
      <c r="D127" s="56"/>
      <c r="E127" s="56"/>
      <c r="F127" s="517" t="s">
        <v>39</v>
      </c>
      <c r="G127" s="533">
        <v>0.2</v>
      </c>
      <c r="H127" s="533"/>
      <c r="I127" s="996"/>
      <c r="J127" s="533">
        <v>0.1</v>
      </c>
      <c r="K127" s="533"/>
      <c r="L127" s="996"/>
      <c r="M127" s="533">
        <v>0.4</v>
      </c>
      <c r="N127" s="533"/>
      <c r="O127" s="996"/>
      <c r="P127" s="533">
        <v>0.3</v>
      </c>
      <c r="Q127" s="533"/>
      <c r="R127" s="996"/>
      <c r="S127" s="533">
        <v>0</v>
      </c>
      <c r="T127" s="533"/>
      <c r="U127" s="996"/>
      <c r="V127" s="533">
        <v>0.1</v>
      </c>
      <c r="W127" s="533"/>
      <c r="X127" s="996"/>
      <c r="Y127" s="533">
        <v>0.1</v>
      </c>
      <c r="Z127" s="533"/>
      <c r="AA127" s="996"/>
      <c r="AB127" s="533">
        <v>0</v>
      </c>
      <c r="AC127" s="533"/>
      <c r="AD127" s="996"/>
      <c r="AE127" s="533">
        <v>0.2</v>
      </c>
      <c r="AF127" s="533"/>
      <c r="AG127" s="996"/>
      <c r="AH127" s="533"/>
      <c r="AI127" s="533"/>
      <c r="AJ127" s="508">
        <v>-3</v>
      </c>
      <c r="AK127" s="423" t="s">
        <v>29</v>
      </c>
      <c r="AL127" s="923">
        <v>0.2</v>
      </c>
      <c r="AM127" s="923">
        <v>0.1</v>
      </c>
      <c r="AN127" s="923">
        <v>0.4</v>
      </c>
      <c r="AO127" s="923">
        <v>0.3</v>
      </c>
      <c r="AP127" s="923">
        <v>0</v>
      </c>
      <c r="AQ127" s="923">
        <v>0.1</v>
      </c>
      <c r="AR127" s="923">
        <v>0.1</v>
      </c>
      <c r="AS127" s="923">
        <v>0</v>
      </c>
      <c r="AT127" s="923">
        <v>0.2</v>
      </c>
      <c r="AU127" s="215"/>
    </row>
    <row r="128" spans="1:47" ht="16.5" customHeight="1">
      <c r="A128" s="330" t="s">
        <v>182</v>
      </c>
      <c r="B128" s="656"/>
      <c r="C128" s="653"/>
      <c r="D128" s="653"/>
      <c r="E128" s="56"/>
      <c r="F128" s="56" t="s">
        <v>183</v>
      </c>
      <c r="G128" s="193">
        <v>1684</v>
      </c>
      <c r="H128" s="193"/>
      <c r="I128" s="997"/>
      <c r="J128" s="193">
        <v>7197</v>
      </c>
      <c r="K128" s="193"/>
      <c r="L128" s="997"/>
      <c r="M128" s="193">
        <v>5358</v>
      </c>
      <c r="N128" s="193"/>
      <c r="O128" s="997"/>
      <c r="P128" s="193">
        <v>2517</v>
      </c>
      <c r="Q128" s="193"/>
      <c r="R128" s="997"/>
      <c r="S128" s="193">
        <v>2234</v>
      </c>
      <c r="T128" s="193"/>
      <c r="U128" s="997"/>
      <c r="V128" s="193">
        <v>2142</v>
      </c>
      <c r="W128" s="193"/>
      <c r="X128" s="997"/>
      <c r="Y128" s="193">
        <v>2173</v>
      </c>
      <c r="Z128" s="193"/>
      <c r="AA128" s="997"/>
      <c r="AB128" s="193">
        <v>1845</v>
      </c>
      <c r="AC128" s="193"/>
      <c r="AD128" s="997"/>
      <c r="AE128" s="193">
        <v>25150</v>
      </c>
      <c r="AF128" s="193"/>
      <c r="AG128" s="997"/>
      <c r="AH128" s="188"/>
      <c r="AI128" s="188"/>
      <c r="AJ128" s="508">
        <v>-3</v>
      </c>
      <c r="AK128" s="423" t="s">
        <v>31</v>
      </c>
      <c r="AL128" s="939">
        <v>1684</v>
      </c>
      <c r="AM128" s="939">
        <v>7197</v>
      </c>
      <c r="AN128" s="939">
        <v>5358</v>
      </c>
      <c r="AO128" s="939">
        <v>2517</v>
      </c>
      <c r="AP128" s="939">
        <v>2234</v>
      </c>
      <c r="AQ128" s="939">
        <v>2142</v>
      </c>
      <c r="AR128" s="939">
        <v>2173</v>
      </c>
      <c r="AS128" s="939">
        <v>1845</v>
      </c>
      <c r="AT128" s="939">
        <v>25150</v>
      </c>
      <c r="AU128" s="215"/>
    </row>
    <row r="129" spans="1:47" ht="16.5" customHeight="1">
      <c r="A129" s="519" t="s">
        <v>769</v>
      </c>
      <c r="B129" s="653"/>
      <c r="C129" s="656"/>
      <c r="D129" s="56"/>
      <c r="E129" s="56"/>
      <c r="F129" s="517" t="s">
        <v>183</v>
      </c>
      <c r="G129" s="534">
        <v>1.8133712</v>
      </c>
      <c r="H129" s="534"/>
      <c r="I129" s="979"/>
      <c r="J129" s="534">
        <v>1.6570704999999999</v>
      </c>
      <c r="K129" s="534"/>
      <c r="L129" s="979"/>
      <c r="M129" s="534">
        <v>1.8040524</v>
      </c>
      <c r="N129" s="534"/>
      <c r="O129" s="979"/>
      <c r="P129" s="534">
        <v>1.8472075999999999</v>
      </c>
      <c r="Q129" s="534"/>
      <c r="R129" s="979"/>
      <c r="S129" s="534">
        <v>1.6199441000000001</v>
      </c>
      <c r="T129" s="534"/>
      <c r="U129" s="979"/>
      <c r="V129" s="534">
        <v>1.7869467000000001</v>
      </c>
      <c r="W129" s="534"/>
      <c r="X129" s="979"/>
      <c r="Y129" s="534">
        <v>1.9530213000000001</v>
      </c>
      <c r="Z129" s="534"/>
      <c r="AA129" s="979"/>
      <c r="AB129" s="534">
        <v>1.9011307</v>
      </c>
      <c r="AC129" s="534"/>
      <c r="AD129" s="979"/>
      <c r="AE129" s="534">
        <v>1.7648651</v>
      </c>
      <c r="AF129" s="534"/>
      <c r="AG129" s="979"/>
      <c r="AH129" s="534"/>
      <c r="AI129" s="534"/>
      <c r="AJ129" s="508">
        <v>-3</v>
      </c>
      <c r="AK129" s="423" t="s">
        <v>32</v>
      </c>
      <c r="AL129" s="937">
        <v>1.8133712</v>
      </c>
      <c r="AM129" s="937">
        <v>1.6570704999999999</v>
      </c>
      <c r="AN129" s="937">
        <v>1.8040524</v>
      </c>
      <c r="AO129" s="937">
        <v>1.8472075999999999</v>
      </c>
      <c r="AP129" s="937">
        <v>1.6199441000000001</v>
      </c>
      <c r="AQ129" s="937">
        <v>1.7869467000000001</v>
      </c>
      <c r="AR129" s="937">
        <v>1.9530213000000001</v>
      </c>
      <c r="AS129" s="937">
        <v>1.9011307</v>
      </c>
      <c r="AT129" s="937">
        <v>1.7648651</v>
      </c>
      <c r="AU129" s="215"/>
    </row>
    <row r="130" spans="1:47" ht="3" customHeight="1">
      <c r="A130" s="519"/>
      <c r="B130" s="653"/>
      <c r="C130" s="656"/>
      <c r="D130" s="56"/>
      <c r="E130" s="56"/>
      <c r="F130" s="517"/>
      <c r="G130" s="533"/>
      <c r="H130" s="533"/>
      <c r="I130" s="979"/>
      <c r="J130" s="534"/>
      <c r="K130" s="534"/>
      <c r="L130" s="979"/>
      <c r="M130" s="534"/>
      <c r="N130" s="534"/>
      <c r="O130" s="979"/>
      <c r="P130" s="534"/>
      <c r="Q130" s="534"/>
      <c r="R130" s="979"/>
      <c r="S130" s="534"/>
      <c r="T130" s="534"/>
      <c r="U130" s="979"/>
      <c r="V130" s="534"/>
      <c r="W130" s="534"/>
      <c r="X130" s="979"/>
      <c r="Y130" s="534"/>
      <c r="Z130" s="534"/>
      <c r="AA130" s="979"/>
      <c r="AB130" s="534"/>
      <c r="AC130" s="534"/>
      <c r="AD130" s="979"/>
      <c r="AE130" s="534"/>
      <c r="AF130" s="534"/>
      <c r="AG130" s="979"/>
      <c r="AH130" s="534"/>
      <c r="AI130" s="534"/>
      <c r="AJ130" s="229"/>
      <c r="AK130" s="229"/>
      <c r="AL130" s="926"/>
      <c r="AM130" s="926"/>
      <c r="AN130" s="926"/>
      <c r="AO130" s="926"/>
      <c r="AP130" s="926"/>
      <c r="AQ130" s="926"/>
      <c r="AR130" s="926"/>
      <c r="AS130" s="926"/>
      <c r="AT130" s="926"/>
      <c r="AU130" s="215"/>
    </row>
    <row r="131" spans="1:47" ht="16.5" customHeight="1">
      <c r="A131" s="656" t="s">
        <v>394</v>
      </c>
      <c r="B131" s="517"/>
      <c r="C131" s="517"/>
      <c r="D131" s="517"/>
      <c r="E131" s="517"/>
      <c r="F131" s="517"/>
      <c r="G131" s="510"/>
      <c r="H131" s="510"/>
      <c r="I131" s="147"/>
      <c r="J131" s="510"/>
      <c r="K131" s="510"/>
      <c r="L131" s="147"/>
      <c r="M131" s="510"/>
      <c r="N131" s="510"/>
      <c r="O131" s="147"/>
      <c r="P131" s="510"/>
      <c r="Q131" s="510"/>
      <c r="R131" s="147"/>
      <c r="S131" s="510"/>
      <c r="T131" s="510"/>
      <c r="U131" s="147"/>
      <c r="V131" s="510"/>
      <c r="W131" s="510"/>
      <c r="X131" s="147"/>
      <c r="Y131" s="510"/>
      <c r="Z131" s="510"/>
      <c r="AA131" s="147"/>
      <c r="AB131" s="510"/>
      <c r="AC131" s="510"/>
      <c r="AD131" s="147"/>
      <c r="AE131" s="510"/>
      <c r="AF131" s="510"/>
      <c r="AG131" s="147"/>
      <c r="AH131" s="510"/>
      <c r="AI131" s="510"/>
      <c r="AJ131" s="343"/>
      <c r="AK131" s="52"/>
      <c r="AL131" s="229"/>
      <c r="AM131" s="229"/>
      <c r="AN131" s="229"/>
      <c r="AO131" s="229"/>
      <c r="AP131" s="229"/>
      <c r="AQ131" s="229"/>
      <c r="AR131" s="229"/>
      <c r="AS131" s="229"/>
      <c r="AT131" s="229"/>
      <c r="AU131" s="340"/>
    </row>
    <row r="132" spans="1:47" ht="16.5" customHeight="1">
      <c r="A132" s="653" t="s">
        <v>453</v>
      </c>
      <c r="B132" s="517"/>
      <c r="C132" s="517"/>
      <c r="D132" s="517"/>
      <c r="E132" s="517"/>
      <c r="F132" s="517"/>
      <c r="G132" s="510"/>
      <c r="H132" s="510"/>
      <c r="I132" s="147"/>
      <c r="J132" s="510"/>
      <c r="K132" s="510"/>
      <c r="L132" s="147"/>
      <c r="M132" s="510"/>
      <c r="N132" s="510"/>
      <c r="O132" s="147"/>
      <c r="P132" s="510"/>
      <c r="Q132" s="510"/>
      <c r="R132" s="147"/>
      <c r="S132" s="510"/>
      <c r="T132" s="510"/>
      <c r="U132" s="147"/>
      <c r="V132" s="510"/>
      <c r="W132" s="510"/>
      <c r="X132" s="147"/>
      <c r="Y132" s="510"/>
      <c r="Z132" s="510"/>
      <c r="AA132" s="147"/>
      <c r="AB132" s="510"/>
      <c r="AC132" s="510"/>
      <c r="AD132" s="147"/>
      <c r="AE132" s="510"/>
      <c r="AF132" s="510"/>
      <c r="AG132" s="147"/>
      <c r="AH132" s="510"/>
      <c r="AI132" s="510"/>
      <c r="AJ132" s="343"/>
      <c r="AK132" s="52"/>
      <c r="AL132" s="229"/>
      <c r="AM132" s="229"/>
      <c r="AN132" s="229"/>
      <c r="AO132" s="229"/>
      <c r="AP132" s="229"/>
      <c r="AQ132" s="229"/>
      <c r="AR132" s="229"/>
      <c r="AS132" s="229"/>
      <c r="AT132" s="229"/>
      <c r="AU132" s="340"/>
    </row>
    <row r="133" spans="1:47" ht="3" customHeight="1">
      <c r="A133" s="200"/>
      <c r="B133" s="517"/>
      <c r="C133" s="517"/>
      <c r="D133" s="517"/>
      <c r="E133" s="517"/>
      <c r="F133" s="517"/>
      <c r="G133" s="510"/>
      <c r="H133" s="510"/>
      <c r="I133" s="147"/>
      <c r="J133" s="510"/>
      <c r="K133" s="510"/>
      <c r="L133" s="147"/>
      <c r="M133" s="510"/>
      <c r="N133" s="510"/>
      <c r="O133" s="147"/>
      <c r="P133" s="510"/>
      <c r="Q133" s="510"/>
      <c r="R133" s="147"/>
      <c r="S133" s="510"/>
      <c r="T133" s="510"/>
      <c r="U133" s="147"/>
      <c r="V133" s="510"/>
      <c r="W133" s="510"/>
      <c r="X133" s="147"/>
      <c r="Y133" s="510"/>
      <c r="Z133" s="510"/>
      <c r="AA133" s="147"/>
      <c r="AB133" s="510"/>
      <c r="AC133" s="510"/>
      <c r="AD133" s="147"/>
      <c r="AE133" s="510"/>
      <c r="AF133" s="510"/>
      <c r="AG133" s="147"/>
      <c r="AH133" s="510"/>
      <c r="AI133" s="510"/>
      <c r="AJ133" s="343"/>
      <c r="AK133" s="52"/>
      <c r="AL133" s="229"/>
      <c r="AM133" s="229"/>
      <c r="AN133" s="229"/>
      <c r="AO133" s="229"/>
      <c r="AP133" s="229"/>
      <c r="AQ133" s="229"/>
      <c r="AR133" s="229"/>
      <c r="AS133" s="229"/>
      <c r="AT133" s="229"/>
      <c r="AU133" s="340"/>
    </row>
    <row r="134" spans="1:47" ht="16.5" customHeight="1">
      <c r="A134" s="519" t="s">
        <v>333</v>
      </c>
      <c r="B134" s="653"/>
      <c r="C134" s="653"/>
      <c r="D134" s="56"/>
      <c r="E134" s="56"/>
      <c r="F134" s="517" t="s">
        <v>39</v>
      </c>
      <c r="G134" s="533">
        <v>95.6</v>
      </c>
      <c r="H134" s="533"/>
      <c r="I134" s="996"/>
      <c r="J134" s="533">
        <v>93.7</v>
      </c>
      <c r="K134" s="533"/>
      <c r="L134" s="996"/>
      <c r="M134" s="533">
        <v>94.8</v>
      </c>
      <c r="N134" s="533"/>
      <c r="O134" s="996"/>
      <c r="P134" s="533">
        <v>95</v>
      </c>
      <c r="Q134" s="533"/>
      <c r="R134" s="996"/>
      <c r="S134" s="533">
        <v>93</v>
      </c>
      <c r="T134" s="533"/>
      <c r="U134" s="996"/>
      <c r="V134" s="533">
        <v>93.5</v>
      </c>
      <c r="W134" s="533"/>
      <c r="X134" s="996"/>
      <c r="Y134" s="533">
        <v>94.8</v>
      </c>
      <c r="Z134" s="533"/>
      <c r="AA134" s="996"/>
      <c r="AB134" s="533">
        <v>91.6</v>
      </c>
      <c r="AC134" s="533"/>
      <c r="AD134" s="996"/>
      <c r="AE134" s="533">
        <v>94.6</v>
      </c>
      <c r="AF134" s="533"/>
      <c r="AG134" s="996"/>
      <c r="AH134" s="533"/>
      <c r="AI134" s="533"/>
      <c r="AJ134" s="508">
        <v>-4</v>
      </c>
      <c r="AK134" s="449" t="s">
        <v>334</v>
      </c>
      <c r="AL134" s="937">
        <v>95.6</v>
      </c>
      <c r="AM134" s="937">
        <v>93.7</v>
      </c>
      <c r="AN134" s="937">
        <v>94.8</v>
      </c>
      <c r="AO134" s="937">
        <v>95</v>
      </c>
      <c r="AP134" s="937">
        <v>93</v>
      </c>
      <c r="AQ134" s="937">
        <v>93.5</v>
      </c>
      <c r="AR134" s="937">
        <v>94.8</v>
      </c>
      <c r="AS134" s="937">
        <v>91.6</v>
      </c>
      <c r="AT134" s="937">
        <v>94.6</v>
      </c>
      <c r="AU134" s="215"/>
    </row>
    <row r="135" spans="1:47" ht="16.5" customHeight="1">
      <c r="A135" s="519" t="s">
        <v>6</v>
      </c>
      <c r="B135" s="653"/>
      <c r="C135" s="653"/>
      <c r="D135" s="653"/>
      <c r="E135" s="653"/>
      <c r="F135" s="517" t="s">
        <v>39</v>
      </c>
      <c r="G135" s="533">
        <v>4.3</v>
      </c>
      <c r="H135" s="533"/>
      <c r="I135" s="996"/>
      <c r="J135" s="533">
        <v>6.1</v>
      </c>
      <c r="K135" s="533"/>
      <c r="L135" s="996"/>
      <c r="M135" s="533">
        <v>5</v>
      </c>
      <c r="N135" s="533"/>
      <c r="O135" s="996"/>
      <c r="P135" s="533">
        <v>4.9000000000000004</v>
      </c>
      <c r="Q135" s="533"/>
      <c r="R135" s="996"/>
      <c r="S135" s="533">
        <v>6.8</v>
      </c>
      <c r="T135" s="533"/>
      <c r="U135" s="996"/>
      <c r="V135" s="533">
        <v>6.2</v>
      </c>
      <c r="W135" s="533"/>
      <c r="X135" s="996"/>
      <c r="Y135" s="533">
        <v>4.9000000000000004</v>
      </c>
      <c r="Z135" s="533"/>
      <c r="AA135" s="996"/>
      <c r="AB135" s="533">
        <v>8.1999999999999993</v>
      </c>
      <c r="AC135" s="533"/>
      <c r="AD135" s="996"/>
      <c r="AE135" s="533">
        <v>5.2</v>
      </c>
      <c r="AF135" s="533"/>
      <c r="AG135" s="996"/>
      <c r="AH135" s="533"/>
      <c r="AI135" s="533"/>
      <c r="AJ135" s="508">
        <v>-4</v>
      </c>
      <c r="AK135" s="449" t="s">
        <v>475</v>
      </c>
      <c r="AL135" s="923">
        <v>4.3</v>
      </c>
      <c r="AM135" s="923">
        <v>6.1</v>
      </c>
      <c r="AN135" s="923">
        <v>5</v>
      </c>
      <c r="AO135" s="923">
        <v>4.9000000000000004</v>
      </c>
      <c r="AP135" s="923">
        <v>6.8</v>
      </c>
      <c r="AQ135" s="923">
        <v>6.2</v>
      </c>
      <c r="AR135" s="923">
        <v>4.9000000000000004</v>
      </c>
      <c r="AS135" s="923">
        <v>8.1999999999999993</v>
      </c>
      <c r="AT135" s="923">
        <v>5.2</v>
      </c>
      <c r="AU135" s="215"/>
    </row>
    <row r="136" spans="1:47" ht="16.5" customHeight="1">
      <c r="A136" s="519" t="s">
        <v>178</v>
      </c>
      <c r="B136" s="653"/>
      <c r="C136" s="653"/>
      <c r="D136" s="56"/>
      <c r="E136" s="56"/>
      <c r="F136" s="517" t="s">
        <v>39</v>
      </c>
      <c r="G136" s="533">
        <v>0.1</v>
      </c>
      <c r="H136" s="533"/>
      <c r="I136" s="996"/>
      <c r="J136" s="533">
        <v>0.3</v>
      </c>
      <c r="K136" s="533"/>
      <c r="L136" s="996"/>
      <c r="M136" s="533">
        <v>0.2</v>
      </c>
      <c r="N136" s="533"/>
      <c r="O136" s="996"/>
      <c r="P136" s="533">
        <v>0.2</v>
      </c>
      <c r="Q136" s="533"/>
      <c r="R136" s="996"/>
      <c r="S136" s="533">
        <v>0.1</v>
      </c>
      <c r="T136" s="533"/>
      <c r="U136" s="996"/>
      <c r="V136" s="533">
        <v>0.1</v>
      </c>
      <c r="W136" s="533"/>
      <c r="X136" s="996"/>
      <c r="Y136" s="533">
        <v>0.3</v>
      </c>
      <c r="Z136" s="533"/>
      <c r="AA136" s="996"/>
      <c r="AB136" s="533">
        <v>0.2</v>
      </c>
      <c r="AC136" s="533"/>
      <c r="AD136" s="996"/>
      <c r="AE136" s="533">
        <v>0.2</v>
      </c>
      <c r="AF136" s="533"/>
      <c r="AG136" s="996"/>
      <c r="AH136" s="533"/>
      <c r="AI136" s="533"/>
      <c r="AJ136" s="508">
        <v>-4</v>
      </c>
      <c r="AK136" s="423" t="s">
        <v>337</v>
      </c>
      <c r="AL136" s="937">
        <v>0.1</v>
      </c>
      <c r="AM136" s="937">
        <v>0.3</v>
      </c>
      <c r="AN136" s="937">
        <v>0.2</v>
      </c>
      <c r="AO136" s="937">
        <v>0.2</v>
      </c>
      <c r="AP136" s="937">
        <v>0.1</v>
      </c>
      <c r="AQ136" s="937">
        <v>0.1</v>
      </c>
      <c r="AR136" s="937">
        <v>0.3</v>
      </c>
      <c r="AS136" s="937">
        <v>0.2</v>
      </c>
      <c r="AT136" s="937">
        <v>0.2</v>
      </c>
      <c r="AU136" s="215"/>
    </row>
    <row r="137" spans="1:47" ht="16.5" customHeight="1">
      <c r="A137" s="519" t="s">
        <v>335</v>
      </c>
      <c r="B137" s="653"/>
      <c r="C137" s="653"/>
      <c r="D137" s="56"/>
      <c r="E137" s="56"/>
      <c r="F137" s="517" t="s">
        <v>39</v>
      </c>
      <c r="G137" s="533">
        <v>0</v>
      </c>
      <c r="H137" s="533"/>
      <c r="I137" s="996"/>
      <c r="J137" s="533">
        <v>0</v>
      </c>
      <c r="K137" s="533"/>
      <c r="L137" s="996"/>
      <c r="M137" s="533">
        <v>0</v>
      </c>
      <c r="N137" s="533"/>
      <c r="O137" s="996"/>
      <c r="P137" s="533">
        <v>0</v>
      </c>
      <c r="Q137" s="533"/>
      <c r="R137" s="996"/>
      <c r="S137" s="533">
        <v>0</v>
      </c>
      <c r="T137" s="533"/>
      <c r="U137" s="996"/>
      <c r="V137" s="533">
        <v>0.1</v>
      </c>
      <c r="W137" s="533"/>
      <c r="X137" s="996"/>
      <c r="Y137" s="533">
        <v>0</v>
      </c>
      <c r="Z137" s="533"/>
      <c r="AA137" s="996"/>
      <c r="AB137" s="533">
        <v>0.1</v>
      </c>
      <c r="AC137" s="533"/>
      <c r="AD137" s="996"/>
      <c r="AE137" s="533">
        <v>0</v>
      </c>
      <c r="AF137" s="533"/>
      <c r="AG137" s="996"/>
      <c r="AH137" s="533"/>
      <c r="AI137" s="533"/>
      <c r="AJ137" s="508">
        <v>-4</v>
      </c>
      <c r="AK137" s="940" t="s">
        <v>336</v>
      </c>
      <c r="AL137" s="937">
        <v>0</v>
      </c>
      <c r="AM137" s="937">
        <v>0</v>
      </c>
      <c r="AN137" s="937">
        <v>0</v>
      </c>
      <c r="AO137" s="937">
        <v>0</v>
      </c>
      <c r="AP137" s="937">
        <v>0</v>
      </c>
      <c r="AQ137" s="937">
        <v>0.1</v>
      </c>
      <c r="AR137" s="937">
        <v>0</v>
      </c>
      <c r="AS137" s="937">
        <v>0.1</v>
      </c>
      <c r="AT137" s="937">
        <v>0</v>
      </c>
      <c r="AU137" s="215"/>
    </row>
    <row r="138" spans="1:47" ht="16.5" customHeight="1">
      <c r="A138" s="330" t="s">
        <v>182</v>
      </c>
      <c r="B138" s="656"/>
      <c r="C138" s="653"/>
      <c r="D138" s="653"/>
      <c r="E138" s="56"/>
      <c r="F138" s="56" t="s">
        <v>183</v>
      </c>
      <c r="G138" s="193">
        <v>1683</v>
      </c>
      <c r="H138" s="193"/>
      <c r="I138" s="997"/>
      <c r="J138" s="193">
        <v>7232</v>
      </c>
      <c r="K138" s="193"/>
      <c r="L138" s="997"/>
      <c r="M138" s="193">
        <v>5438</v>
      </c>
      <c r="N138" s="193"/>
      <c r="O138" s="997"/>
      <c r="P138" s="193">
        <v>2564</v>
      </c>
      <c r="Q138" s="193"/>
      <c r="R138" s="997"/>
      <c r="S138" s="193">
        <v>2268</v>
      </c>
      <c r="T138" s="193"/>
      <c r="U138" s="997"/>
      <c r="V138" s="193">
        <v>2121</v>
      </c>
      <c r="W138" s="193"/>
      <c r="X138" s="997"/>
      <c r="Y138" s="193">
        <v>2198</v>
      </c>
      <c r="Z138" s="193"/>
      <c r="AA138" s="997"/>
      <c r="AB138" s="193">
        <v>1843</v>
      </c>
      <c r="AC138" s="193"/>
      <c r="AD138" s="997"/>
      <c r="AE138" s="193">
        <v>25347</v>
      </c>
      <c r="AF138" s="193"/>
      <c r="AG138" s="997"/>
      <c r="AH138" s="188"/>
      <c r="AI138" s="188"/>
      <c r="AJ138" s="508">
        <v>-4</v>
      </c>
      <c r="AK138" s="423" t="s">
        <v>358</v>
      </c>
      <c r="AL138" s="938">
        <v>1683</v>
      </c>
      <c r="AM138" s="938">
        <v>7232</v>
      </c>
      <c r="AN138" s="938">
        <v>5438</v>
      </c>
      <c r="AO138" s="938">
        <v>2564</v>
      </c>
      <c r="AP138" s="938">
        <v>2268</v>
      </c>
      <c r="AQ138" s="938">
        <v>2121</v>
      </c>
      <c r="AR138" s="938">
        <v>2198</v>
      </c>
      <c r="AS138" s="938">
        <v>1843</v>
      </c>
      <c r="AT138" s="938">
        <v>25347</v>
      </c>
      <c r="AU138" s="215"/>
    </row>
    <row r="139" spans="1:47" ht="16.5" customHeight="1">
      <c r="A139" s="519" t="s">
        <v>769</v>
      </c>
      <c r="B139" s="653"/>
      <c r="C139" s="656"/>
      <c r="D139" s="56"/>
      <c r="E139" s="56"/>
      <c r="F139" s="517" t="s">
        <v>183</v>
      </c>
      <c r="G139" s="534">
        <v>1.0700575999999999</v>
      </c>
      <c r="H139" s="534"/>
      <c r="I139" s="979"/>
      <c r="J139" s="534">
        <v>1.0894914</v>
      </c>
      <c r="K139" s="534"/>
      <c r="L139" s="979"/>
      <c r="M139" s="534">
        <v>1.0760476999999999</v>
      </c>
      <c r="N139" s="534"/>
      <c r="O139" s="979"/>
      <c r="P139" s="534">
        <v>1.0662856000000001</v>
      </c>
      <c r="Q139" s="534"/>
      <c r="R139" s="979"/>
      <c r="S139" s="534">
        <v>1.1022373999999999</v>
      </c>
      <c r="T139" s="534"/>
      <c r="U139" s="979"/>
      <c r="V139" s="534">
        <v>1.0967906999999999</v>
      </c>
      <c r="W139" s="534"/>
      <c r="X139" s="979"/>
      <c r="Y139" s="534">
        <v>1.0692394000000001</v>
      </c>
      <c r="Z139" s="534"/>
      <c r="AA139" s="979"/>
      <c r="AB139" s="534">
        <v>1.1291391</v>
      </c>
      <c r="AC139" s="534"/>
      <c r="AD139" s="979"/>
      <c r="AE139" s="534">
        <v>1.0791345000000001</v>
      </c>
      <c r="AF139" s="534"/>
      <c r="AG139" s="979"/>
      <c r="AH139" s="534"/>
      <c r="AI139" s="534"/>
      <c r="AJ139" s="508">
        <v>-4</v>
      </c>
      <c r="AK139" s="423" t="s">
        <v>359</v>
      </c>
      <c r="AL139" s="937">
        <v>1.0700575999999999</v>
      </c>
      <c r="AM139" s="937">
        <v>1.0894914</v>
      </c>
      <c r="AN139" s="937">
        <v>1.0760476999999999</v>
      </c>
      <c r="AO139" s="937">
        <v>1.0662856000000001</v>
      </c>
      <c r="AP139" s="937">
        <v>1.1022373999999999</v>
      </c>
      <c r="AQ139" s="937">
        <v>1.0967906999999999</v>
      </c>
      <c r="AR139" s="937">
        <v>1.0692394000000001</v>
      </c>
      <c r="AS139" s="937">
        <v>1.1291391</v>
      </c>
      <c r="AT139" s="937">
        <v>1.0791345000000001</v>
      </c>
      <c r="AU139" s="215"/>
    </row>
    <row r="140" spans="1:47" ht="3" customHeight="1">
      <c r="A140" s="653"/>
      <c r="B140" s="653"/>
      <c r="C140" s="656"/>
      <c r="D140" s="56"/>
      <c r="E140" s="56"/>
      <c r="F140" s="517"/>
      <c r="G140" s="534"/>
      <c r="H140" s="534"/>
      <c r="I140" s="979"/>
      <c r="J140" s="534"/>
      <c r="K140" s="534"/>
      <c r="L140" s="979"/>
      <c r="M140" s="534"/>
      <c r="N140" s="534"/>
      <c r="O140" s="979"/>
      <c r="P140" s="534"/>
      <c r="Q140" s="534"/>
      <c r="R140" s="979"/>
      <c r="S140" s="534"/>
      <c r="T140" s="534"/>
      <c r="U140" s="979"/>
      <c r="V140" s="534"/>
      <c r="W140" s="534"/>
      <c r="X140" s="979"/>
      <c r="Y140" s="534"/>
      <c r="Z140" s="534"/>
      <c r="AA140" s="979"/>
      <c r="AB140" s="534"/>
      <c r="AC140" s="534"/>
      <c r="AD140" s="979"/>
      <c r="AE140" s="534"/>
      <c r="AF140" s="534"/>
      <c r="AG140" s="979"/>
      <c r="AH140" s="534"/>
      <c r="AI140" s="534"/>
      <c r="AJ140" s="229"/>
      <c r="AK140" s="229"/>
      <c r="AL140" s="229"/>
      <c r="AM140" s="229"/>
      <c r="AN140" s="229"/>
      <c r="AO140" s="229"/>
      <c r="AP140" s="229"/>
      <c r="AQ140" s="229"/>
      <c r="AR140" s="229"/>
      <c r="AS140" s="229"/>
      <c r="AT140" s="229"/>
      <c r="AU140" s="215"/>
    </row>
    <row r="141" spans="1:47" ht="16.5" customHeight="1">
      <c r="A141" s="653" t="s">
        <v>454</v>
      </c>
      <c r="B141" s="653"/>
      <c r="C141" s="656"/>
      <c r="D141" s="56"/>
      <c r="E141" s="56"/>
      <c r="F141" s="517"/>
      <c r="G141" s="534"/>
      <c r="H141" s="534"/>
      <c r="I141" s="979"/>
      <c r="J141" s="534"/>
      <c r="K141" s="534"/>
      <c r="L141" s="979"/>
      <c r="M141" s="534"/>
      <c r="N141" s="534"/>
      <c r="O141" s="979"/>
      <c r="P141" s="534"/>
      <c r="Q141" s="534"/>
      <c r="R141" s="979"/>
      <c r="S141" s="534"/>
      <c r="T141" s="534"/>
      <c r="U141" s="979"/>
      <c r="V141" s="534"/>
      <c r="W141" s="534"/>
      <c r="X141" s="979"/>
      <c r="Y141" s="534"/>
      <c r="Z141" s="534"/>
      <c r="AA141" s="979"/>
      <c r="AB141" s="534"/>
      <c r="AC141" s="534"/>
      <c r="AD141" s="979"/>
      <c r="AE141" s="534"/>
      <c r="AF141" s="534"/>
      <c r="AG141" s="979"/>
      <c r="AH141" s="534"/>
      <c r="AI141" s="534"/>
      <c r="AJ141" s="229"/>
      <c r="AK141" s="229"/>
      <c r="AL141" s="229"/>
      <c r="AM141" s="229"/>
      <c r="AN141" s="229"/>
      <c r="AO141" s="229"/>
      <c r="AP141" s="229"/>
      <c r="AQ141" s="229"/>
      <c r="AR141" s="229"/>
      <c r="AS141" s="229"/>
      <c r="AT141" s="229"/>
      <c r="AU141" s="215"/>
    </row>
    <row r="142" spans="1:47" ht="2.4" customHeight="1">
      <c r="A142" s="653"/>
      <c r="B142" s="653"/>
      <c r="C142" s="656"/>
      <c r="D142" s="56"/>
      <c r="E142" s="56"/>
      <c r="F142" s="517"/>
      <c r="G142" s="534"/>
      <c r="H142" s="534"/>
      <c r="I142" s="979"/>
      <c r="J142" s="534"/>
      <c r="K142" s="534"/>
      <c r="L142" s="979"/>
      <c r="M142" s="534"/>
      <c r="N142" s="534"/>
      <c r="O142" s="979"/>
      <c r="P142" s="534"/>
      <c r="Q142" s="534"/>
      <c r="R142" s="979"/>
      <c r="S142" s="534"/>
      <c r="T142" s="534"/>
      <c r="U142" s="979"/>
      <c r="V142" s="534"/>
      <c r="W142" s="534"/>
      <c r="X142" s="979"/>
      <c r="Y142" s="534"/>
      <c r="Z142" s="534"/>
      <c r="AA142" s="979"/>
      <c r="AB142" s="534"/>
      <c r="AC142" s="534"/>
      <c r="AD142" s="979"/>
      <c r="AE142" s="534"/>
      <c r="AF142" s="534"/>
      <c r="AG142" s="979"/>
      <c r="AH142" s="534"/>
      <c r="AI142" s="534"/>
      <c r="AJ142" s="229"/>
      <c r="AK142" s="229"/>
      <c r="AL142" s="229"/>
      <c r="AM142" s="229"/>
      <c r="AN142" s="229"/>
      <c r="AO142" s="229"/>
      <c r="AP142" s="229"/>
      <c r="AQ142" s="229"/>
      <c r="AR142" s="229"/>
      <c r="AS142" s="229"/>
      <c r="AT142" s="229"/>
      <c r="AU142" s="215"/>
    </row>
    <row r="143" spans="1:47" ht="16.5" customHeight="1">
      <c r="A143" s="519" t="s">
        <v>333</v>
      </c>
      <c r="B143" s="653"/>
      <c r="C143" s="653"/>
      <c r="D143" s="56"/>
      <c r="E143" s="56"/>
      <c r="F143" s="517" t="s">
        <v>39</v>
      </c>
      <c r="G143" s="533">
        <v>91.2</v>
      </c>
      <c r="H143" s="533"/>
      <c r="I143" s="996"/>
      <c r="J143" s="533">
        <v>92.5</v>
      </c>
      <c r="K143" s="533"/>
      <c r="L143" s="996"/>
      <c r="M143" s="533">
        <v>94.2</v>
      </c>
      <c r="N143" s="533"/>
      <c r="O143" s="996"/>
      <c r="P143" s="533">
        <v>91.7</v>
      </c>
      <c r="Q143" s="533"/>
      <c r="R143" s="996"/>
      <c r="S143" s="533">
        <v>90.9</v>
      </c>
      <c r="T143" s="533"/>
      <c r="U143" s="996"/>
      <c r="V143" s="533">
        <v>90.8</v>
      </c>
      <c r="W143" s="533"/>
      <c r="X143" s="996"/>
      <c r="Y143" s="533">
        <v>90.8</v>
      </c>
      <c r="Z143" s="533"/>
      <c r="AA143" s="996"/>
      <c r="AB143" s="533">
        <v>89.3</v>
      </c>
      <c r="AC143" s="533"/>
      <c r="AD143" s="996"/>
      <c r="AE143" s="533">
        <v>92.2</v>
      </c>
      <c r="AF143" s="533"/>
      <c r="AG143" s="996"/>
      <c r="AH143" s="533"/>
      <c r="AI143" s="533"/>
      <c r="AJ143" s="508">
        <v>-4</v>
      </c>
      <c r="AK143" s="423" t="s">
        <v>74</v>
      </c>
      <c r="AL143" s="937">
        <v>91.2</v>
      </c>
      <c r="AM143" s="937">
        <v>92.5</v>
      </c>
      <c r="AN143" s="937">
        <v>94.2</v>
      </c>
      <c r="AO143" s="937">
        <v>91.7</v>
      </c>
      <c r="AP143" s="937">
        <v>90.9</v>
      </c>
      <c r="AQ143" s="937">
        <v>90.8</v>
      </c>
      <c r="AR143" s="937">
        <v>90.8</v>
      </c>
      <c r="AS143" s="937">
        <v>89.3</v>
      </c>
      <c r="AT143" s="937">
        <v>92.2</v>
      </c>
      <c r="AU143" s="215"/>
    </row>
    <row r="144" spans="1:47" ht="16.5" customHeight="1">
      <c r="A144" s="519" t="s">
        <v>6</v>
      </c>
      <c r="B144" s="653"/>
      <c r="C144" s="653"/>
      <c r="D144" s="653"/>
      <c r="E144" s="653"/>
      <c r="F144" s="517" t="s">
        <v>39</v>
      </c>
      <c r="G144" s="533">
        <v>8.6</v>
      </c>
      <c r="H144" s="533"/>
      <c r="I144" s="996"/>
      <c r="J144" s="533">
        <v>7.2</v>
      </c>
      <c r="K144" s="533"/>
      <c r="L144" s="996"/>
      <c r="M144" s="533">
        <v>5.7</v>
      </c>
      <c r="N144" s="533"/>
      <c r="O144" s="996"/>
      <c r="P144" s="533">
        <v>8.1</v>
      </c>
      <c r="Q144" s="533"/>
      <c r="R144" s="996"/>
      <c r="S144" s="533">
        <v>9.1</v>
      </c>
      <c r="T144" s="533"/>
      <c r="U144" s="996"/>
      <c r="V144" s="533">
        <v>9.1</v>
      </c>
      <c r="W144" s="533"/>
      <c r="X144" s="996"/>
      <c r="Y144" s="533">
        <v>9.1</v>
      </c>
      <c r="Z144" s="533"/>
      <c r="AA144" s="996"/>
      <c r="AB144" s="533">
        <v>10.5</v>
      </c>
      <c r="AC144" s="533"/>
      <c r="AD144" s="996"/>
      <c r="AE144" s="533">
        <v>7.7</v>
      </c>
      <c r="AF144" s="533"/>
      <c r="AG144" s="996"/>
      <c r="AH144" s="533"/>
      <c r="AI144" s="533"/>
      <c r="AJ144" s="508">
        <v>-4</v>
      </c>
      <c r="AK144" s="449" t="s">
        <v>476</v>
      </c>
      <c r="AL144" s="923">
        <v>8.6</v>
      </c>
      <c r="AM144" s="923">
        <v>7.2</v>
      </c>
      <c r="AN144" s="923">
        <v>5.7</v>
      </c>
      <c r="AO144" s="923">
        <v>8.1</v>
      </c>
      <c r="AP144" s="923">
        <v>9.1</v>
      </c>
      <c r="AQ144" s="923">
        <v>9.1</v>
      </c>
      <c r="AR144" s="923">
        <v>9.1</v>
      </c>
      <c r="AS144" s="923">
        <v>10.5</v>
      </c>
      <c r="AT144" s="923">
        <v>7.7</v>
      </c>
      <c r="AU144" s="215"/>
    </row>
    <row r="145" spans="1:47" ht="16.5" customHeight="1">
      <c r="A145" s="519" t="s">
        <v>178</v>
      </c>
      <c r="B145" s="653"/>
      <c r="C145" s="653"/>
      <c r="D145" s="56"/>
      <c r="E145" s="56"/>
      <c r="F145" s="517" t="s">
        <v>39</v>
      </c>
      <c r="G145" s="533">
        <v>0.1</v>
      </c>
      <c r="H145" s="533"/>
      <c r="I145" s="996"/>
      <c r="J145" s="533">
        <v>0.3</v>
      </c>
      <c r="K145" s="533"/>
      <c r="L145" s="996"/>
      <c r="M145" s="533">
        <v>0</v>
      </c>
      <c r="N145" s="533"/>
      <c r="O145" s="996"/>
      <c r="P145" s="533">
        <v>0.1</v>
      </c>
      <c r="Q145" s="533"/>
      <c r="R145" s="996"/>
      <c r="S145" s="533">
        <v>0</v>
      </c>
      <c r="T145" s="533"/>
      <c r="U145" s="996"/>
      <c r="V145" s="533">
        <v>0</v>
      </c>
      <c r="W145" s="533"/>
      <c r="X145" s="996"/>
      <c r="Y145" s="533">
        <v>0.1</v>
      </c>
      <c r="Z145" s="533"/>
      <c r="AA145" s="996"/>
      <c r="AB145" s="533">
        <v>0.1</v>
      </c>
      <c r="AC145" s="533"/>
      <c r="AD145" s="996"/>
      <c r="AE145" s="533">
        <v>0.1</v>
      </c>
      <c r="AF145" s="533"/>
      <c r="AG145" s="996"/>
      <c r="AH145" s="533"/>
      <c r="AI145" s="533"/>
      <c r="AJ145" s="508">
        <v>-4</v>
      </c>
      <c r="AK145" s="423" t="s">
        <v>101</v>
      </c>
      <c r="AL145" s="923">
        <v>0.1</v>
      </c>
      <c r="AM145" s="923">
        <v>0.3</v>
      </c>
      <c r="AN145" s="923">
        <v>0</v>
      </c>
      <c r="AO145" s="923">
        <v>0.1</v>
      </c>
      <c r="AP145" s="923">
        <v>0</v>
      </c>
      <c r="AQ145" s="923">
        <v>0</v>
      </c>
      <c r="AR145" s="923">
        <v>0.1</v>
      </c>
      <c r="AS145" s="923">
        <v>0.1</v>
      </c>
      <c r="AT145" s="923">
        <v>0.1</v>
      </c>
      <c r="AU145" s="215"/>
    </row>
    <row r="146" spans="1:47" ht="16.5" customHeight="1">
      <c r="A146" s="519" t="s">
        <v>335</v>
      </c>
      <c r="B146" s="653"/>
      <c r="C146" s="653"/>
      <c r="D146" s="56"/>
      <c r="E146" s="56"/>
      <c r="F146" s="517" t="s">
        <v>39</v>
      </c>
      <c r="G146" s="533">
        <v>0</v>
      </c>
      <c r="H146" s="533"/>
      <c r="I146" s="996"/>
      <c r="J146" s="533">
        <v>0</v>
      </c>
      <c r="K146" s="533"/>
      <c r="L146" s="996"/>
      <c r="M146" s="533">
        <v>0</v>
      </c>
      <c r="N146" s="533"/>
      <c r="O146" s="996"/>
      <c r="P146" s="533">
        <v>0.1</v>
      </c>
      <c r="Q146" s="533"/>
      <c r="R146" s="996"/>
      <c r="S146" s="533">
        <v>0</v>
      </c>
      <c r="T146" s="533"/>
      <c r="U146" s="996"/>
      <c r="V146" s="533">
        <v>0.1</v>
      </c>
      <c r="W146" s="533"/>
      <c r="X146" s="996"/>
      <c r="Y146" s="533">
        <v>0</v>
      </c>
      <c r="Z146" s="533"/>
      <c r="AA146" s="996"/>
      <c r="AB146" s="533">
        <v>0.1</v>
      </c>
      <c r="AC146" s="533"/>
      <c r="AD146" s="996"/>
      <c r="AE146" s="533">
        <v>0</v>
      </c>
      <c r="AF146" s="533"/>
      <c r="AG146" s="996"/>
      <c r="AH146" s="533"/>
      <c r="AI146" s="533"/>
      <c r="AJ146" s="508">
        <v>-4</v>
      </c>
      <c r="AK146" s="423" t="s">
        <v>100</v>
      </c>
      <c r="AL146" s="923">
        <v>0</v>
      </c>
      <c r="AM146" s="923">
        <v>0</v>
      </c>
      <c r="AN146" s="923">
        <v>0</v>
      </c>
      <c r="AO146" s="923">
        <v>0.1</v>
      </c>
      <c r="AP146" s="923">
        <v>0</v>
      </c>
      <c r="AQ146" s="923">
        <v>0.1</v>
      </c>
      <c r="AR146" s="923">
        <v>0</v>
      </c>
      <c r="AS146" s="923">
        <v>0.1</v>
      </c>
      <c r="AT146" s="923">
        <v>0</v>
      </c>
      <c r="AU146" s="215"/>
    </row>
    <row r="147" spans="1:47" ht="16.5" customHeight="1">
      <c r="A147" s="330" t="s">
        <v>182</v>
      </c>
      <c r="B147" s="656"/>
      <c r="C147" s="653"/>
      <c r="D147" s="653"/>
      <c r="E147" s="56"/>
      <c r="F147" s="56" t="s">
        <v>183</v>
      </c>
      <c r="G147" s="193">
        <v>1683</v>
      </c>
      <c r="H147" s="193"/>
      <c r="I147" s="997"/>
      <c r="J147" s="193">
        <v>7232</v>
      </c>
      <c r="K147" s="193"/>
      <c r="L147" s="997"/>
      <c r="M147" s="193">
        <v>5438</v>
      </c>
      <c r="N147" s="193"/>
      <c r="O147" s="997"/>
      <c r="P147" s="193">
        <v>2564</v>
      </c>
      <c r="Q147" s="193"/>
      <c r="R147" s="997"/>
      <c r="S147" s="193">
        <v>2268</v>
      </c>
      <c r="T147" s="193"/>
      <c r="U147" s="997"/>
      <c r="V147" s="193">
        <v>2121</v>
      </c>
      <c r="W147" s="193"/>
      <c r="X147" s="997"/>
      <c r="Y147" s="188">
        <v>2198</v>
      </c>
      <c r="Z147" s="188"/>
      <c r="AA147" s="978"/>
      <c r="AB147" s="193">
        <v>1843</v>
      </c>
      <c r="AC147" s="193"/>
      <c r="AD147" s="997"/>
      <c r="AE147" s="193">
        <v>25347</v>
      </c>
      <c r="AF147" s="193"/>
      <c r="AG147" s="997"/>
      <c r="AH147" s="188"/>
      <c r="AI147" s="188"/>
      <c r="AJ147" s="508">
        <v>-4</v>
      </c>
      <c r="AK147" s="423" t="s">
        <v>102</v>
      </c>
      <c r="AL147" s="938">
        <v>1683</v>
      </c>
      <c r="AM147" s="938">
        <v>7232</v>
      </c>
      <c r="AN147" s="938">
        <v>5438</v>
      </c>
      <c r="AO147" s="938">
        <v>2564</v>
      </c>
      <c r="AP147" s="938">
        <v>2268</v>
      </c>
      <c r="AQ147" s="938">
        <v>2121</v>
      </c>
      <c r="AR147" s="938">
        <v>2198</v>
      </c>
      <c r="AS147" s="938">
        <v>1843</v>
      </c>
      <c r="AT147" s="938">
        <v>25347</v>
      </c>
      <c r="AU147" s="215"/>
    </row>
    <row r="148" spans="1:47" ht="16.5" customHeight="1">
      <c r="A148" s="519" t="s">
        <v>769</v>
      </c>
      <c r="B148" s="653"/>
      <c r="C148" s="656"/>
      <c r="D148" s="56"/>
      <c r="E148" s="56"/>
      <c r="F148" s="517" t="s">
        <v>183</v>
      </c>
      <c r="G148" s="534">
        <v>1.1003058999999999</v>
      </c>
      <c r="H148" s="534"/>
      <c r="I148" s="979"/>
      <c r="J148" s="534">
        <v>1.0866099</v>
      </c>
      <c r="K148" s="534"/>
      <c r="L148" s="979"/>
      <c r="M148" s="534">
        <v>1.0663978999999999</v>
      </c>
      <c r="N148" s="534"/>
      <c r="O148" s="979"/>
      <c r="P148" s="534">
        <v>1.0975733000000001</v>
      </c>
      <c r="Q148" s="534"/>
      <c r="R148" s="979"/>
      <c r="S148" s="534">
        <v>1.1024662000000001</v>
      </c>
      <c r="T148" s="534"/>
      <c r="U148" s="979"/>
      <c r="V148" s="534">
        <v>1.1103396000000001</v>
      </c>
      <c r="W148" s="534"/>
      <c r="X148" s="979"/>
      <c r="Y148" s="534">
        <v>1.1095088</v>
      </c>
      <c r="Z148" s="534"/>
      <c r="AA148" s="979"/>
      <c r="AB148" s="534">
        <v>1.1214394999999999</v>
      </c>
      <c r="AC148" s="534"/>
      <c r="AD148" s="979"/>
      <c r="AE148" s="534">
        <v>1.0904514000000001</v>
      </c>
      <c r="AF148" s="534"/>
      <c r="AG148" s="987"/>
      <c r="AH148" s="534"/>
      <c r="AI148" s="534"/>
      <c r="AJ148" s="508">
        <v>-4</v>
      </c>
      <c r="AK148" s="423" t="s">
        <v>103</v>
      </c>
      <c r="AL148" s="937">
        <v>1.1003058999999999</v>
      </c>
      <c r="AM148" s="937">
        <v>1.0866099</v>
      </c>
      <c r="AN148" s="937">
        <v>1.0663978999999999</v>
      </c>
      <c r="AO148" s="937">
        <v>1.0975733000000001</v>
      </c>
      <c r="AP148" s="937">
        <v>1.1024662000000001</v>
      </c>
      <c r="AQ148" s="937">
        <v>1.1103396000000001</v>
      </c>
      <c r="AR148" s="937">
        <v>1.1095088</v>
      </c>
      <c r="AS148" s="937">
        <v>1.1214394999999999</v>
      </c>
      <c r="AT148" s="937">
        <v>1.0904514000000001</v>
      </c>
      <c r="AU148" s="215"/>
    </row>
    <row r="149" spans="1:47" ht="3" customHeight="1">
      <c r="A149" s="653"/>
      <c r="B149" s="653"/>
      <c r="C149" s="656"/>
      <c r="D149" s="56"/>
      <c r="E149" s="56"/>
      <c r="F149" s="517"/>
      <c r="G149" s="534"/>
      <c r="H149" s="534"/>
      <c r="I149" s="979"/>
      <c r="J149" s="534"/>
      <c r="K149" s="534"/>
      <c r="L149" s="979"/>
      <c r="M149" s="534"/>
      <c r="N149" s="534"/>
      <c r="O149" s="979"/>
      <c r="P149" s="534"/>
      <c r="Q149" s="534"/>
      <c r="R149" s="979"/>
      <c r="S149" s="534"/>
      <c r="T149" s="534"/>
      <c r="U149" s="979"/>
      <c r="V149" s="534"/>
      <c r="W149" s="534"/>
      <c r="X149" s="979"/>
      <c r="Y149" s="534"/>
      <c r="Z149" s="534"/>
      <c r="AA149" s="979"/>
      <c r="AB149" s="534"/>
      <c r="AC149" s="534"/>
      <c r="AD149" s="979"/>
      <c r="AE149" s="534"/>
      <c r="AF149" s="534"/>
      <c r="AG149" s="979"/>
      <c r="AH149" s="534"/>
      <c r="AI149" s="534"/>
      <c r="AJ149" s="229"/>
      <c r="AK149" s="229"/>
      <c r="AL149" s="229"/>
      <c r="AM149" s="229"/>
      <c r="AN149" s="229"/>
      <c r="AO149" s="229"/>
      <c r="AP149" s="229"/>
      <c r="AQ149" s="229"/>
      <c r="AR149" s="229"/>
      <c r="AS149" s="229"/>
      <c r="AT149" s="229"/>
      <c r="AU149" s="215"/>
    </row>
    <row r="150" spans="1:47" ht="16.5" customHeight="1">
      <c r="A150" s="653" t="s">
        <v>455</v>
      </c>
      <c r="B150" s="653"/>
      <c r="C150" s="656"/>
      <c r="D150" s="56"/>
      <c r="E150" s="56"/>
      <c r="F150" s="517"/>
      <c r="G150" s="534"/>
      <c r="H150" s="534"/>
      <c r="I150" s="979"/>
      <c r="J150" s="534"/>
      <c r="K150" s="534"/>
      <c r="L150" s="979"/>
      <c r="M150" s="534"/>
      <c r="N150" s="534"/>
      <c r="O150" s="979"/>
      <c r="P150" s="534"/>
      <c r="Q150" s="534"/>
      <c r="R150" s="979"/>
      <c r="S150" s="534"/>
      <c r="T150" s="534"/>
      <c r="U150" s="979"/>
      <c r="V150" s="534"/>
      <c r="W150" s="534"/>
      <c r="X150" s="979"/>
      <c r="Y150" s="534"/>
      <c r="Z150" s="534"/>
      <c r="AA150" s="979"/>
      <c r="AB150" s="534"/>
      <c r="AC150" s="534"/>
      <c r="AD150" s="979"/>
      <c r="AE150" s="534"/>
      <c r="AF150" s="534"/>
      <c r="AG150" s="979"/>
      <c r="AH150" s="534"/>
      <c r="AI150" s="534"/>
      <c r="AJ150" s="229"/>
      <c r="AK150" s="229"/>
      <c r="AL150" s="229"/>
      <c r="AM150" s="229"/>
      <c r="AN150" s="229"/>
      <c r="AO150" s="229"/>
      <c r="AP150" s="229"/>
      <c r="AQ150" s="229"/>
      <c r="AR150" s="229"/>
      <c r="AS150" s="229"/>
      <c r="AT150" s="229"/>
      <c r="AU150" s="215"/>
    </row>
    <row r="151" spans="1:47" ht="3" customHeight="1">
      <c r="A151" s="653"/>
      <c r="B151" s="653"/>
      <c r="C151" s="656"/>
      <c r="D151" s="56"/>
      <c r="E151" s="56"/>
      <c r="F151" s="517"/>
      <c r="G151" s="534"/>
      <c r="H151" s="534"/>
      <c r="I151" s="979"/>
      <c r="J151" s="534"/>
      <c r="K151" s="534"/>
      <c r="L151" s="979"/>
      <c r="M151" s="534"/>
      <c r="N151" s="534"/>
      <c r="O151" s="979"/>
      <c r="P151" s="534"/>
      <c r="Q151" s="534"/>
      <c r="R151" s="979"/>
      <c r="S151" s="534"/>
      <c r="T151" s="534"/>
      <c r="U151" s="979"/>
      <c r="V151" s="534"/>
      <c r="W151" s="534"/>
      <c r="X151" s="979"/>
      <c r="Y151" s="534"/>
      <c r="Z151" s="534"/>
      <c r="AA151" s="979"/>
      <c r="AB151" s="534"/>
      <c r="AC151" s="534"/>
      <c r="AD151" s="979"/>
      <c r="AE151" s="534"/>
      <c r="AF151" s="534"/>
      <c r="AG151" s="979"/>
      <c r="AH151" s="534"/>
      <c r="AI151" s="534"/>
      <c r="AJ151" s="229"/>
      <c r="AK151" s="229"/>
      <c r="AL151" s="229"/>
      <c r="AM151" s="229"/>
      <c r="AN151" s="229"/>
      <c r="AO151" s="229"/>
      <c r="AP151" s="229"/>
      <c r="AQ151" s="229"/>
      <c r="AR151" s="229"/>
      <c r="AS151" s="229"/>
      <c r="AT151" s="229"/>
      <c r="AU151" s="215"/>
    </row>
    <row r="152" spans="1:47" ht="16.5" customHeight="1">
      <c r="A152" s="519" t="s">
        <v>333</v>
      </c>
      <c r="B152" s="653"/>
      <c r="C152" s="653"/>
      <c r="D152" s="56"/>
      <c r="E152" s="56"/>
      <c r="F152" s="517" t="s">
        <v>39</v>
      </c>
      <c r="G152" s="533">
        <v>42.6</v>
      </c>
      <c r="H152" s="533"/>
      <c r="I152" s="996"/>
      <c r="J152" s="533">
        <v>50.2</v>
      </c>
      <c r="K152" s="533"/>
      <c r="L152" s="996"/>
      <c r="M152" s="533">
        <v>43.2</v>
      </c>
      <c r="N152" s="533"/>
      <c r="O152" s="996"/>
      <c r="P152" s="533">
        <v>39.799999999999997</v>
      </c>
      <c r="Q152" s="533"/>
      <c r="R152" s="996"/>
      <c r="S152" s="533">
        <v>54.2</v>
      </c>
      <c r="T152" s="533"/>
      <c r="U152" s="996"/>
      <c r="V152" s="533">
        <v>44</v>
      </c>
      <c r="W152" s="533"/>
      <c r="X152" s="996"/>
      <c r="Y152" s="533">
        <v>36.700000000000003</v>
      </c>
      <c r="Z152" s="533"/>
      <c r="AA152" s="996"/>
      <c r="AB152" s="533">
        <v>37.4</v>
      </c>
      <c r="AC152" s="533"/>
      <c r="AD152" s="996"/>
      <c r="AE152" s="533">
        <v>45</v>
      </c>
      <c r="AF152" s="533"/>
      <c r="AG152" s="996"/>
      <c r="AH152" s="533"/>
      <c r="AI152" s="533"/>
      <c r="AJ152" s="508">
        <v>-4</v>
      </c>
      <c r="AK152" s="423" t="s">
        <v>28</v>
      </c>
      <c r="AL152" s="923">
        <v>42.6</v>
      </c>
      <c r="AM152" s="923">
        <v>50.2</v>
      </c>
      <c r="AN152" s="923">
        <v>43.2</v>
      </c>
      <c r="AO152" s="923">
        <v>39.799999999999997</v>
      </c>
      <c r="AP152" s="923">
        <v>54.2</v>
      </c>
      <c r="AQ152" s="923">
        <v>44</v>
      </c>
      <c r="AR152" s="923">
        <v>36.700000000000003</v>
      </c>
      <c r="AS152" s="923">
        <v>37.4</v>
      </c>
      <c r="AT152" s="923">
        <v>45</v>
      </c>
      <c r="AU152" s="215"/>
    </row>
    <row r="153" spans="1:47" ht="16.5" customHeight="1">
      <c r="A153" s="519" t="s">
        <v>6</v>
      </c>
      <c r="B153" s="653"/>
      <c r="C153" s="653"/>
      <c r="D153" s="653"/>
      <c r="E153" s="653"/>
      <c r="F153" s="517" t="s">
        <v>39</v>
      </c>
      <c r="G153" s="533">
        <v>56.7</v>
      </c>
      <c r="H153" s="533"/>
      <c r="I153" s="996"/>
      <c r="J153" s="533">
        <v>49.4</v>
      </c>
      <c r="K153" s="533"/>
      <c r="L153" s="996"/>
      <c r="M153" s="533">
        <v>56.6</v>
      </c>
      <c r="N153" s="533"/>
      <c r="O153" s="996"/>
      <c r="P153" s="533">
        <v>59.9</v>
      </c>
      <c r="Q153" s="533"/>
      <c r="R153" s="996"/>
      <c r="S153" s="533">
        <v>45.6</v>
      </c>
      <c r="T153" s="533"/>
      <c r="U153" s="996"/>
      <c r="V153" s="533">
        <v>55.7</v>
      </c>
      <c r="W153" s="533"/>
      <c r="X153" s="996"/>
      <c r="Y153" s="533">
        <v>62.9</v>
      </c>
      <c r="Z153" s="533"/>
      <c r="AA153" s="996"/>
      <c r="AB153" s="533">
        <v>62</v>
      </c>
      <c r="AC153" s="533"/>
      <c r="AD153" s="996"/>
      <c r="AE153" s="533">
        <v>54.5</v>
      </c>
      <c r="AF153" s="533"/>
      <c r="AG153" s="996"/>
      <c r="AH153" s="533"/>
      <c r="AI153" s="533"/>
      <c r="AJ153" s="508">
        <v>-4</v>
      </c>
      <c r="AK153" s="449" t="s">
        <v>477</v>
      </c>
      <c r="AL153" s="923">
        <v>56.7</v>
      </c>
      <c r="AM153" s="923">
        <v>49.4</v>
      </c>
      <c r="AN153" s="923">
        <v>56.6</v>
      </c>
      <c r="AO153" s="923">
        <v>59.9</v>
      </c>
      <c r="AP153" s="923">
        <v>45.6</v>
      </c>
      <c r="AQ153" s="923">
        <v>55.7</v>
      </c>
      <c r="AR153" s="923">
        <v>62.9</v>
      </c>
      <c r="AS153" s="923">
        <v>62</v>
      </c>
      <c r="AT153" s="923">
        <v>54.5</v>
      </c>
      <c r="AU153" s="215"/>
    </row>
    <row r="154" spans="1:47" ht="16.5" customHeight="1">
      <c r="A154" s="519" t="s">
        <v>178</v>
      </c>
      <c r="B154" s="653"/>
      <c r="C154" s="653"/>
      <c r="D154" s="56"/>
      <c r="E154" s="56"/>
      <c r="F154" s="517" t="s">
        <v>39</v>
      </c>
      <c r="G154" s="533">
        <v>0.3</v>
      </c>
      <c r="H154" s="533"/>
      <c r="I154" s="996"/>
      <c r="J154" s="533">
        <v>0.4</v>
      </c>
      <c r="K154" s="533"/>
      <c r="L154" s="996"/>
      <c r="M154" s="533">
        <v>0.2</v>
      </c>
      <c r="N154" s="533"/>
      <c r="O154" s="996"/>
      <c r="P154" s="533">
        <v>0.3</v>
      </c>
      <c r="Q154" s="533"/>
      <c r="R154" s="996"/>
      <c r="S154" s="533">
        <v>0.2</v>
      </c>
      <c r="T154" s="533"/>
      <c r="U154" s="996"/>
      <c r="V154" s="533">
        <v>0.3</v>
      </c>
      <c r="W154" s="533"/>
      <c r="X154" s="996"/>
      <c r="Y154" s="533">
        <v>0.3</v>
      </c>
      <c r="Z154" s="533"/>
      <c r="AA154" s="996"/>
      <c r="AB154" s="533">
        <v>0.3</v>
      </c>
      <c r="AC154" s="533"/>
      <c r="AD154" s="996"/>
      <c r="AE154" s="533">
        <v>0.3</v>
      </c>
      <c r="AF154" s="533"/>
      <c r="AG154" s="996"/>
      <c r="AH154" s="533"/>
      <c r="AI154" s="533"/>
      <c r="AJ154" s="508">
        <v>-4</v>
      </c>
      <c r="AK154" s="423" t="s">
        <v>30</v>
      </c>
      <c r="AL154" s="923">
        <v>0.3</v>
      </c>
      <c r="AM154" s="923">
        <v>0.4</v>
      </c>
      <c r="AN154" s="923">
        <v>0.2</v>
      </c>
      <c r="AO154" s="923">
        <v>0.3</v>
      </c>
      <c r="AP154" s="923">
        <v>0.2</v>
      </c>
      <c r="AQ154" s="923">
        <v>0.3</v>
      </c>
      <c r="AR154" s="923">
        <v>0.3</v>
      </c>
      <c r="AS154" s="923">
        <v>0.3</v>
      </c>
      <c r="AT154" s="923">
        <v>0.3</v>
      </c>
      <c r="AU154" s="215"/>
    </row>
    <row r="155" spans="1:47" ht="16.5" customHeight="1">
      <c r="A155" s="519" t="s">
        <v>335</v>
      </c>
      <c r="B155" s="653"/>
      <c r="C155" s="653"/>
      <c r="D155" s="56"/>
      <c r="E155" s="56"/>
      <c r="F155" s="517" t="s">
        <v>39</v>
      </c>
      <c r="G155" s="533">
        <v>0.3</v>
      </c>
      <c r="H155" s="533"/>
      <c r="I155" s="996"/>
      <c r="J155" s="533">
        <v>0.1</v>
      </c>
      <c r="K155" s="533"/>
      <c r="L155" s="996"/>
      <c r="M155" s="533">
        <v>0.1</v>
      </c>
      <c r="N155" s="533"/>
      <c r="O155" s="996"/>
      <c r="P155" s="533">
        <v>0</v>
      </c>
      <c r="Q155" s="533"/>
      <c r="R155" s="996"/>
      <c r="S155" s="533">
        <v>0</v>
      </c>
      <c r="T155" s="533"/>
      <c r="U155" s="996"/>
      <c r="V155" s="533">
        <v>0</v>
      </c>
      <c r="W155" s="533"/>
      <c r="X155" s="996"/>
      <c r="Y155" s="533">
        <v>0.1</v>
      </c>
      <c r="Z155" s="533"/>
      <c r="AA155" s="996"/>
      <c r="AB155" s="533">
        <v>0.2</v>
      </c>
      <c r="AC155" s="533"/>
      <c r="AD155" s="996"/>
      <c r="AE155" s="533">
        <v>0.1</v>
      </c>
      <c r="AF155" s="533"/>
      <c r="AG155" s="996"/>
      <c r="AH155" s="533"/>
      <c r="AI155" s="533"/>
      <c r="AJ155" s="508">
        <v>-4</v>
      </c>
      <c r="AK155" s="423" t="s">
        <v>29</v>
      </c>
      <c r="AL155" s="923">
        <v>0.3</v>
      </c>
      <c r="AM155" s="923">
        <v>0.1</v>
      </c>
      <c r="AN155" s="923">
        <v>0.1</v>
      </c>
      <c r="AO155" s="923">
        <v>0</v>
      </c>
      <c r="AP155" s="923">
        <v>0</v>
      </c>
      <c r="AQ155" s="923">
        <v>0</v>
      </c>
      <c r="AR155" s="923">
        <v>0.1</v>
      </c>
      <c r="AS155" s="923">
        <v>0.2</v>
      </c>
      <c r="AT155" s="923">
        <v>0.1</v>
      </c>
      <c r="AU155" s="215"/>
    </row>
    <row r="156" spans="1:47" ht="16.5" customHeight="1">
      <c r="A156" s="330" t="s">
        <v>182</v>
      </c>
      <c r="B156" s="656"/>
      <c r="C156" s="653"/>
      <c r="D156" s="653"/>
      <c r="E156" s="56"/>
      <c r="F156" s="56" t="s">
        <v>183</v>
      </c>
      <c r="G156" s="193">
        <v>1683</v>
      </c>
      <c r="H156" s="193"/>
      <c r="I156" s="997"/>
      <c r="J156" s="193">
        <v>7232</v>
      </c>
      <c r="K156" s="193"/>
      <c r="L156" s="997"/>
      <c r="M156" s="193">
        <v>5438</v>
      </c>
      <c r="N156" s="193"/>
      <c r="O156" s="997"/>
      <c r="P156" s="193">
        <v>2564</v>
      </c>
      <c r="Q156" s="193"/>
      <c r="R156" s="997"/>
      <c r="S156" s="193">
        <v>2268</v>
      </c>
      <c r="T156" s="193"/>
      <c r="U156" s="997"/>
      <c r="V156" s="193">
        <v>2121</v>
      </c>
      <c r="W156" s="193"/>
      <c r="X156" s="997"/>
      <c r="Y156" s="193">
        <v>2198</v>
      </c>
      <c r="Z156" s="193"/>
      <c r="AA156" s="997"/>
      <c r="AB156" s="193">
        <v>1843</v>
      </c>
      <c r="AC156" s="193"/>
      <c r="AD156" s="997"/>
      <c r="AE156" s="193">
        <v>25347</v>
      </c>
      <c r="AF156" s="193"/>
      <c r="AG156" s="997"/>
      <c r="AH156" s="188"/>
      <c r="AI156" s="188"/>
      <c r="AJ156" s="508">
        <v>-4</v>
      </c>
      <c r="AK156" s="423" t="s">
        <v>31</v>
      </c>
      <c r="AL156" s="939">
        <v>1683</v>
      </c>
      <c r="AM156" s="939">
        <v>7232</v>
      </c>
      <c r="AN156" s="939">
        <v>5438</v>
      </c>
      <c r="AO156" s="939">
        <v>2564</v>
      </c>
      <c r="AP156" s="939">
        <v>2268</v>
      </c>
      <c r="AQ156" s="939">
        <v>2121</v>
      </c>
      <c r="AR156" s="939">
        <v>2198</v>
      </c>
      <c r="AS156" s="939">
        <v>1843</v>
      </c>
      <c r="AT156" s="939">
        <v>25347</v>
      </c>
      <c r="AU156" s="215"/>
    </row>
    <row r="157" spans="1:47" ht="16.5" customHeight="1">
      <c r="A157" s="519" t="s">
        <v>769</v>
      </c>
      <c r="B157" s="653"/>
      <c r="C157" s="656"/>
      <c r="D157" s="56"/>
      <c r="E157" s="56"/>
      <c r="F157" s="517" t="s">
        <v>183</v>
      </c>
      <c r="G157" s="534">
        <v>1.8261543</v>
      </c>
      <c r="H157" s="534"/>
      <c r="I157" s="979"/>
      <c r="J157" s="534">
        <v>1.6828544999999999</v>
      </c>
      <c r="K157" s="534"/>
      <c r="L157" s="979"/>
      <c r="M157" s="534">
        <v>1.8031801999999999</v>
      </c>
      <c r="N157" s="534"/>
      <c r="O157" s="979"/>
      <c r="P157" s="534">
        <v>1.8379235</v>
      </c>
      <c r="Q157" s="534"/>
      <c r="R157" s="979"/>
      <c r="S157" s="534">
        <v>1.6185487000000001</v>
      </c>
      <c r="T157" s="534"/>
      <c r="U157" s="979"/>
      <c r="V157" s="534">
        <v>1.7460990000000001</v>
      </c>
      <c r="W157" s="534"/>
      <c r="X157" s="979"/>
      <c r="Y157" s="534">
        <v>1.9062709</v>
      </c>
      <c r="Z157" s="534"/>
      <c r="AA157" s="979"/>
      <c r="AB157" s="534">
        <v>1.8821656</v>
      </c>
      <c r="AC157" s="534"/>
      <c r="AD157" s="979"/>
      <c r="AE157" s="534">
        <v>1.7723107</v>
      </c>
      <c r="AF157" s="534"/>
      <c r="AG157" s="979"/>
      <c r="AH157" s="534"/>
      <c r="AI157" s="534"/>
      <c r="AJ157" s="508">
        <v>-4</v>
      </c>
      <c r="AK157" s="423" t="s">
        <v>32</v>
      </c>
      <c r="AL157" s="937">
        <v>1.8261543</v>
      </c>
      <c r="AM157" s="937">
        <v>1.6828544999999999</v>
      </c>
      <c r="AN157" s="937">
        <v>1.8031801999999999</v>
      </c>
      <c r="AO157" s="937">
        <v>1.8379235</v>
      </c>
      <c r="AP157" s="937">
        <v>1.6185487000000001</v>
      </c>
      <c r="AQ157" s="937">
        <v>1.7460990000000001</v>
      </c>
      <c r="AR157" s="937">
        <v>1.9062709</v>
      </c>
      <c r="AS157" s="937">
        <v>1.8821656</v>
      </c>
      <c r="AT157" s="937">
        <v>1.7723107</v>
      </c>
      <c r="AU157" s="215"/>
    </row>
    <row r="158" spans="1:47" ht="1.95" customHeight="1">
      <c r="A158" s="519"/>
      <c r="B158" s="653"/>
      <c r="C158" s="656"/>
      <c r="D158" s="56"/>
      <c r="E158" s="56"/>
      <c r="F158" s="517"/>
      <c r="G158" s="533"/>
      <c r="H158" s="533"/>
      <c r="I158" s="979"/>
      <c r="J158" s="534"/>
      <c r="K158" s="534"/>
      <c r="L158" s="979"/>
      <c r="M158" s="534"/>
      <c r="N158" s="534"/>
      <c r="O158" s="979"/>
      <c r="P158" s="534"/>
      <c r="Q158" s="534"/>
      <c r="R158" s="979"/>
      <c r="S158" s="534"/>
      <c r="T158" s="534"/>
      <c r="U158" s="979"/>
      <c r="V158" s="534"/>
      <c r="W158" s="534"/>
      <c r="X158" s="979"/>
      <c r="Y158" s="534"/>
      <c r="Z158" s="534"/>
      <c r="AA158" s="979"/>
      <c r="AB158" s="534"/>
      <c r="AC158" s="534"/>
      <c r="AD158" s="979"/>
      <c r="AE158" s="534"/>
      <c r="AF158" s="534"/>
      <c r="AG158" s="979"/>
      <c r="AH158" s="534"/>
      <c r="AI158" s="534"/>
      <c r="AJ158" s="229"/>
      <c r="AK158" s="229"/>
      <c r="AL158" s="926"/>
      <c r="AM158" s="926"/>
      <c r="AN158" s="926"/>
      <c r="AO158" s="926"/>
      <c r="AP158" s="926"/>
      <c r="AQ158" s="926"/>
      <c r="AR158" s="926"/>
      <c r="AS158" s="926"/>
      <c r="AT158" s="926"/>
      <c r="AU158" s="215"/>
    </row>
    <row r="159" spans="1:47" ht="16.5" customHeight="1">
      <c r="A159" s="656" t="s">
        <v>386</v>
      </c>
      <c r="B159" s="517"/>
      <c r="C159" s="517"/>
      <c r="D159" s="517"/>
      <c r="E159" s="517"/>
      <c r="F159" s="517"/>
      <c r="G159" s="510"/>
      <c r="H159" s="510"/>
      <c r="I159" s="147"/>
      <c r="J159" s="510"/>
      <c r="K159" s="510"/>
      <c r="L159" s="147"/>
      <c r="M159" s="510"/>
      <c r="N159" s="510"/>
      <c r="O159" s="147"/>
      <c r="P159" s="510"/>
      <c r="Q159" s="510"/>
      <c r="R159" s="147"/>
      <c r="S159" s="510"/>
      <c r="T159" s="510"/>
      <c r="U159" s="147"/>
      <c r="V159" s="510"/>
      <c r="W159" s="510"/>
      <c r="X159" s="147"/>
      <c r="Y159" s="510"/>
      <c r="Z159" s="510"/>
      <c r="AA159" s="147"/>
      <c r="AB159" s="510"/>
      <c r="AC159" s="510"/>
      <c r="AD159" s="147"/>
      <c r="AE159" s="510"/>
      <c r="AF159" s="510"/>
      <c r="AG159" s="147"/>
      <c r="AH159" s="510"/>
      <c r="AI159" s="510"/>
      <c r="AJ159" s="343"/>
      <c r="AK159" s="52"/>
      <c r="AL159" s="229"/>
      <c r="AM159" s="229"/>
      <c r="AN159" s="229"/>
      <c r="AO159" s="229"/>
      <c r="AP159" s="229"/>
      <c r="AQ159" s="229"/>
      <c r="AR159" s="229"/>
      <c r="AS159" s="229"/>
      <c r="AT159" s="229"/>
      <c r="AU159" s="340"/>
    </row>
    <row r="160" spans="1:47" ht="16.5" customHeight="1">
      <c r="A160" s="653" t="s">
        <v>453</v>
      </c>
      <c r="B160" s="517"/>
      <c r="C160" s="517"/>
      <c r="D160" s="517"/>
      <c r="E160" s="517"/>
      <c r="F160" s="517"/>
      <c r="G160" s="510"/>
      <c r="H160" s="510"/>
      <c r="I160" s="147"/>
      <c r="J160" s="510"/>
      <c r="K160" s="510"/>
      <c r="L160" s="147"/>
      <c r="M160" s="510"/>
      <c r="N160" s="510"/>
      <c r="O160" s="147"/>
      <c r="P160" s="510"/>
      <c r="Q160" s="510"/>
      <c r="R160" s="147"/>
      <c r="S160" s="510"/>
      <c r="T160" s="510"/>
      <c r="U160" s="147"/>
      <c r="V160" s="510"/>
      <c r="W160" s="510"/>
      <c r="X160" s="147"/>
      <c r="Y160" s="510"/>
      <c r="Z160" s="510"/>
      <c r="AA160" s="147"/>
      <c r="AB160" s="510"/>
      <c r="AC160" s="510"/>
      <c r="AD160" s="147"/>
      <c r="AE160" s="510"/>
      <c r="AF160" s="510"/>
      <c r="AG160" s="147"/>
      <c r="AH160" s="510"/>
      <c r="AI160" s="510"/>
      <c r="AJ160" s="343"/>
      <c r="AK160" s="52"/>
      <c r="AL160" s="229"/>
      <c r="AM160" s="229"/>
      <c r="AN160" s="229"/>
      <c r="AO160" s="229"/>
      <c r="AP160" s="229"/>
      <c r="AQ160" s="229"/>
      <c r="AR160" s="229"/>
      <c r="AS160" s="229"/>
      <c r="AT160" s="229"/>
      <c r="AU160" s="340"/>
    </row>
    <row r="161" spans="1:47" ht="3" customHeight="1">
      <c r="A161" s="200"/>
      <c r="B161" s="517"/>
      <c r="C161" s="517"/>
      <c r="D161" s="517"/>
      <c r="E161" s="517"/>
      <c r="F161" s="517"/>
      <c r="G161" s="510"/>
      <c r="H161" s="510"/>
      <c r="I161" s="147"/>
      <c r="J161" s="510"/>
      <c r="K161" s="510"/>
      <c r="L161" s="147"/>
      <c r="M161" s="510"/>
      <c r="N161" s="510"/>
      <c r="O161" s="147"/>
      <c r="P161" s="510"/>
      <c r="Q161" s="510"/>
      <c r="R161" s="147"/>
      <c r="S161" s="510"/>
      <c r="T161" s="510"/>
      <c r="U161" s="147"/>
      <c r="V161" s="510"/>
      <c r="W161" s="510"/>
      <c r="X161" s="147"/>
      <c r="Y161" s="510"/>
      <c r="Z161" s="510"/>
      <c r="AA161" s="147"/>
      <c r="AB161" s="510"/>
      <c r="AC161" s="510"/>
      <c r="AD161" s="147"/>
      <c r="AE161" s="510"/>
      <c r="AF161" s="510"/>
      <c r="AG161" s="147"/>
      <c r="AH161" s="510"/>
      <c r="AI161" s="510"/>
      <c r="AJ161" s="343"/>
      <c r="AK161" s="52"/>
      <c r="AL161" s="229"/>
      <c r="AM161" s="229"/>
      <c r="AN161" s="229"/>
      <c r="AO161" s="229"/>
      <c r="AP161" s="229"/>
      <c r="AQ161" s="229"/>
      <c r="AR161" s="229"/>
      <c r="AS161" s="229"/>
      <c r="AT161" s="229"/>
      <c r="AU161" s="340"/>
    </row>
    <row r="162" spans="1:47" ht="16.5" customHeight="1">
      <c r="A162" s="519" t="s">
        <v>333</v>
      </c>
      <c r="B162" s="653"/>
      <c r="C162" s="653"/>
      <c r="D162" s="56"/>
      <c r="E162" s="56"/>
      <c r="F162" s="517" t="s">
        <v>39</v>
      </c>
      <c r="G162" s="533">
        <v>95.6</v>
      </c>
      <c r="H162" s="533"/>
      <c r="I162" s="996"/>
      <c r="J162" s="533">
        <v>93.5</v>
      </c>
      <c r="K162" s="533"/>
      <c r="L162" s="996"/>
      <c r="M162" s="533">
        <v>94.8</v>
      </c>
      <c r="N162" s="533"/>
      <c r="O162" s="996"/>
      <c r="P162" s="533">
        <v>93.3</v>
      </c>
      <c r="Q162" s="533"/>
      <c r="R162" s="996"/>
      <c r="S162" s="533">
        <v>93.5</v>
      </c>
      <c r="T162" s="533"/>
      <c r="U162" s="996"/>
      <c r="V162" s="533">
        <v>93.5</v>
      </c>
      <c r="W162" s="533"/>
      <c r="X162" s="996"/>
      <c r="Y162" s="533">
        <v>96.4</v>
      </c>
      <c r="Z162" s="533"/>
      <c r="AA162" s="996"/>
      <c r="AB162" s="533">
        <v>90.5</v>
      </c>
      <c r="AC162" s="533"/>
      <c r="AD162" s="996"/>
      <c r="AE162" s="533">
        <v>94.4</v>
      </c>
      <c r="AF162" s="533"/>
      <c r="AG162" s="996"/>
      <c r="AH162" s="533"/>
      <c r="AI162" s="533"/>
      <c r="AJ162" s="508">
        <v>-5</v>
      </c>
      <c r="AK162" s="449" t="s">
        <v>334</v>
      </c>
      <c r="AL162" s="937">
        <v>95.6</v>
      </c>
      <c r="AM162" s="937">
        <v>93.5</v>
      </c>
      <c r="AN162" s="937">
        <v>94.8</v>
      </c>
      <c r="AO162" s="937">
        <v>93.3</v>
      </c>
      <c r="AP162" s="937">
        <v>93.5</v>
      </c>
      <c r="AQ162" s="937">
        <v>93.5</v>
      </c>
      <c r="AR162" s="937">
        <v>96.4</v>
      </c>
      <c r="AS162" s="937">
        <v>90.5</v>
      </c>
      <c r="AT162" s="937">
        <v>94.4</v>
      </c>
      <c r="AU162" s="215"/>
    </row>
    <row r="163" spans="1:47" ht="16.5" customHeight="1">
      <c r="A163" s="519" t="s">
        <v>6</v>
      </c>
      <c r="B163" s="653"/>
      <c r="C163" s="653"/>
      <c r="D163" s="653"/>
      <c r="E163" s="653"/>
      <c r="F163" s="517" t="s">
        <v>39</v>
      </c>
      <c r="G163" s="533">
        <v>4.0999999999999996</v>
      </c>
      <c r="H163" s="533"/>
      <c r="I163" s="996"/>
      <c r="J163" s="533">
        <v>6.4</v>
      </c>
      <c r="K163" s="533"/>
      <c r="L163" s="996"/>
      <c r="M163" s="533">
        <v>5.3</v>
      </c>
      <c r="N163" s="533"/>
      <c r="O163" s="996"/>
      <c r="P163" s="533">
        <v>6.4</v>
      </c>
      <c r="Q163" s="533"/>
      <c r="R163" s="996"/>
      <c r="S163" s="533">
        <v>6.3</v>
      </c>
      <c r="T163" s="533"/>
      <c r="U163" s="996"/>
      <c r="V163" s="533">
        <v>6.4</v>
      </c>
      <c r="W163" s="533"/>
      <c r="X163" s="996"/>
      <c r="Y163" s="533">
        <v>3.5</v>
      </c>
      <c r="Z163" s="533"/>
      <c r="AA163" s="996"/>
      <c r="AB163" s="533">
        <v>9.5</v>
      </c>
      <c r="AC163" s="533"/>
      <c r="AD163" s="996"/>
      <c r="AE163" s="533">
        <v>5.4</v>
      </c>
      <c r="AF163" s="533"/>
      <c r="AG163" s="996"/>
      <c r="AH163" s="533"/>
      <c r="AI163" s="533"/>
      <c r="AJ163" s="508">
        <v>-5</v>
      </c>
      <c r="AK163" s="449" t="s">
        <v>475</v>
      </c>
      <c r="AL163" s="923">
        <v>4.0999999999999996</v>
      </c>
      <c r="AM163" s="923">
        <v>6.4</v>
      </c>
      <c r="AN163" s="923">
        <v>5.3</v>
      </c>
      <c r="AO163" s="923">
        <v>6.4</v>
      </c>
      <c r="AP163" s="923">
        <v>6.3</v>
      </c>
      <c r="AQ163" s="923">
        <v>6.4</v>
      </c>
      <c r="AR163" s="923">
        <v>3.5</v>
      </c>
      <c r="AS163" s="923">
        <v>9.5</v>
      </c>
      <c r="AT163" s="923">
        <v>5.4</v>
      </c>
      <c r="AU163" s="215"/>
    </row>
    <row r="164" spans="1:47" ht="16.5" customHeight="1">
      <c r="A164" s="519" t="s">
        <v>178</v>
      </c>
      <c r="B164" s="653"/>
      <c r="C164" s="653"/>
      <c r="D164" s="56"/>
      <c r="E164" s="56"/>
      <c r="F164" s="517" t="s">
        <v>39</v>
      </c>
      <c r="G164" s="533">
        <v>0.3</v>
      </c>
      <c r="H164" s="533"/>
      <c r="I164" s="996"/>
      <c r="J164" s="533">
        <v>0.1</v>
      </c>
      <c r="K164" s="533"/>
      <c r="L164" s="996"/>
      <c r="M164" s="533">
        <v>0</v>
      </c>
      <c r="N164" s="533"/>
      <c r="O164" s="996"/>
      <c r="P164" s="533">
        <v>0.3</v>
      </c>
      <c r="Q164" s="533"/>
      <c r="R164" s="996"/>
      <c r="S164" s="533">
        <v>0.2</v>
      </c>
      <c r="T164" s="533"/>
      <c r="U164" s="996"/>
      <c r="V164" s="533">
        <v>0</v>
      </c>
      <c r="W164" s="533"/>
      <c r="X164" s="996"/>
      <c r="Y164" s="533">
        <v>0.1</v>
      </c>
      <c r="Z164" s="533"/>
      <c r="AA164" s="996"/>
      <c r="AB164" s="533">
        <v>0.1</v>
      </c>
      <c r="AC164" s="533"/>
      <c r="AD164" s="996"/>
      <c r="AE164" s="533">
        <v>0.2</v>
      </c>
      <c r="AF164" s="533"/>
      <c r="AG164" s="996"/>
      <c r="AH164" s="533"/>
      <c r="AI164" s="533"/>
      <c r="AJ164" s="508">
        <v>-5</v>
      </c>
      <c r="AK164" s="423" t="s">
        <v>337</v>
      </c>
      <c r="AL164" s="937">
        <v>0.3</v>
      </c>
      <c r="AM164" s="937">
        <v>0.1</v>
      </c>
      <c r="AN164" s="937">
        <v>0</v>
      </c>
      <c r="AO164" s="937">
        <v>0.3</v>
      </c>
      <c r="AP164" s="937">
        <v>0.2</v>
      </c>
      <c r="AQ164" s="937">
        <v>0</v>
      </c>
      <c r="AR164" s="937">
        <v>0.1</v>
      </c>
      <c r="AS164" s="937">
        <v>0.1</v>
      </c>
      <c r="AT164" s="937">
        <v>0.2</v>
      </c>
      <c r="AU164" s="215"/>
    </row>
    <row r="165" spans="1:47" ht="16.5" customHeight="1">
      <c r="A165" s="519" t="s">
        <v>335</v>
      </c>
      <c r="B165" s="653"/>
      <c r="C165" s="653"/>
      <c r="D165" s="56"/>
      <c r="E165" s="56"/>
      <c r="F165" s="517" t="s">
        <v>39</v>
      </c>
      <c r="G165" s="533">
        <v>0</v>
      </c>
      <c r="H165" s="533"/>
      <c r="I165" s="996"/>
      <c r="J165" s="533">
        <v>0</v>
      </c>
      <c r="K165" s="533"/>
      <c r="L165" s="996"/>
      <c r="M165" s="533">
        <v>0</v>
      </c>
      <c r="N165" s="533"/>
      <c r="O165" s="996"/>
      <c r="P165" s="533">
        <v>0</v>
      </c>
      <c r="Q165" s="533"/>
      <c r="R165" s="996"/>
      <c r="S165" s="533">
        <v>0</v>
      </c>
      <c r="T165" s="533"/>
      <c r="U165" s="996"/>
      <c r="V165" s="533">
        <v>0.1</v>
      </c>
      <c r="W165" s="533"/>
      <c r="X165" s="996"/>
      <c r="Y165" s="533">
        <v>0</v>
      </c>
      <c r="Z165" s="533"/>
      <c r="AA165" s="996"/>
      <c r="AB165" s="533">
        <v>0</v>
      </c>
      <c r="AC165" s="533"/>
      <c r="AD165" s="996"/>
      <c r="AE165" s="533">
        <v>0</v>
      </c>
      <c r="AF165" s="533"/>
      <c r="AG165" s="996"/>
      <c r="AH165" s="533"/>
      <c r="AI165" s="533"/>
      <c r="AJ165" s="508">
        <v>-5</v>
      </c>
      <c r="AK165" s="940" t="s">
        <v>336</v>
      </c>
      <c r="AL165" s="937">
        <v>0</v>
      </c>
      <c r="AM165" s="937">
        <v>0</v>
      </c>
      <c r="AN165" s="937">
        <v>0</v>
      </c>
      <c r="AO165" s="937">
        <v>0</v>
      </c>
      <c r="AP165" s="937">
        <v>0</v>
      </c>
      <c r="AQ165" s="937">
        <v>0.1</v>
      </c>
      <c r="AR165" s="937">
        <v>0</v>
      </c>
      <c r="AS165" s="937">
        <v>0</v>
      </c>
      <c r="AT165" s="937">
        <v>0</v>
      </c>
      <c r="AU165" s="215"/>
    </row>
    <row r="166" spans="1:47" ht="16.5" customHeight="1">
      <c r="A166" s="330" t="s">
        <v>182</v>
      </c>
      <c r="B166" s="656"/>
      <c r="C166" s="653"/>
      <c r="D166" s="653"/>
      <c r="E166" s="56"/>
      <c r="F166" s="56" t="s">
        <v>183</v>
      </c>
      <c r="G166" s="193">
        <v>1681</v>
      </c>
      <c r="H166" s="193"/>
      <c r="I166" s="997"/>
      <c r="J166" s="193">
        <v>7191</v>
      </c>
      <c r="K166" s="193"/>
      <c r="L166" s="997"/>
      <c r="M166" s="193">
        <v>5584</v>
      </c>
      <c r="N166" s="193"/>
      <c r="O166" s="997"/>
      <c r="P166" s="193">
        <v>2569</v>
      </c>
      <c r="Q166" s="193"/>
      <c r="R166" s="997"/>
      <c r="S166" s="193">
        <v>2293</v>
      </c>
      <c r="T166" s="193"/>
      <c r="U166" s="997"/>
      <c r="V166" s="193">
        <v>2153</v>
      </c>
      <c r="W166" s="193"/>
      <c r="X166" s="997"/>
      <c r="Y166" s="193">
        <v>2207</v>
      </c>
      <c r="Z166" s="193"/>
      <c r="AA166" s="997"/>
      <c r="AB166" s="193">
        <v>1849</v>
      </c>
      <c r="AC166" s="193"/>
      <c r="AD166" s="997"/>
      <c r="AE166" s="193">
        <v>25527</v>
      </c>
      <c r="AF166" s="193"/>
      <c r="AG166" s="997"/>
      <c r="AH166" s="188"/>
      <c r="AI166" s="188"/>
      <c r="AJ166" s="508">
        <v>-5</v>
      </c>
      <c r="AK166" s="423" t="s">
        <v>358</v>
      </c>
      <c r="AL166" s="938">
        <v>1681</v>
      </c>
      <c r="AM166" s="938">
        <v>7191</v>
      </c>
      <c r="AN166" s="938">
        <v>5584</v>
      </c>
      <c r="AO166" s="938">
        <v>2569</v>
      </c>
      <c r="AP166" s="938">
        <v>2293</v>
      </c>
      <c r="AQ166" s="938">
        <v>2153</v>
      </c>
      <c r="AR166" s="938">
        <v>2207</v>
      </c>
      <c r="AS166" s="938">
        <v>1849</v>
      </c>
      <c r="AT166" s="938">
        <v>25527</v>
      </c>
      <c r="AU166" s="215"/>
    </row>
    <row r="167" spans="1:47" ht="16.5" customHeight="1">
      <c r="A167" s="519" t="s">
        <v>769</v>
      </c>
      <c r="B167" s="653"/>
      <c r="C167" s="656"/>
      <c r="D167" s="56"/>
      <c r="E167" s="56"/>
      <c r="F167" s="517" t="s">
        <v>183</v>
      </c>
      <c r="G167" s="534">
        <v>1.0552699000000001</v>
      </c>
      <c r="H167" s="534"/>
      <c r="I167" s="979"/>
      <c r="J167" s="534">
        <v>1.1037208999999999</v>
      </c>
      <c r="K167" s="534"/>
      <c r="L167" s="979"/>
      <c r="M167" s="534">
        <v>1.0862521999999999</v>
      </c>
      <c r="N167" s="534"/>
      <c r="O167" s="979"/>
      <c r="P167" s="534">
        <v>1.0954822</v>
      </c>
      <c r="Q167" s="534"/>
      <c r="R167" s="979"/>
      <c r="S167" s="534">
        <v>1.0916056999999999</v>
      </c>
      <c r="T167" s="534"/>
      <c r="U167" s="979"/>
      <c r="V167" s="534">
        <v>1.0903214000000001</v>
      </c>
      <c r="W167" s="534"/>
      <c r="X167" s="979"/>
      <c r="Y167" s="534">
        <v>1.0474895</v>
      </c>
      <c r="Z167" s="534"/>
      <c r="AA167" s="979"/>
      <c r="AB167" s="534">
        <v>1.1473591000000001</v>
      </c>
      <c r="AC167" s="534"/>
      <c r="AD167" s="979"/>
      <c r="AE167" s="534">
        <v>1.0823309000000001</v>
      </c>
      <c r="AF167" s="534"/>
      <c r="AG167" s="979"/>
      <c r="AH167" s="534"/>
      <c r="AI167" s="534"/>
      <c r="AJ167" s="508">
        <v>-5</v>
      </c>
      <c r="AK167" s="423" t="s">
        <v>359</v>
      </c>
      <c r="AL167" s="937">
        <v>1.0552699000000001</v>
      </c>
      <c r="AM167" s="937">
        <v>1.1037208999999999</v>
      </c>
      <c r="AN167" s="937">
        <v>1.0862521999999999</v>
      </c>
      <c r="AO167" s="937">
        <v>1.0954822</v>
      </c>
      <c r="AP167" s="937">
        <v>1.0916056999999999</v>
      </c>
      <c r="AQ167" s="937">
        <v>1.0903214000000001</v>
      </c>
      <c r="AR167" s="937">
        <v>1.0474895</v>
      </c>
      <c r="AS167" s="937">
        <v>1.1473591000000001</v>
      </c>
      <c r="AT167" s="937">
        <v>1.0823309000000001</v>
      </c>
      <c r="AU167" s="215"/>
    </row>
    <row r="168" spans="1:47" ht="3" customHeight="1">
      <c r="A168" s="653"/>
      <c r="B168" s="653"/>
      <c r="C168" s="656"/>
      <c r="D168" s="56"/>
      <c r="E168" s="56"/>
      <c r="F168" s="517"/>
      <c r="G168" s="534"/>
      <c r="H168" s="534"/>
      <c r="I168" s="979"/>
      <c r="J168" s="534"/>
      <c r="K168" s="534"/>
      <c r="L168" s="979"/>
      <c r="M168" s="534"/>
      <c r="N168" s="534"/>
      <c r="O168" s="979"/>
      <c r="P168" s="534"/>
      <c r="Q168" s="534"/>
      <c r="R168" s="979"/>
      <c r="S168" s="534"/>
      <c r="T168" s="534"/>
      <c r="U168" s="979"/>
      <c r="V168" s="534"/>
      <c r="W168" s="534"/>
      <c r="X168" s="979"/>
      <c r="Y168" s="534"/>
      <c r="Z168" s="534"/>
      <c r="AA168" s="979"/>
      <c r="AB168" s="534"/>
      <c r="AC168" s="534"/>
      <c r="AD168" s="979"/>
      <c r="AE168" s="534"/>
      <c r="AF168" s="534"/>
      <c r="AG168" s="979"/>
      <c r="AH168" s="534"/>
      <c r="AI168" s="534"/>
      <c r="AJ168" s="229"/>
      <c r="AK168" s="229"/>
      <c r="AL168" s="229"/>
      <c r="AM168" s="229"/>
      <c r="AN168" s="229"/>
      <c r="AO168" s="229"/>
      <c r="AP168" s="229"/>
      <c r="AQ168" s="229"/>
      <c r="AR168" s="229"/>
      <c r="AS168" s="229"/>
      <c r="AT168" s="229"/>
      <c r="AU168" s="215"/>
    </row>
    <row r="169" spans="1:47" ht="16.5" customHeight="1">
      <c r="A169" s="653" t="s">
        <v>454</v>
      </c>
      <c r="B169" s="653"/>
      <c r="C169" s="656"/>
      <c r="D169" s="56"/>
      <c r="E169" s="56"/>
      <c r="F169" s="517"/>
      <c r="G169" s="534"/>
      <c r="H169" s="534"/>
      <c r="I169" s="979"/>
      <c r="J169" s="534"/>
      <c r="K169" s="534"/>
      <c r="L169" s="979"/>
      <c r="M169" s="534"/>
      <c r="N169" s="534"/>
      <c r="O169" s="979"/>
      <c r="P169" s="534"/>
      <c r="Q169" s="534"/>
      <c r="R169" s="979"/>
      <c r="S169" s="534"/>
      <c r="T169" s="534"/>
      <c r="U169" s="979"/>
      <c r="V169" s="534"/>
      <c r="W169" s="534"/>
      <c r="X169" s="979"/>
      <c r="Y169" s="534"/>
      <c r="Z169" s="534"/>
      <c r="AA169" s="979"/>
      <c r="AB169" s="534"/>
      <c r="AC169" s="534"/>
      <c r="AD169" s="979"/>
      <c r="AE169" s="534"/>
      <c r="AF169" s="534"/>
      <c r="AG169" s="979"/>
      <c r="AH169" s="534"/>
      <c r="AI169" s="534"/>
      <c r="AJ169" s="229"/>
      <c r="AK169" s="229"/>
      <c r="AL169" s="229"/>
      <c r="AM169" s="229"/>
      <c r="AN169" s="229"/>
      <c r="AO169" s="229"/>
      <c r="AP169" s="229"/>
      <c r="AQ169" s="229"/>
      <c r="AR169" s="229"/>
      <c r="AS169" s="229"/>
      <c r="AT169" s="229"/>
      <c r="AU169" s="215"/>
    </row>
    <row r="170" spans="1:47" ht="2.4" customHeight="1">
      <c r="A170" s="653"/>
      <c r="B170" s="653"/>
      <c r="C170" s="656"/>
      <c r="D170" s="56"/>
      <c r="E170" s="56"/>
      <c r="F170" s="517"/>
      <c r="G170" s="534"/>
      <c r="H170" s="534"/>
      <c r="I170" s="979"/>
      <c r="J170" s="534"/>
      <c r="K170" s="534"/>
      <c r="L170" s="979"/>
      <c r="M170" s="534"/>
      <c r="N170" s="534"/>
      <c r="O170" s="979"/>
      <c r="P170" s="534"/>
      <c r="Q170" s="534"/>
      <c r="R170" s="979"/>
      <c r="S170" s="534"/>
      <c r="T170" s="534"/>
      <c r="U170" s="979"/>
      <c r="V170" s="534"/>
      <c r="W170" s="534"/>
      <c r="X170" s="979"/>
      <c r="Y170" s="534"/>
      <c r="Z170" s="534"/>
      <c r="AA170" s="979"/>
      <c r="AB170" s="534"/>
      <c r="AC170" s="534"/>
      <c r="AD170" s="979"/>
      <c r="AE170" s="534"/>
      <c r="AF170" s="534"/>
      <c r="AG170" s="979"/>
      <c r="AH170" s="534"/>
      <c r="AI170" s="534"/>
      <c r="AJ170" s="229"/>
      <c r="AK170" s="229"/>
      <c r="AL170" s="229"/>
      <c r="AM170" s="229"/>
      <c r="AN170" s="229"/>
      <c r="AO170" s="229"/>
      <c r="AP170" s="229"/>
      <c r="AQ170" s="229"/>
      <c r="AR170" s="229"/>
      <c r="AS170" s="229"/>
      <c r="AT170" s="229"/>
      <c r="AU170" s="215"/>
    </row>
    <row r="171" spans="1:47" ht="16.5" customHeight="1">
      <c r="A171" s="519" t="s">
        <v>333</v>
      </c>
      <c r="B171" s="653"/>
      <c r="C171" s="653"/>
      <c r="D171" s="56"/>
      <c r="E171" s="56"/>
      <c r="F171" s="517" t="s">
        <v>39</v>
      </c>
      <c r="G171" s="533">
        <v>94.2</v>
      </c>
      <c r="H171" s="533"/>
      <c r="I171" s="996"/>
      <c r="J171" s="533">
        <v>91.4</v>
      </c>
      <c r="K171" s="533"/>
      <c r="L171" s="996"/>
      <c r="M171" s="533">
        <v>93</v>
      </c>
      <c r="N171" s="533"/>
      <c r="O171" s="996"/>
      <c r="P171" s="533">
        <v>88</v>
      </c>
      <c r="Q171" s="533"/>
      <c r="R171" s="996"/>
      <c r="S171" s="533">
        <v>90.6</v>
      </c>
      <c r="T171" s="533"/>
      <c r="U171" s="996"/>
      <c r="V171" s="533">
        <v>90.3</v>
      </c>
      <c r="W171" s="533"/>
      <c r="X171" s="996"/>
      <c r="Y171" s="533">
        <v>90.3</v>
      </c>
      <c r="Z171" s="533"/>
      <c r="AA171" s="996"/>
      <c r="AB171" s="533">
        <v>88.1</v>
      </c>
      <c r="AC171" s="533"/>
      <c r="AD171" s="996"/>
      <c r="AE171" s="533">
        <v>92.1</v>
      </c>
      <c r="AF171" s="533"/>
      <c r="AG171" s="996"/>
      <c r="AH171" s="533"/>
      <c r="AI171" s="533"/>
      <c r="AJ171" s="508">
        <v>-5</v>
      </c>
      <c r="AK171" s="423" t="s">
        <v>74</v>
      </c>
      <c r="AL171" s="937">
        <v>94.2</v>
      </c>
      <c r="AM171" s="937">
        <v>91.4</v>
      </c>
      <c r="AN171" s="937">
        <v>93</v>
      </c>
      <c r="AO171" s="937">
        <v>88</v>
      </c>
      <c r="AP171" s="937">
        <v>90.6</v>
      </c>
      <c r="AQ171" s="937">
        <v>90.3</v>
      </c>
      <c r="AR171" s="937">
        <v>90.3</v>
      </c>
      <c r="AS171" s="937">
        <v>88.1</v>
      </c>
      <c r="AT171" s="937">
        <v>92.1</v>
      </c>
      <c r="AU171" s="215"/>
    </row>
    <row r="172" spans="1:47" ht="16.5" customHeight="1">
      <c r="A172" s="519" t="s">
        <v>6</v>
      </c>
      <c r="B172" s="653"/>
      <c r="C172" s="653"/>
      <c r="D172" s="653"/>
      <c r="E172" s="653"/>
      <c r="F172" s="517" t="s">
        <v>39</v>
      </c>
      <c r="G172" s="533">
        <v>5.7</v>
      </c>
      <c r="H172" s="533"/>
      <c r="I172" s="996"/>
      <c r="J172" s="533">
        <v>8.4</v>
      </c>
      <c r="K172" s="533"/>
      <c r="L172" s="996"/>
      <c r="M172" s="533">
        <v>6.9</v>
      </c>
      <c r="N172" s="533"/>
      <c r="O172" s="996"/>
      <c r="P172" s="533">
        <v>11.8</v>
      </c>
      <c r="Q172" s="533"/>
      <c r="R172" s="996"/>
      <c r="S172" s="533">
        <v>9.4</v>
      </c>
      <c r="T172" s="533"/>
      <c r="U172" s="996"/>
      <c r="V172" s="533">
        <v>9.6</v>
      </c>
      <c r="W172" s="533"/>
      <c r="X172" s="996"/>
      <c r="Y172" s="533">
        <v>9.6999999999999993</v>
      </c>
      <c r="Z172" s="533"/>
      <c r="AA172" s="996"/>
      <c r="AB172" s="533">
        <v>11.8</v>
      </c>
      <c r="AC172" s="533"/>
      <c r="AD172" s="996"/>
      <c r="AE172" s="533">
        <v>7.8</v>
      </c>
      <c r="AF172" s="533"/>
      <c r="AG172" s="996"/>
      <c r="AH172" s="533"/>
      <c r="AI172" s="533"/>
      <c r="AJ172" s="508">
        <v>-5</v>
      </c>
      <c r="AK172" s="449" t="s">
        <v>476</v>
      </c>
      <c r="AL172" s="923">
        <v>5.7</v>
      </c>
      <c r="AM172" s="923">
        <v>8.4</v>
      </c>
      <c r="AN172" s="923">
        <v>6.9</v>
      </c>
      <c r="AO172" s="923">
        <v>11.8</v>
      </c>
      <c r="AP172" s="923">
        <v>9.4</v>
      </c>
      <c r="AQ172" s="923">
        <v>9.6</v>
      </c>
      <c r="AR172" s="923">
        <v>9.6999999999999993</v>
      </c>
      <c r="AS172" s="923">
        <v>11.8</v>
      </c>
      <c r="AT172" s="923">
        <v>7.8</v>
      </c>
      <c r="AU172" s="215"/>
    </row>
    <row r="173" spans="1:47" ht="16.5" customHeight="1">
      <c r="A173" s="519" t="s">
        <v>178</v>
      </c>
      <c r="B173" s="653"/>
      <c r="C173" s="653"/>
      <c r="D173" s="56"/>
      <c r="E173" s="56"/>
      <c r="F173" s="517" t="s">
        <v>39</v>
      </c>
      <c r="G173" s="533">
        <v>0</v>
      </c>
      <c r="H173" s="533"/>
      <c r="I173" s="996"/>
      <c r="J173" s="533">
        <v>0</v>
      </c>
      <c r="K173" s="533"/>
      <c r="L173" s="996"/>
      <c r="M173" s="533">
        <v>0</v>
      </c>
      <c r="N173" s="533"/>
      <c r="O173" s="996"/>
      <c r="P173" s="533">
        <v>0</v>
      </c>
      <c r="Q173" s="533"/>
      <c r="R173" s="996"/>
      <c r="S173" s="533">
        <v>0</v>
      </c>
      <c r="T173" s="533"/>
      <c r="U173" s="996"/>
      <c r="V173" s="533">
        <v>0</v>
      </c>
      <c r="W173" s="533"/>
      <c r="X173" s="996"/>
      <c r="Y173" s="533">
        <v>0</v>
      </c>
      <c r="Z173" s="533"/>
      <c r="AA173" s="996"/>
      <c r="AB173" s="533">
        <v>0</v>
      </c>
      <c r="AC173" s="533"/>
      <c r="AD173" s="996"/>
      <c r="AE173" s="533">
        <v>0</v>
      </c>
      <c r="AF173" s="533"/>
      <c r="AG173" s="996"/>
      <c r="AH173" s="533"/>
      <c r="AI173" s="533"/>
      <c r="AJ173" s="508">
        <v>-5</v>
      </c>
      <c r="AK173" s="423" t="s">
        <v>101</v>
      </c>
      <c r="AL173" s="923">
        <v>0</v>
      </c>
      <c r="AM173" s="923">
        <v>0</v>
      </c>
      <c r="AN173" s="923">
        <v>0</v>
      </c>
      <c r="AO173" s="923">
        <v>0</v>
      </c>
      <c r="AP173" s="923">
        <v>0</v>
      </c>
      <c r="AQ173" s="923">
        <v>0</v>
      </c>
      <c r="AR173" s="923">
        <v>0</v>
      </c>
      <c r="AS173" s="923">
        <v>0</v>
      </c>
      <c r="AT173" s="923">
        <v>0</v>
      </c>
      <c r="AU173" s="215"/>
    </row>
    <row r="174" spans="1:47" ht="16.5" customHeight="1">
      <c r="A174" s="519" t="s">
        <v>335</v>
      </c>
      <c r="B174" s="653"/>
      <c r="C174" s="653"/>
      <c r="D174" s="56"/>
      <c r="E174" s="56"/>
      <c r="F174" s="517" t="s">
        <v>39</v>
      </c>
      <c r="G174" s="533">
        <v>0</v>
      </c>
      <c r="H174" s="533"/>
      <c r="I174" s="996"/>
      <c r="J174" s="533">
        <v>0.1</v>
      </c>
      <c r="K174" s="533"/>
      <c r="L174" s="996"/>
      <c r="M174" s="533">
        <v>0</v>
      </c>
      <c r="N174" s="533"/>
      <c r="O174" s="996"/>
      <c r="P174" s="533">
        <v>0.1</v>
      </c>
      <c r="Q174" s="533"/>
      <c r="R174" s="996"/>
      <c r="S174" s="533">
        <v>0</v>
      </c>
      <c r="T174" s="533"/>
      <c r="U174" s="996"/>
      <c r="V174" s="533">
        <v>0</v>
      </c>
      <c r="W174" s="533"/>
      <c r="X174" s="996"/>
      <c r="Y174" s="533">
        <v>0</v>
      </c>
      <c r="Z174" s="533"/>
      <c r="AA174" s="996"/>
      <c r="AB174" s="533">
        <v>0</v>
      </c>
      <c r="AC174" s="533"/>
      <c r="AD174" s="996"/>
      <c r="AE174" s="533">
        <v>0</v>
      </c>
      <c r="AF174" s="533"/>
      <c r="AG174" s="996"/>
      <c r="AH174" s="533"/>
      <c r="AI174" s="533"/>
      <c r="AJ174" s="508">
        <v>-5</v>
      </c>
      <c r="AK174" s="423" t="s">
        <v>100</v>
      </c>
      <c r="AL174" s="923">
        <v>0</v>
      </c>
      <c r="AM174" s="923">
        <v>0.1</v>
      </c>
      <c r="AN174" s="923">
        <v>0</v>
      </c>
      <c r="AO174" s="923">
        <v>0.1</v>
      </c>
      <c r="AP174" s="923">
        <v>0</v>
      </c>
      <c r="AQ174" s="923">
        <v>0</v>
      </c>
      <c r="AR174" s="923">
        <v>0</v>
      </c>
      <c r="AS174" s="923">
        <v>0</v>
      </c>
      <c r="AT174" s="923">
        <v>0</v>
      </c>
      <c r="AU174" s="215"/>
    </row>
    <row r="175" spans="1:47" ht="16.5" customHeight="1">
      <c r="A175" s="330" t="s">
        <v>182</v>
      </c>
      <c r="B175" s="656"/>
      <c r="C175" s="653"/>
      <c r="D175" s="653"/>
      <c r="E175" s="56"/>
      <c r="F175" s="56" t="s">
        <v>183</v>
      </c>
      <c r="G175" s="193">
        <v>1681</v>
      </c>
      <c r="H175" s="193"/>
      <c r="I175" s="997"/>
      <c r="J175" s="193">
        <v>7191</v>
      </c>
      <c r="K175" s="193"/>
      <c r="L175" s="997"/>
      <c r="M175" s="193">
        <v>5584</v>
      </c>
      <c r="N175" s="193"/>
      <c r="O175" s="997"/>
      <c r="P175" s="193">
        <v>2569</v>
      </c>
      <c r="Q175" s="193"/>
      <c r="R175" s="997"/>
      <c r="S175" s="193">
        <v>2293</v>
      </c>
      <c r="T175" s="193"/>
      <c r="U175" s="997"/>
      <c r="V175" s="193">
        <v>2153</v>
      </c>
      <c r="W175" s="193"/>
      <c r="X175" s="997"/>
      <c r="Y175" s="188">
        <v>2207</v>
      </c>
      <c r="Z175" s="188"/>
      <c r="AA175" s="978"/>
      <c r="AB175" s="193">
        <v>1849</v>
      </c>
      <c r="AC175" s="193"/>
      <c r="AD175" s="997"/>
      <c r="AE175" s="193">
        <v>25527</v>
      </c>
      <c r="AF175" s="193"/>
      <c r="AG175" s="997"/>
      <c r="AH175" s="188"/>
      <c r="AI175" s="188"/>
      <c r="AJ175" s="508">
        <v>-5</v>
      </c>
      <c r="AK175" s="423" t="s">
        <v>102</v>
      </c>
      <c r="AL175" s="939">
        <v>1681</v>
      </c>
      <c r="AM175" s="939">
        <v>7191</v>
      </c>
      <c r="AN175" s="939">
        <v>5584</v>
      </c>
      <c r="AO175" s="939">
        <v>2569</v>
      </c>
      <c r="AP175" s="939">
        <v>2293</v>
      </c>
      <c r="AQ175" s="939">
        <v>2153</v>
      </c>
      <c r="AR175" s="938">
        <v>2207</v>
      </c>
      <c r="AS175" s="938">
        <v>1849</v>
      </c>
      <c r="AT175" s="938">
        <v>25527</v>
      </c>
      <c r="AU175" s="215"/>
    </row>
    <row r="176" spans="1:47" ht="16.5" customHeight="1">
      <c r="A176" s="519" t="s">
        <v>769</v>
      </c>
      <c r="B176" s="653"/>
      <c r="C176" s="656"/>
      <c r="D176" s="56"/>
      <c r="E176" s="56"/>
      <c r="F176" s="517" t="s">
        <v>183</v>
      </c>
      <c r="G176" s="534">
        <v>1.0690438</v>
      </c>
      <c r="H176" s="534"/>
      <c r="I176" s="979"/>
      <c r="J176" s="534">
        <v>1.0978455</v>
      </c>
      <c r="K176" s="534"/>
      <c r="L176" s="979"/>
      <c r="M176" s="534">
        <v>1.078519</v>
      </c>
      <c r="N176" s="534"/>
      <c r="O176" s="979"/>
      <c r="P176" s="534">
        <v>1.1416237</v>
      </c>
      <c r="Q176" s="534"/>
      <c r="R176" s="979"/>
      <c r="S176" s="534">
        <v>1.1124536</v>
      </c>
      <c r="T176" s="534"/>
      <c r="U176" s="979"/>
      <c r="V176" s="534">
        <v>1.1084879999999999</v>
      </c>
      <c r="W176" s="534"/>
      <c r="X176" s="979"/>
      <c r="Y176" s="534">
        <v>1.1047047000000001</v>
      </c>
      <c r="Z176" s="534"/>
      <c r="AA176" s="979"/>
      <c r="AB176" s="534">
        <v>1.1427095</v>
      </c>
      <c r="AC176" s="534"/>
      <c r="AD176" s="979"/>
      <c r="AE176" s="534">
        <v>1.0914756999999999</v>
      </c>
      <c r="AF176" s="534"/>
      <c r="AG176" s="987"/>
      <c r="AH176" s="534"/>
      <c r="AI176" s="534"/>
      <c r="AJ176" s="508">
        <v>-5</v>
      </c>
      <c r="AK176" s="423" t="s">
        <v>103</v>
      </c>
      <c r="AL176" s="923">
        <v>1.0690438</v>
      </c>
      <c r="AM176" s="923">
        <v>1.0978455</v>
      </c>
      <c r="AN176" s="923">
        <v>1.078519</v>
      </c>
      <c r="AO176" s="923">
        <v>1.1416237</v>
      </c>
      <c r="AP176" s="923">
        <v>1.1124536</v>
      </c>
      <c r="AQ176" s="923">
        <v>1.1084879999999999</v>
      </c>
      <c r="AR176" s="937">
        <v>1.1047047000000001</v>
      </c>
      <c r="AS176" s="937">
        <v>1.1427095</v>
      </c>
      <c r="AT176" s="937">
        <v>1.0914756999999999</v>
      </c>
      <c r="AU176" s="215"/>
    </row>
    <row r="177" spans="1:82" ht="3" customHeight="1">
      <c r="A177" s="653"/>
      <c r="B177" s="653"/>
      <c r="C177" s="656"/>
      <c r="D177" s="56"/>
      <c r="E177" s="56"/>
      <c r="F177" s="517"/>
      <c r="G177" s="534"/>
      <c r="H177" s="534"/>
      <c r="I177" s="979"/>
      <c r="J177" s="534"/>
      <c r="K177" s="534"/>
      <c r="L177" s="979"/>
      <c r="M177" s="534"/>
      <c r="N177" s="534"/>
      <c r="O177" s="979"/>
      <c r="P177" s="534"/>
      <c r="Q177" s="534"/>
      <c r="R177" s="979"/>
      <c r="S177" s="534"/>
      <c r="T177" s="534"/>
      <c r="U177" s="979"/>
      <c r="V177" s="534"/>
      <c r="W177" s="534"/>
      <c r="X177" s="979"/>
      <c r="Y177" s="534"/>
      <c r="Z177" s="534"/>
      <c r="AA177" s="979"/>
      <c r="AB177" s="534"/>
      <c r="AC177" s="534"/>
      <c r="AD177" s="979"/>
      <c r="AE177" s="534"/>
      <c r="AF177" s="534"/>
      <c r="AG177" s="979"/>
      <c r="AH177" s="534"/>
      <c r="AI177" s="534"/>
      <c r="AJ177" s="229"/>
      <c r="AK177" s="229"/>
      <c r="AL177" s="229"/>
      <c r="AM177" s="229"/>
      <c r="AN177" s="229"/>
      <c r="AO177" s="229"/>
      <c r="AP177" s="229"/>
      <c r="AQ177" s="229"/>
      <c r="AR177" s="229"/>
      <c r="AS177" s="229"/>
      <c r="AT177" s="229"/>
      <c r="AU177" s="215"/>
    </row>
    <row r="178" spans="1:82" ht="16.5" customHeight="1">
      <c r="A178" s="653" t="s">
        <v>455</v>
      </c>
      <c r="B178" s="653"/>
      <c r="C178" s="656"/>
      <c r="D178" s="56"/>
      <c r="E178" s="56"/>
      <c r="F178" s="517"/>
      <c r="G178" s="534"/>
      <c r="H178" s="534"/>
      <c r="I178" s="979"/>
      <c r="J178" s="534"/>
      <c r="K178" s="534"/>
      <c r="L178" s="979"/>
      <c r="M178" s="534"/>
      <c r="N178" s="534"/>
      <c r="O178" s="979"/>
      <c r="P178" s="534"/>
      <c r="Q178" s="534"/>
      <c r="R178" s="979"/>
      <c r="S178" s="534"/>
      <c r="T178" s="534"/>
      <c r="U178" s="979"/>
      <c r="V178" s="534"/>
      <c r="W178" s="534"/>
      <c r="X178" s="979"/>
      <c r="Y178" s="534"/>
      <c r="Z178" s="534"/>
      <c r="AA178" s="979"/>
      <c r="AB178" s="534"/>
      <c r="AC178" s="534"/>
      <c r="AD178" s="979"/>
      <c r="AE178" s="534"/>
      <c r="AF178" s="534"/>
      <c r="AG178" s="979"/>
      <c r="AH178" s="534"/>
      <c r="AI178" s="534"/>
      <c r="AJ178" s="229"/>
      <c r="AK178" s="229"/>
      <c r="AL178" s="229"/>
      <c r="AM178" s="229"/>
      <c r="AN178" s="229"/>
      <c r="AO178" s="229"/>
      <c r="AP178" s="229"/>
      <c r="AQ178" s="229"/>
      <c r="AR178" s="229"/>
      <c r="AS178" s="229"/>
      <c r="AT178" s="229"/>
      <c r="AU178" s="215"/>
    </row>
    <row r="179" spans="1:82" ht="3" customHeight="1">
      <c r="A179" s="653"/>
      <c r="B179" s="653"/>
      <c r="C179" s="656"/>
      <c r="D179" s="56"/>
      <c r="E179" s="56"/>
      <c r="F179" s="517"/>
      <c r="G179" s="534"/>
      <c r="H179" s="534"/>
      <c r="I179" s="979"/>
      <c r="J179" s="534"/>
      <c r="K179" s="534"/>
      <c r="L179" s="979"/>
      <c r="M179" s="534"/>
      <c r="N179" s="534"/>
      <c r="O179" s="979"/>
      <c r="P179" s="534"/>
      <c r="Q179" s="534"/>
      <c r="R179" s="979"/>
      <c r="S179" s="534"/>
      <c r="T179" s="534"/>
      <c r="U179" s="979"/>
      <c r="V179" s="534"/>
      <c r="W179" s="534"/>
      <c r="X179" s="979"/>
      <c r="Y179" s="534"/>
      <c r="Z179" s="534"/>
      <c r="AA179" s="979"/>
      <c r="AB179" s="534"/>
      <c r="AC179" s="534"/>
      <c r="AD179" s="979"/>
      <c r="AE179" s="534"/>
      <c r="AF179" s="534"/>
      <c r="AG179" s="979"/>
      <c r="AH179" s="534"/>
      <c r="AI179" s="534"/>
      <c r="AJ179" s="229"/>
      <c r="AK179" s="229"/>
      <c r="AL179" s="229"/>
      <c r="AM179" s="229"/>
      <c r="AN179" s="229"/>
      <c r="AO179" s="229"/>
      <c r="AP179" s="229"/>
      <c r="AQ179" s="229"/>
      <c r="AR179" s="229"/>
      <c r="AS179" s="229"/>
      <c r="AT179" s="229"/>
      <c r="AU179" s="215"/>
    </row>
    <row r="180" spans="1:82" ht="16.5" customHeight="1">
      <c r="A180" s="519" t="s">
        <v>333</v>
      </c>
      <c r="B180" s="653"/>
      <c r="C180" s="653"/>
      <c r="D180" s="56"/>
      <c r="E180" s="56"/>
      <c r="F180" s="517" t="s">
        <v>39</v>
      </c>
      <c r="G180" s="533">
        <v>44.4</v>
      </c>
      <c r="H180" s="533"/>
      <c r="I180" s="996"/>
      <c r="J180" s="533">
        <v>48.1</v>
      </c>
      <c r="K180" s="533"/>
      <c r="L180" s="996"/>
      <c r="M180" s="533">
        <v>39.4</v>
      </c>
      <c r="N180" s="533"/>
      <c r="O180" s="996"/>
      <c r="P180" s="533">
        <v>36.5</v>
      </c>
      <c r="Q180" s="533"/>
      <c r="R180" s="996"/>
      <c r="S180" s="533">
        <v>54.2</v>
      </c>
      <c r="T180" s="533"/>
      <c r="U180" s="996"/>
      <c r="V180" s="533">
        <v>41</v>
      </c>
      <c r="W180" s="533"/>
      <c r="X180" s="996"/>
      <c r="Y180" s="533">
        <v>34.799999999999997</v>
      </c>
      <c r="Z180" s="533"/>
      <c r="AA180" s="996"/>
      <c r="AB180" s="533">
        <v>38.1</v>
      </c>
      <c r="AC180" s="533"/>
      <c r="AD180" s="996"/>
      <c r="AE180" s="533">
        <v>43.9</v>
      </c>
      <c r="AF180" s="533"/>
      <c r="AG180" s="996"/>
      <c r="AH180" s="533"/>
      <c r="AI180" s="533"/>
      <c r="AJ180" s="508">
        <v>-5</v>
      </c>
      <c r="AK180" s="423" t="s">
        <v>28</v>
      </c>
      <c r="AL180" s="923">
        <v>44.4</v>
      </c>
      <c r="AM180" s="923">
        <v>48.1</v>
      </c>
      <c r="AN180" s="923">
        <v>39.4</v>
      </c>
      <c r="AO180" s="923">
        <v>36.5</v>
      </c>
      <c r="AP180" s="923">
        <v>54.2</v>
      </c>
      <c r="AQ180" s="923">
        <v>41</v>
      </c>
      <c r="AR180" s="923">
        <v>34.799999999999997</v>
      </c>
      <c r="AS180" s="923">
        <v>38.1</v>
      </c>
      <c r="AT180" s="923">
        <v>43.9</v>
      </c>
      <c r="AU180" s="215"/>
    </row>
    <row r="181" spans="1:82" ht="16.5" customHeight="1">
      <c r="A181" s="519" t="s">
        <v>6</v>
      </c>
      <c r="B181" s="653"/>
      <c r="C181" s="653"/>
      <c r="D181" s="653"/>
      <c r="E181" s="653"/>
      <c r="F181" s="517" t="s">
        <v>39</v>
      </c>
      <c r="G181" s="533">
        <v>55.2</v>
      </c>
      <c r="H181" s="533"/>
      <c r="I181" s="996"/>
      <c r="J181" s="533">
        <v>51.2</v>
      </c>
      <c r="K181" s="533"/>
      <c r="L181" s="996"/>
      <c r="M181" s="533">
        <v>60.3</v>
      </c>
      <c r="N181" s="533"/>
      <c r="O181" s="996"/>
      <c r="P181" s="533">
        <v>63</v>
      </c>
      <c r="Q181" s="533"/>
      <c r="R181" s="996"/>
      <c r="S181" s="533">
        <v>45.6</v>
      </c>
      <c r="T181" s="533"/>
      <c r="U181" s="996"/>
      <c r="V181" s="533">
        <v>58.7</v>
      </c>
      <c r="W181" s="533"/>
      <c r="X181" s="996"/>
      <c r="Y181" s="533">
        <v>64.900000000000006</v>
      </c>
      <c r="Z181" s="533"/>
      <c r="AA181" s="996"/>
      <c r="AB181" s="533">
        <v>61.5</v>
      </c>
      <c r="AC181" s="533"/>
      <c r="AD181" s="996"/>
      <c r="AE181" s="533">
        <v>55.6</v>
      </c>
      <c r="AF181" s="533"/>
      <c r="AG181" s="996"/>
      <c r="AH181" s="533"/>
      <c r="AI181" s="533"/>
      <c r="AJ181" s="508">
        <v>-5</v>
      </c>
      <c r="AK181" s="449" t="s">
        <v>477</v>
      </c>
      <c r="AL181" s="923">
        <v>55.2</v>
      </c>
      <c r="AM181" s="923">
        <v>51.2</v>
      </c>
      <c r="AN181" s="923">
        <v>60.3</v>
      </c>
      <c r="AO181" s="923">
        <v>63</v>
      </c>
      <c r="AP181" s="923">
        <v>45.6</v>
      </c>
      <c r="AQ181" s="923">
        <v>58.7</v>
      </c>
      <c r="AR181" s="923">
        <v>64.900000000000006</v>
      </c>
      <c r="AS181" s="923">
        <v>61.5</v>
      </c>
      <c r="AT181" s="923">
        <v>55.6</v>
      </c>
      <c r="AU181" s="215"/>
    </row>
    <row r="182" spans="1:82" ht="16.5" customHeight="1">
      <c r="A182" s="519" t="s">
        <v>178</v>
      </c>
      <c r="B182" s="653"/>
      <c r="C182" s="653"/>
      <c r="D182" s="56"/>
      <c r="E182" s="56"/>
      <c r="F182" s="517" t="s">
        <v>39</v>
      </c>
      <c r="G182" s="533">
        <v>0.4</v>
      </c>
      <c r="H182" s="533"/>
      <c r="I182" s="996"/>
      <c r="J182" s="533">
        <v>0.5</v>
      </c>
      <c r="K182" s="533"/>
      <c r="L182" s="996"/>
      <c r="M182" s="533">
        <v>0.2</v>
      </c>
      <c r="N182" s="533"/>
      <c r="O182" s="996"/>
      <c r="P182" s="533">
        <v>0.2</v>
      </c>
      <c r="Q182" s="533"/>
      <c r="R182" s="996"/>
      <c r="S182" s="533">
        <v>0.1</v>
      </c>
      <c r="T182" s="533"/>
      <c r="U182" s="996"/>
      <c r="V182" s="533">
        <v>0.3</v>
      </c>
      <c r="W182" s="533"/>
      <c r="X182" s="996"/>
      <c r="Y182" s="533">
        <v>0.2</v>
      </c>
      <c r="Z182" s="533"/>
      <c r="AA182" s="996"/>
      <c r="AB182" s="533">
        <v>0.2</v>
      </c>
      <c r="AC182" s="533"/>
      <c r="AD182" s="996"/>
      <c r="AE182" s="533">
        <v>0.3</v>
      </c>
      <c r="AF182" s="533"/>
      <c r="AG182" s="996"/>
      <c r="AH182" s="533"/>
      <c r="AI182" s="533"/>
      <c r="AJ182" s="508">
        <v>-5</v>
      </c>
      <c r="AK182" s="423" t="s">
        <v>30</v>
      </c>
      <c r="AL182" s="923">
        <v>0.4</v>
      </c>
      <c r="AM182" s="923">
        <v>0.5</v>
      </c>
      <c r="AN182" s="923">
        <v>0.2</v>
      </c>
      <c r="AO182" s="923">
        <v>0.2</v>
      </c>
      <c r="AP182" s="923">
        <v>0.1</v>
      </c>
      <c r="AQ182" s="923">
        <v>0.3</v>
      </c>
      <c r="AR182" s="923">
        <v>0.2</v>
      </c>
      <c r="AS182" s="923">
        <v>0.2</v>
      </c>
      <c r="AT182" s="923">
        <v>0.3</v>
      </c>
      <c r="AU182" s="215"/>
    </row>
    <row r="183" spans="1:82" ht="16.5" customHeight="1">
      <c r="A183" s="519" t="s">
        <v>335</v>
      </c>
      <c r="B183" s="653"/>
      <c r="C183" s="653"/>
      <c r="D183" s="56"/>
      <c r="E183" s="56"/>
      <c r="F183" s="517" t="s">
        <v>39</v>
      </c>
      <c r="G183" s="533">
        <v>0</v>
      </c>
      <c r="H183" s="533"/>
      <c r="I183" s="996"/>
      <c r="J183" s="533">
        <v>0.1</v>
      </c>
      <c r="K183" s="533"/>
      <c r="L183" s="996"/>
      <c r="M183" s="533">
        <v>0.1</v>
      </c>
      <c r="N183" s="533"/>
      <c r="O183" s="996"/>
      <c r="P183" s="533">
        <v>0.2</v>
      </c>
      <c r="Q183" s="533"/>
      <c r="R183" s="996"/>
      <c r="S183" s="533">
        <v>0.1</v>
      </c>
      <c r="T183" s="533"/>
      <c r="U183" s="996"/>
      <c r="V183" s="533">
        <v>0.1</v>
      </c>
      <c r="W183" s="533"/>
      <c r="X183" s="996"/>
      <c r="Y183" s="533">
        <v>0.1</v>
      </c>
      <c r="Z183" s="533"/>
      <c r="AA183" s="996"/>
      <c r="AB183" s="533">
        <v>0.1</v>
      </c>
      <c r="AC183" s="533"/>
      <c r="AD183" s="996"/>
      <c r="AE183" s="533">
        <v>0.1</v>
      </c>
      <c r="AF183" s="533"/>
      <c r="AG183" s="996"/>
      <c r="AH183" s="533"/>
      <c r="AI183" s="533"/>
      <c r="AJ183" s="508">
        <v>-5</v>
      </c>
      <c r="AK183" s="423" t="s">
        <v>29</v>
      </c>
      <c r="AL183" s="923">
        <v>0</v>
      </c>
      <c r="AM183" s="923">
        <v>0.1</v>
      </c>
      <c r="AN183" s="923">
        <v>0.1</v>
      </c>
      <c r="AO183" s="923">
        <v>0.2</v>
      </c>
      <c r="AP183" s="923">
        <v>0.1</v>
      </c>
      <c r="AQ183" s="923">
        <v>0.1</v>
      </c>
      <c r="AR183" s="923">
        <v>0.1</v>
      </c>
      <c r="AS183" s="923">
        <v>0.1</v>
      </c>
      <c r="AT183" s="923">
        <v>0.1</v>
      </c>
      <c r="AU183" s="215"/>
    </row>
    <row r="184" spans="1:82" ht="16.5" customHeight="1">
      <c r="A184" s="330" t="s">
        <v>182</v>
      </c>
      <c r="B184" s="656"/>
      <c r="C184" s="653"/>
      <c r="D184" s="653"/>
      <c r="E184" s="56"/>
      <c r="F184" s="56" t="s">
        <v>183</v>
      </c>
      <c r="G184" s="193">
        <v>1681</v>
      </c>
      <c r="H184" s="193"/>
      <c r="I184" s="997"/>
      <c r="J184" s="193">
        <v>7191</v>
      </c>
      <c r="K184" s="193"/>
      <c r="L184" s="997"/>
      <c r="M184" s="193">
        <v>5584</v>
      </c>
      <c r="N184" s="193"/>
      <c r="O184" s="997"/>
      <c r="P184" s="193">
        <v>2569</v>
      </c>
      <c r="Q184" s="193"/>
      <c r="R184" s="997"/>
      <c r="S184" s="193">
        <v>2293</v>
      </c>
      <c r="T184" s="193"/>
      <c r="U184" s="997"/>
      <c r="V184" s="193">
        <v>2153</v>
      </c>
      <c r="W184" s="193"/>
      <c r="X184" s="997"/>
      <c r="Y184" s="193">
        <v>2207</v>
      </c>
      <c r="Z184" s="193"/>
      <c r="AA184" s="997"/>
      <c r="AB184" s="193">
        <v>1849</v>
      </c>
      <c r="AC184" s="193"/>
      <c r="AD184" s="997"/>
      <c r="AE184" s="193">
        <v>25527</v>
      </c>
      <c r="AF184" s="193"/>
      <c r="AG184" s="997"/>
      <c r="AH184" s="188"/>
      <c r="AI184" s="188"/>
      <c r="AJ184" s="508">
        <v>-5</v>
      </c>
      <c r="AK184" s="423" t="s">
        <v>31</v>
      </c>
      <c r="AL184" s="939">
        <v>1681</v>
      </c>
      <c r="AM184" s="939">
        <v>7191</v>
      </c>
      <c r="AN184" s="939">
        <v>5584</v>
      </c>
      <c r="AO184" s="939">
        <v>2569</v>
      </c>
      <c r="AP184" s="939">
        <v>2293</v>
      </c>
      <c r="AQ184" s="939">
        <v>2153</v>
      </c>
      <c r="AR184" s="939">
        <v>2207</v>
      </c>
      <c r="AS184" s="939">
        <v>1849</v>
      </c>
      <c r="AT184" s="939">
        <v>25527</v>
      </c>
      <c r="AU184" s="215"/>
    </row>
    <row r="185" spans="1:82" ht="16.5" customHeight="1">
      <c r="A185" s="538" t="s">
        <v>769</v>
      </c>
      <c r="B185" s="521"/>
      <c r="C185" s="539"/>
      <c r="D185" s="473"/>
      <c r="E185" s="473"/>
      <c r="F185" s="520" t="s">
        <v>183</v>
      </c>
      <c r="G185" s="540">
        <v>1.8011857</v>
      </c>
      <c r="H185" s="540"/>
      <c r="I185" s="988"/>
      <c r="J185" s="540">
        <v>1.7093936999999999</v>
      </c>
      <c r="K185" s="540"/>
      <c r="L185" s="988"/>
      <c r="M185" s="540">
        <v>1.8470618999999999</v>
      </c>
      <c r="N185" s="540"/>
      <c r="O185" s="988"/>
      <c r="P185" s="540">
        <v>1.9075203999999999</v>
      </c>
      <c r="Q185" s="540"/>
      <c r="R185" s="988"/>
      <c r="S185" s="540">
        <v>1.6173833</v>
      </c>
      <c r="T185" s="540"/>
      <c r="U185" s="988"/>
      <c r="V185" s="540">
        <v>1.8031595</v>
      </c>
      <c r="W185" s="540"/>
      <c r="X185" s="988"/>
      <c r="Y185" s="540">
        <v>1.9548232999999999</v>
      </c>
      <c r="Z185" s="540"/>
      <c r="AA185" s="988"/>
      <c r="AB185" s="540">
        <v>1.9185068999999999</v>
      </c>
      <c r="AC185" s="540"/>
      <c r="AD185" s="988"/>
      <c r="AE185" s="540">
        <v>1.7893597999999999</v>
      </c>
      <c r="AF185" s="534"/>
      <c r="AG185" s="979"/>
      <c r="AH185" s="534"/>
      <c r="AI185" s="534"/>
      <c r="AJ185" s="508">
        <v>-5</v>
      </c>
      <c r="AK185" s="423" t="s">
        <v>32</v>
      </c>
      <c r="AL185" s="937">
        <v>1.8011857</v>
      </c>
      <c r="AM185" s="937">
        <v>1.7093936999999999</v>
      </c>
      <c r="AN185" s="937">
        <v>1.8470618999999999</v>
      </c>
      <c r="AO185" s="937">
        <v>1.9075203999999999</v>
      </c>
      <c r="AP185" s="937">
        <v>1.6173833</v>
      </c>
      <c r="AQ185" s="937">
        <v>1.8031595</v>
      </c>
      <c r="AR185" s="937">
        <v>1.9548232999999999</v>
      </c>
      <c r="AS185" s="937">
        <v>1.9185068999999999</v>
      </c>
      <c r="AT185" s="937">
        <v>1.7893597999999999</v>
      </c>
      <c r="AU185" s="215"/>
    </row>
    <row r="186" spans="1:82" ht="3" customHeight="1">
      <c r="A186" s="519"/>
      <c r="B186" s="653"/>
      <c r="C186" s="656"/>
      <c r="D186" s="56"/>
      <c r="E186" s="56"/>
      <c r="F186" s="517"/>
      <c r="G186" s="533"/>
      <c r="H186" s="533"/>
      <c r="I186" s="979"/>
      <c r="J186" s="534"/>
      <c r="K186" s="534"/>
      <c r="L186" s="979"/>
      <c r="M186" s="534"/>
      <c r="N186" s="534"/>
      <c r="O186" s="979"/>
      <c r="P186" s="534"/>
      <c r="Q186" s="534"/>
      <c r="R186" s="979"/>
      <c r="S186" s="534"/>
      <c r="T186" s="534"/>
      <c r="U186" s="979"/>
      <c r="V186" s="534"/>
      <c r="W186" s="534"/>
      <c r="X186" s="979"/>
      <c r="Y186" s="534"/>
      <c r="Z186" s="534"/>
      <c r="AA186" s="979"/>
      <c r="AB186" s="534"/>
      <c r="AC186" s="534"/>
      <c r="AD186" s="979"/>
      <c r="AE186" s="534"/>
      <c r="AF186" s="534"/>
      <c r="AG186" s="979"/>
      <c r="AH186" s="534"/>
      <c r="AI186" s="534"/>
      <c r="AJ186" s="229"/>
      <c r="AK186" s="229"/>
      <c r="AL186" s="926"/>
      <c r="AM186" s="926"/>
      <c r="AN186" s="926"/>
      <c r="AO186" s="926"/>
      <c r="AP186" s="926"/>
      <c r="AQ186" s="926"/>
      <c r="AR186" s="926"/>
      <c r="AS186" s="926"/>
      <c r="AT186" s="926"/>
      <c r="AU186" s="215"/>
    </row>
    <row r="187" spans="1:82" ht="2.4" customHeight="1">
      <c r="A187" s="519"/>
      <c r="B187" s="653"/>
      <c r="C187" s="656"/>
      <c r="D187" s="56"/>
      <c r="E187" s="56"/>
      <c r="F187" s="517"/>
      <c r="G187" s="533"/>
      <c r="H187" s="533"/>
      <c r="I187" s="979"/>
      <c r="J187" s="534"/>
      <c r="K187" s="534"/>
      <c r="L187" s="979"/>
      <c r="M187" s="534"/>
      <c r="N187" s="534"/>
      <c r="O187" s="979"/>
      <c r="P187" s="534"/>
      <c r="Q187" s="534"/>
      <c r="R187" s="979"/>
      <c r="S187" s="534"/>
      <c r="T187" s="534"/>
      <c r="U187" s="979"/>
      <c r="V187" s="534"/>
      <c r="W187" s="534"/>
      <c r="X187" s="979"/>
      <c r="Y187" s="534"/>
      <c r="Z187" s="534"/>
      <c r="AA187" s="979"/>
      <c r="AB187" s="534"/>
      <c r="AC187" s="534"/>
      <c r="AD187" s="979"/>
      <c r="AE187" s="534"/>
      <c r="AF187" s="534"/>
      <c r="AG187" s="979"/>
      <c r="AH187" s="534"/>
      <c r="AI187" s="534"/>
      <c r="AJ187" s="229"/>
      <c r="AK187" s="229"/>
      <c r="AL187" s="926"/>
      <c r="AM187" s="926"/>
      <c r="AN187" s="926"/>
      <c r="AO187" s="926"/>
      <c r="AP187" s="926"/>
      <c r="AQ187" s="926"/>
      <c r="AR187" s="926"/>
      <c r="AS187" s="926"/>
      <c r="AT187" s="926"/>
      <c r="AU187" s="215"/>
    </row>
    <row r="188" spans="1:82" s="1116" customFormat="1" ht="16.5" customHeight="1">
      <c r="A188" s="1119"/>
      <c r="B188" s="1419" t="s">
        <v>731</v>
      </c>
      <c r="C188" s="1419"/>
      <c r="D188" s="1419"/>
      <c r="E188" s="1419"/>
      <c r="F188" s="1419"/>
      <c r="G188" s="1419"/>
      <c r="H188" s="1419"/>
      <c r="I188" s="1419"/>
      <c r="J188" s="1419"/>
      <c r="K188" s="1419"/>
      <c r="L188" s="1419"/>
      <c r="M188" s="1419"/>
      <c r="N188" s="1419"/>
      <c r="O188" s="1419"/>
      <c r="P188" s="1440"/>
      <c r="Q188" s="1440"/>
      <c r="R188" s="1440"/>
      <c r="S188" s="1440"/>
      <c r="T188" s="1440"/>
      <c r="U188" s="1440"/>
      <c r="V188" s="1440"/>
      <c r="W188" s="1440"/>
      <c r="X188" s="1440"/>
      <c r="Y188" s="1440"/>
      <c r="Z188" s="1440"/>
      <c r="AA188" s="1440"/>
      <c r="AB188" s="1440"/>
      <c r="AC188" s="1440"/>
      <c r="AD188" s="1440"/>
      <c r="AE188" s="1440"/>
      <c r="AF188" s="1440"/>
    </row>
    <row r="189" spans="1:82" s="1117" customFormat="1" ht="2.4" customHeight="1">
      <c r="B189" s="1118"/>
      <c r="C189" s="1118"/>
      <c r="D189" s="1118"/>
      <c r="E189" s="1118"/>
      <c r="F189" s="1118"/>
      <c r="G189" s="1118"/>
      <c r="H189" s="1118"/>
      <c r="I189" s="1118"/>
      <c r="J189" s="1118"/>
      <c r="K189" s="1118"/>
      <c r="L189" s="1118"/>
      <c r="M189" s="1118"/>
      <c r="N189" s="1118"/>
      <c r="O189" s="1118"/>
    </row>
    <row r="190" spans="1:82" s="1116" customFormat="1" ht="16.5" customHeight="1">
      <c r="A190" s="1119"/>
      <c r="B190" s="1419" t="s">
        <v>730</v>
      </c>
      <c r="C190" s="1419"/>
      <c r="D190" s="1419"/>
      <c r="E190" s="1419"/>
      <c r="F190" s="1419"/>
      <c r="G190" s="1419"/>
      <c r="H190" s="1419"/>
      <c r="I190" s="1419"/>
      <c r="J190" s="1419"/>
      <c r="K190" s="1419"/>
      <c r="L190" s="1419"/>
      <c r="M190" s="1419"/>
      <c r="N190" s="1419"/>
      <c r="O190" s="1419"/>
      <c r="P190" s="1440"/>
      <c r="Q190" s="1440"/>
      <c r="R190" s="1440"/>
      <c r="S190" s="1440"/>
      <c r="T190" s="1440"/>
      <c r="U190" s="1440"/>
      <c r="V190" s="1440"/>
      <c r="W190" s="1440"/>
      <c r="X190" s="1440"/>
      <c r="Y190" s="1440"/>
      <c r="Z190" s="1440"/>
      <c r="AA190" s="1440"/>
      <c r="AB190" s="1440"/>
      <c r="AC190" s="1440"/>
      <c r="AD190" s="1440"/>
      <c r="AE190" s="1440"/>
      <c r="AF190" s="1440"/>
    </row>
    <row r="191" spans="1:82" s="1117" customFormat="1" ht="1.2" customHeight="1">
      <c r="B191" s="1118"/>
      <c r="C191" s="1118"/>
      <c r="D191" s="1118"/>
      <c r="E191" s="1118"/>
      <c r="F191" s="1118"/>
      <c r="G191" s="1118"/>
      <c r="H191" s="1118"/>
      <c r="I191" s="1118"/>
      <c r="J191" s="1118"/>
      <c r="K191" s="1118"/>
      <c r="L191" s="1118"/>
      <c r="M191" s="1118"/>
      <c r="N191" s="1118"/>
      <c r="O191" s="1118"/>
      <c r="P191" s="1103"/>
      <c r="Q191" s="1103"/>
      <c r="R191" s="1103"/>
      <c r="S191" s="1103"/>
      <c r="T191" s="1103"/>
      <c r="U191" s="1103"/>
      <c r="V191" s="1103"/>
      <c r="W191" s="1103"/>
      <c r="X191" s="1103"/>
      <c r="Y191" s="1103"/>
      <c r="Z191" s="1103"/>
      <c r="AA191" s="1103"/>
      <c r="AB191" s="1103"/>
      <c r="AC191" s="1103"/>
      <c r="AD191" s="1103"/>
      <c r="AE191" s="1103"/>
      <c r="AF191" s="1103"/>
    </row>
    <row r="192" spans="1:82" s="507" customFormat="1" ht="27.6" customHeight="1">
      <c r="A192" s="1129" t="s">
        <v>56</v>
      </c>
      <c r="B192" s="1478" t="s">
        <v>787</v>
      </c>
      <c r="C192" s="1478"/>
      <c r="D192" s="1478"/>
      <c r="E192" s="1478"/>
      <c r="F192" s="1478"/>
      <c r="G192" s="1478"/>
      <c r="H192" s="1478"/>
      <c r="I192" s="1478"/>
      <c r="J192" s="1478"/>
      <c r="K192" s="1478"/>
      <c r="L192" s="1478"/>
      <c r="M192" s="1478"/>
      <c r="N192" s="1478"/>
      <c r="O192" s="1478"/>
      <c r="P192" s="1478"/>
      <c r="Q192" s="1478"/>
      <c r="R192" s="1478"/>
      <c r="S192" s="1478"/>
      <c r="T192" s="1478"/>
      <c r="U192" s="1478"/>
      <c r="V192" s="1478"/>
      <c r="W192" s="1478"/>
      <c r="X192" s="1478"/>
      <c r="Y192" s="1478"/>
      <c r="Z192" s="1478"/>
      <c r="AA192" s="1478"/>
      <c r="AB192" s="1478"/>
      <c r="AC192" s="1478"/>
      <c r="AD192" s="1478"/>
      <c r="AE192" s="1478"/>
      <c r="AF192" s="1127"/>
      <c r="AG192" s="1126"/>
      <c r="AH192" s="1128"/>
      <c r="AI192" s="535"/>
      <c r="AJ192" s="317"/>
      <c r="AK192" s="317"/>
      <c r="AL192" s="317"/>
      <c r="AM192" s="317"/>
      <c r="AN192" s="317"/>
      <c r="AO192" s="317"/>
      <c r="AP192" s="317"/>
      <c r="AQ192" s="317"/>
      <c r="AR192" s="317"/>
      <c r="AS192" s="317"/>
      <c r="AT192" s="317"/>
      <c r="AU192" s="344"/>
      <c r="AV192" s="342"/>
      <c r="AW192" s="341"/>
      <c r="AX192" s="341"/>
      <c r="AY192" s="341"/>
      <c r="AZ192" s="341"/>
      <c r="BA192" s="341"/>
      <c r="BB192" s="341"/>
      <c r="BC192" s="341"/>
      <c r="BD192" s="341"/>
      <c r="BE192" s="341"/>
      <c r="BF192" s="341"/>
      <c r="BG192" s="341"/>
      <c r="BH192" s="341"/>
      <c r="BI192" s="341"/>
      <c r="BJ192" s="341"/>
      <c r="BK192" s="341"/>
      <c r="BL192" s="341"/>
      <c r="BM192" s="341"/>
      <c r="BN192" s="341"/>
      <c r="BO192" s="341"/>
      <c r="BP192" s="341"/>
      <c r="BQ192" s="341"/>
      <c r="BR192" s="341"/>
      <c r="BS192" s="341"/>
      <c r="BT192" s="341"/>
      <c r="BU192" s="341"/>
      <c r="BV192" s="341"/>
      <c r="BW192" s="341"/>
      <c r="BX192" s="341"/>
      <c r="BY192" s="341"/>
      <c r="BZ192" s="341"/>
      <c r="CA192" s="341"/>
      <c r="CB192" s="341"/>
      <c r="CC192" s="341"/>
      <c r="CD192" s="341"/>
    </row>
    <row r="193" spans="1:82" s="507" customFormat="1" ht="16.5" customHeight="1">
      <c r="A193" s="657" t="s">
        <v>55</v>
      </c>
      <c r="B193" s="1478" t="s">
        <v>186</v>
      </c>
      <c r="C193" s="1478"/>
      <c r="D193" s="1478"/>
      <c r="E193" s="1478"/>
      <c r="F193" s="1478"/>
      <c r="G193" s="1478"/>
      <c r="H193" s="1478"/>
      <c r="I193" s="1478"/>
      <c r="J193" s="1478"/>
      <c r="K193" s="1478"/>
      <c r="L193" s="1478"/>
      <c r="M193" s="1478"/>
      <c r="N193" s="1478"/>
      <c r="O193" s="1478"/>
      <c r="P193" s="1478"/>
      <c r="Q193" s="1478"/>
      <c r="R193" s="1478"/>
      <c r="S193" s="1478"/>
      <c r="T193" s="1478"/>
      <c r="U193" s="1478"/>
      <c r="V193" s="1478"/>
      <c r="W193" s="1478"/>
      <c r="X193" s="1478"/>
      <c r="Y193" s="1478"/>
      <c r="Z193" s="1478"/>
      <c r="AA193" s="1478"/>
      <c r="AB193" s="1478"/>
      <c r="AC193" s="1478"/>
      <c r="AD193" s="1478"/>
      <c r="AE193" s="1478"/>
      <c r="AF193" s="970"/>
      <c r="AG193" s="968"/>
      <c r="AH193" s="522"/>
      <c r="AI193" s="535"/>
      <c r="AJ193" s="317"/>
      <c r="AK193" s="317"/>
      <c r="AL193" s="317"/>
      <c r="AM193" s="317"/>
      <c r="AN193" s="317"/>
      <c r="AO193" s="317"/>
      <c r="AP193" s="317"/>
      <c r="AQ193" s="317"/>
      <c r="AR193" s="317"/>
      <c r="AS193" s="317"/>
      <c r="AT193" s="317"/>
      <c r="AU193" s="344"/>
      <c r="AV193" s="342"/>
      <c r="AW193" s="341"/>
      <c r="AX193" s="341"/>
      <c r="AY193" s="341"/>
      <c r="AZ193" s="341"/>
      <c r="BA193" s="341"/>
      <c r="BB193" s="341"/>
      <c r="BC193" s="341"/>
      <c r="BD193" s="341"/>
      <c r="BE193" s="341"/>
      <c r="BF193" s="341"/>
      <c r="BG193" s="341"/>
      <c r="BH193" s="341"/>
      <c r="BI193" s="341"/>
      <c r="BJ193" s="341"/>
      <c r="BK193" s="341"/>
      <c r="BL193" s="341"/>
      <c r="BM193" s="341"/>
      <c r="BN193" s="341"/>
      <c r="BO193" s="341"/>
      <c r="BP193" s="341"/>
      <c r="BQ193" s="341"/>
      <c r="BR193" s="341"/>
      <c r="BS193" s="341"/>
      <c r="BT193" s="341"/>
      <c r="BU193" s="341"/>
      <c r="BV193" s="341"/>
      <c r="BW193" s="341"/>
      <c r="BX193" s="341"/>
      <c r="BY193" s="341"/>
      <c r="BZ193" s="341"/>
      <c r="CA193" s="341"/>
      <c r="CB193" s="341"/>
      <c r="CC193" s="341"/>
      <c r="CD193" s="341"/>
    </row>
    <row r="194" spans="1:82" s="234" customFormat="1" ht="27.6" customHeight="1">
      <c r="A194" s="657" t="s">
        <v>126</v>
      </c>
      <c r="B194" s="1478" t="s">
        <v>532</v>
      </c>
      <c r="C194" s="1444"/>
      <c r="D194" s="1444"/>
      <c r="E194" s="1444"/>
      <c r="F194" s="1444"/>
      <c r="G194" s="1444"/>
      <c r="H194" s="1444"/>
      <c r="I194" s="1444"/>
      <c r="J194" s="1444"/>
      <c r="K194" s="1444"/>
      <c r="L194" s="1444"/>
      <c r="M194" s="1444"/>
      <c r="N194" s="1444"/>
      <c r="O194" s="1444"/>
      <c r="P194" s="1444"/>
      <c r="Q194" s="1444"/>
      <c r="R194" s="1444"/>
      <c r="S194" s="1444"/>
      <c r="T194" s="1444"/>
      <c r="U194" s="1444"/>
      <c r="V194" s="1444"/>
      <c r="W194" s="1444"/>
      <c r="X194" s="1444"/>
      <c r="Y194" s="1444"/>
      <c r="Z194" s="1444"/>
      <c r="AA194" s="1444"/>
      <c r="AB194" s="1444"/>
      <c r="AC194" s="1444"/>
      <c r="AD194" s="1444"/>
      <c r="AE194" s="1444"/>
      <c r="AF194" s="971"/>
      <c r="AG194" s="969"/>
      <c r="AH194" s="504"/>
      <c r="AI194" s="522"/>
      <c r="AJ194" s="317"/>
      <c r="AK194" s="317"/>
      <c r="AL194" s="317"/>
      <c r="AM194" s="317"/>
      <c r="AN194" s="317"/>
      <c r="AO194" s="317"/>
      <c r="AP194" s="317"/>
      <c r="AQ194" s="317"/>
      <c r="AR194" s="317"/>
      <c r="AS194" s="317"/>
      <c r="AT194" s="317"/>
      <c r="AU194" s="340"/>
      <c r="AV194" s="215"/>
      <c r="AW194" s="215"/>
      <c r="AX194" s="215"/>
      <c r="AY194" s="215"/>
      <c r="AZ194" s="215"/>
      <c r="BA194" s="215"/>
      <c r="BB194" s="215"/>
      <c r="BC194" s="215"/>
      <c r="BD194" s="215"/>
      <c r="BE194" s="215"/>
      <c r="BF194" s="215"/>
      <c r="BG194" s="215"/>
      <c r="BH194" s="215"/>
      <c r="BI194" s="215"/>
      <c r="BJ194" s="215"/>
      <c r="BK194" s="215"/>
      <c r="BL194" s="215"/>
      <c r="BM194" s="215"/>
      <c r="BN194" s="215"/>
      <c r="BO194" s="215"/>
      <c r="BP194" s="215"/>
      <c r="BQ194" s="215"/>
      <c r="BR194" s="215"/>
      <c r="BS194" s="215"/>
      <c r="BT194" s="215"/>
      <c r="BU194" s="215"/>
      <c r="BV194" s="215"/>
      <c r="BW194" s="215"/>
      <c r="BX194" s="215"/>
      <c r="BY194" s="215"/>
      <c r="BZ194" s="215"/>
      <c r="CA194" s="215"/>
      <c r="CB194" s="215"/>
      <c r="CC194" s="215"/>
      <c r="CD194" s="215"/>
    </row>
    <row r="195" spans="1:82" ht="16.2" customHeight="1">
      <c r="A195" s="657" t="s">
        <v>26</v>
      </c>
      <c r="B195" s="1478" t="s">
        <v>406</v>
      </c>
      <c r="C195" s="1444"/>
      <c r="D195" s="1444"/>
      <c r="E195" s="1444"/>
      <c r="F195" s="1444"/>
      <c r="G195" s="1444"/>
      <c r="H195" s="1444"/>
      <c r="I195" s="1444"/>
      <c r="J195" s="1444"/>
      <c r="K195" s="1444"/>
      <c r="L195" s="1444"/>
      <c r="M195" s="1444"/>
      <c r="N195" s="1444"/>
      <c r="O195" s="1444"/>
      <c r="P195" s="1444"/>
      <c r="Q195" s="1444"/>
      <c r="R195" s="1444"/>
      <c r="S195" s="1444"/>
      <c r="T195" s="1444"/>
      <c r="U195" s="1444"/>
      <c r="V195" s="1444"/>
      <c r="W195" s="1444"/>
      <c r="X195" s="1444"/>
      <c r="Y195" s="1444"/>
      <c r="Z195" s="1444"/>
      <c r="AA195" s="1444"/>
      <c r="AB195" s="1444"/>
      <c r="AC195" s="1444"/>
      <c r="AD195" s="1444"/>
      <c r="AE195" s="1444"/>
      <c r="AF195" s="971"/>
      <c r="AG195" s="969"/>
      <c r="AH195" s="504"/>
      <c r="AI195" s="504"/>
      <c r="AJ195" s="317"/>
      <c r="AK195" s="317"/>
      <c r="AL195" s="317"/>
      <c r="AM195" s="317"/>
      <c r="AN195" s="317"/>
      <c r="AO195" s="317"/>
      <c r="AP195" s="317"/>
      <c r="AQ195" s="317"/>
      <c r="AR195" s="317"/>
      <c r="AS195" s="317"/>
      <c r="AT195" s="317"/>
      <c r="AU195" s="300"/>
    </row>
    <row r="196" spans="1:82" s="633" customFormat="1" ht="40.950000000000003" customHeight="1">
      <c r="A196" s="657" t="s">
        <v>239</v>
      </c>
      <c r="B196" s="1478" t="s">
        <v>801</v>
      </c>
      <c r="C196" s="1444"/>
      <c r="D196" s="1444"/>
      <c r="E196" s="1444"/>
      <c r="F196" s="1444"/>
      <c r="G196" s="1444"/>
      <c r="H196" s="1444"/>
      <c r="I196" s="1444"/>
      <c r="J196" s="1444"/>
      <c r="K196" s="1444"/>
      <c r="L196" s="1444"/>
      <c r="M196" s="1444"/>
      <c r="N196" s="1444"/>
      <c r="O196" s="1444"/>
      <c r="P196" s="1444"/>
      <c r="Q196" s="1444"/>
      <c r="R196" s="1444"/>
      <c r="S196" s="1444"/>
      <c r="T196" s="1444"/>
      <c r="U196" s="1444"/>
      <c r="V196" s="1444"/>
      <c r="W196" s="1444"/>
      <c r="X196" s="1444"/>
      <c r="Y196" s="1444"/>
      <c r="Z196" s="1444"/>
      <c r="AA196" s="1444"/>
      <c r="AB196" s="1444"/>
      <c r="AC196" s="1444"/>
      <c r="AD196" s="1444"/>
      <c r="AE196" s="1444"/>
      <c r="AF196" s="971"/>
      <c r="AG196" s="969"/>
      <c r="AH196" s="635"/>
      <c r="AI196" s="635"/>
      <c r="AJ196" s="230"/>
      <c r="AK196" s="230"/>
      <c r="AL196" s="230"/>
      <c r="AM196" s="230"/>
      <c r="AN196" s="230"/>
      <c r="AO196" s="230"/>
      <c r="AP196" s="230"/>
      <c r="AQ196" s="230"/>
      <c r="AR196" s="230"/>
      <c r="AS196" s="230"/>
      <c r="AT196" s="230"/>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16"/>
      <c r="BW196" s="216"/>
      <c r="BX196" s="216"/>
      <c r="BY196" s="216"/>
      <c r="BZ196" s="216"/>
      <c r="CA196" s="216"/>
      <c r="CB196" s="216"/>
      <c r="CC196" s="216"/>
      <c r="CD196" s="216"/>
    </row>
    <row r="197" spans="1:82" ht="13.95" customHeight="1">
      <c r="A197" s="657" t="s">
        <v>238</v>
      </c>
      <c r="B197" s="1478" t="s">
        <v>869</v>
      </c>
      <c r="C197" s="1444"/>
      <c r="D197" s="1444"/>
      <c r="E197" s="1444"/>
      <c r="F197" s="1444"/>
      <c r="G197" s="1444"/>
      <c r="H197" s="1444"/>
      <c r="I197" s="1444"/>
      <c r="J197" s="1444"/>
      <c r="K197" s="1444"/>
      <c r="L197" s="1444"/>
      <c r="M197" s="1444"/>
      <c r="N197" s="1444"/>
      <c r="O197" s="1444"/>
      <c r="P197" s="1444"/>
      <c r="Q197" s="1444"/>
      <c r="R197" s="1444"/>
      <c r="S197" s="1444"/>
      <c r="T197" s="1444"/>
      <c r="U197" s="1444"/>
      <c r="V197" s="1444"/>
      <c r="W197" s="1444"/>
      <c r="X197" s="1444"/>
      <c r="Y197" s="1444"/>
      <c r="Z197" s="1444"/>
      <c r="AA197" s="1444"/>
      <c r="AB197" s="1444"/>
      <c r="AC197" s="1444"/>
      <c r="AD197" s="1444"/>
      <c r="AE197" s="1444"/>
      <c r="AF197" s="971"/>
      <c r="AG197" s="969"/>
      <c r="AH197" s="504"/>
      <c r="AI197" s="504"/>
    </row>
    <row r="198" spans="1:82" ht="28.2" customHeight="1">
      <c r="A198" s="657"/>
      <c r="B198" s="1478" t="s">
        <v>328</v>
      </c>
      <c r="C198" s="1444"/>
      <c r="D198" s="1444"/>
      <c r="E198" s="1444"/>
      <c r="F198" s="1444"/>
      <c r="G198" s="1444"/>
      <c r="H198" s="1444"/>
      <c r="I198" s="1444"/>
      <c r="J198" s="1444"/>
      <c r="K198" s="1444"/>
      <c r="L198" s="1444"/>
      <c r="M198" s="1444"/>
      <c r="N198" s="1444"/>
      <c r="O198" s="1444"/>
      <c r="P198" s="1444"/>
      <c r="Q198" s="1444"/>
      <c r="R198" s="1444"/>
      <c r="S198" s="1444"/>
      <c r="T198" s="1444"/>
      <c r="U198" s="1444"/>
      <c r="V198" s="1444"/>
      <c r="W198" s="1444"/>
      <c r="X198" s="1444"/>
      <c r="Y198" s="1444"/>
      <c r="Z198" s="1444"/>
      <c r="AA198" s="1444"/>
      <c r="AB198" s="1444"/>
      <c r="AC198" s="1444"/>
      <c r="AD198" s="1444"/>
      <c r="AE198" s="1444"/>
      <c r="AF198" s="971"/>
      <c r="AG198" s="969"/>
      <c r="AH198" s="504"/>
      <c r="AI198" s="504"/>
    </row>
    <row r="199" spans="1:82" ht="16.5" customHeight="1">
      <c r="A199" s="658"/>
      <c r="B199" s="1478" t="s">
        <v>327</v>
      </c>
      <c r="C199" s="1478"/>
      <c r="D199" s="1478"/>
      <c r="E199" s="1478"/>
      <c r="F199" s="1478"/>
      <c r="G199" s="1478"/>
      <c r="H199" s="1478"/>
      <c r="I199" s="1478"/>
      <c r="J199" s="1478"/>
      <c r="K199" s="1478"/>
      <c r="L199" s="1478"/>
      <c r="M199" s="1478"/>
      <c r="N199" s="1478"/>
      <c r="O199" s="1478"/>
      <c r="P199" s="1478"/>
      <c r="Q199" s="1478"/>
      <c r="R199" s="1478"/>
      <c r="S199" s="1478"/>
      <c r="T199" s="1478"/>
      <c r="U199" s="1478"/>
      <c r="V199" s="1478"/>
      <c r="W199" s="1478"/>
      <c r="X199" s="1478"/>
      <c r="Y199" s="1478"/>
      <c r="Z199" s="1478"/>
      <c r="AA199" s="1478"/>
      <c r="AB199" s="1478"/>
      <c r="AC199" s="1478"/>
      <c r="AD199" s="1478"/>
      <c r="AE199" s="1478"/>
      <c r="AF199" s="970"/>
      <c r="AG199" s="968"/>
      <c r="AH199" s="503"/>
      <c r="AI199" s="504"/>
    </row>
    <row r="200" spans="1:82" ht="16.5" customHeight="1">
      <c r="A200" s="200"/>
      <c r="B200" s="1478" t="s">
        <v>306</v>
      </c>
      <c r="C200" s="1478"/>
      <c r="D200" s="1478"/>
      <c r="E200" s="1478"/>
      <c r="F200" s="1478"/>
      <c r="G200" s="1478"/>
      <c r="H200" s="1478"/>
      <c r="I200" s="1478"/>
      <c r="J200" s="1478"/>
      <c r="K200" s="1478"/>
      <c r="L200" s="1478"/>
      <c r="M200" s="1478"/>
      <c r="N200" s="1478"/>
      <c r="O200" s="1478"/>
      <c r="P200" s="1478"/>
      <c r="Q200" s="1478"/>
      <c r="R200" s="1478"/>
      <c r="S200" s="1478"/>
      <c r="T200" s="1478"/>
      <c r="U200" s="1478"/>
      <c r="V200" s="1478"/>
      <c r="W200" s="1478"/>
      <c r="X200" s="1478"/>
      <c r="Y200" s="1478"/>
      <c r="Z200" s="1478"/>
      <c r="AA200" s="1478"/>
      <c r="AB200" s="1478"/>
      <c r="AC200" s="1478"/>
      <c r="AD200" s="1478"/>
      <c r="AE200" s="1478"/>
      <c r="AF200" s="970"/>
      <c r="AG200" s="968"/>
      <c r="AH200" s="503"/>
      <c r="AI200" s="503"/>
      <c r="AV200" s="233"/>
      <c r="AW200" s="233"/>
      <c r="AX200" s="233"/>
    </row>
    <row r="201" spans="1:82" ht="16.5" customHeight="1">
      <c r="A201" s="200"/>
      <c r="B201" s="1542" t="s">
        <v>220</v>
      </c>
      <c r="C201" s="1542"/>
      <c r="D201" s="1542"/>
      <c r="E201" s="1542"/>
      <c r="F201" s="1542"/>
      <c r="G201" s="1542"/>
      <c r="H201" s="1542"/>
      <c r="I201" s="1542"/>
      <c r="J201" s="1542"/>
      <c r="K201" s="1542"/>
      <c r="L201" s="1542"/>
      <c r="M201" s="1542"/>
      <c r="N201" s="1542"/>
      <c r="O201" s="1542"/>
      <c r="P201" s="1542"/>
      <c r="Q201" s="1542"/>
      <c r="R201" s="1542"/>
      <c r="S201" s="1542"/>
      <c r="T201" s="1542"/>
      <c r="U201" s="1542"/>
      <c r="V201" s="1542"/>
      <c r="W201" s="1542"/>
      <c r="X201" s="1542"/>
      <c r="Y201" s="1542"/>
      <c r="Z201" s="1542"/>
      <c r="AA201" s="1542"/>
      <c r="AB201" s="1542"/>
      <c r="AC201" s="1542"/>
      <c r="AD201" s="1542"/>
      <c r="AE201" s="1542"/>
      <c r="AF201" s="972"/>
      <c r="AG201" s="141"/>
      <c r="AH201" s="536"/>
      <c r="AI201" s="503"/>
      <c r="AV201" s="233"/>
      <c r="AW201" s="233"/>
      <c r="AX201" s="233"/>
    </row>
    <row r="202" spans="1:82" ht="16.5" customHeight="1">
      <c r="A202" s="658" t="s">
        <v>288</v>
      </c>
      <c r="B202" s="525"/>
      <c r="C202" s="525"/>
      <c r="D202" s="1444" t="s">
        <v>411</v>
      </c>
      <c r="E202" s="1444"/>
      <c r="F202" s="1444"/>
      <c r="G202" s="1444"/>
      <c r="H202" s="1444"/>
      <c r="I202" s="1444"/>
      <c r="J202" s="1444"/>
      <c r="K202" s="1444"/>
      <c r="L202" s="1444"/>
      <c r="M202" s="1444"/>
      <c r="N202" s="1444"/>
      <c r="O202" s="1444"/>
      <c r="P202" s="1444"/>
      <c r="Q202" s="1444"/>
      <c r="R202" s="1444"/>
      <c r="S202" s="1444"/>
      <c r="T202" s="1444"/>
      <c r="U202" s="1444"/>
      <c r="V202" s="1444"/>
      <c r="W202" s="1444"/>
      <c r="X202" s="1444"/>
      <c r="Y202" s="1444"/>
      <c r="Z202" s="1444"/>
      <c r="AA202" s="1444"/>
      <c r="AB202" s="1444"/>
      <c r="AC202" s="1444"/>
      <c r="AD202" s="1444"/>
      <c r="AE202" s="1444"/>
      <c r="AF202" s="971"/>
      <c r="AG202" s="969"/>
      <c r="AH202" s="504"/>
      <c r="AI202" s="536"/>
      <c r="AV202" s="233"/>
      <c r="AW202" s="233"/>
      <c r="AX202" s="233"/>
    </row>
    <row r="203" spans="1:82" ht="18.75" customHeight="1">
      <c r="A203" s="676"/>
      <c r="B203" s="110"/>
      <c r="C203" s="110"/>
      <c r="D203" s="110"/>
      <c r="E203" s="110"/>
      <c r="F203" s="111"/>
      <c r="G203" s="111"/>
      <c r="H203" s="111"/>
      <c r="I203" s="113"/>
      <c r="J203" s="111"/>
      <c r="K203" s="111"/>
      <c r="L203" s="113"/>
      <c r="M203" s="111"/>
      <c r="N203" s="111"/>
      <c r="O203" s="113"/>
      <c r="P203" s="111"/>
      <c r="Q203" s="111"/>
      <c r="R203" s="113"/>
      <c r="S203" s="111"/>
      <c r="T203" s="111"/>
      <c r="U203" s="113"/>
      <c r="V203" s="111"/>
      <c r="W203" s="111"/>
      <c r="X203" s="113"/>
      <c r="Y203" s="111"/>
      <c r="Z203" s="111"/>
      <c r="AA203" s="113"/>
      <c r="AB203" s="111"/>
      <c r="AC203" s="111"/>
      <c r="AD203" s="113"/>
      <c r="AE203" s="541"/>
      <c r="AF203" s="541"/>
      <c r="AG203" s="113"/>
      <c r="AH203" s="109"/>
      <c r="AI203" s="504"/>
      <c r="AU203" s="233"/>
      <c r="AV203" s="233"/>
      <c r="AW203" s="233"/>
      <c r="AX203" s="233"/>
    </row>
    <row r="204" spans="1:82" ht="23.25" customHeight="1">
      <c r="A204" s="541"/>
      <c r="B204" s="110"/>
      <c r="C204" s="110"/>
      <c r="D204" s="110"/>
      <c r="E204" s="110"/>
      <c r="F204" s="110"/>
      <c r="G204" s="111"/>
      <c r="H204" s="111"/>
      <c r="I204" s="113"/>
      <c r="J204" s="111"/>
      <c r="K204" s="111"/>
      <c r="L204" s="113"/>
      <c r="M204" s="111"/>
      <c r="N204" s="111"/>
      <c r="O204" s="113"/>
      <c r="P204" s="111"/>
      <c r="Q204" s="111"/>
      <c r="R204" s="113"/>
      <c r="S204" s="111"/>
      <c r="T204" s="111"/>
      <c r="U204" s="113"/>
      <c r="V204" s="111"/>
      <c r="W204" s="111"/>
      <c r="X204" s="113"/>
      <c r="Y204" s="111"/>
      <c r="Z204" s="111"/>
      <c r="AA204" s="113"/>
      <c r="AB204" s="112"/>
      <c r="AC204" s="112"/>
      <c r="AD204" s="1001"/>
      <c r="AE204" s="112"/>
      <c r="AF204" s="112"/>
      <c r="AG204" s="1001"/>
      <c r="AH204" s="112"/>
      <c r="AI204" s="109"/>
      <c r="AU204" s="233"/>
      <c r="AV204" s="233"/>
      <c r="AW204" s="233"/>
      <c r="AX204" s="233"/>
    </row>
    <row r="205" spans="1:82" ht="30" customHeight="1">
      <c r="A205" s="541"/>
      <c r="B205" s="110"/>
      <c r="C205" s="110"/>
      <c r="D205" s="110"/>
      <c r="E205" s="110"/>
      <c r="F205" s="110"/>
      <c r="G205" s="111"/>
      <c r="H205" s="111"/>
      <c r="I205" s="113"/>
      <c r="J205" s="111"/>
      <c r="K205" s="111"/>
      <c r="L205" s="113"/>
      <c r="M205" s="111"/>
      <c r="N205" s="111"/>
      <c r="O205" s="113"/>
      <c r="P205" s="111"/>
      <c r="Q205" s="111"/>
      <c r="R205" s="113"/>
      <c r="S205" s="111"/>
      <c r="T205" s="111"/>
      <c r="U205" s="113"/>
      <c r="V205" s="111"/>
      <c r="W205" s="111"/>
      <c r="X205" s="113"/>
      <c r="Y205" s="111"/>
      <c r="Z205" s="111"/>
      <c r="AA205" s="113"/>
      <c r="AB205" s="111"/>
      <c r="AC205" s="111"/>
      <c r="AD205" s="113"/>
      <c r="AE205" s="111"/>
      <c r="AF205" s="111"/>
      <c r="AG205" s="113"/>
      <c r="AH205" s="111"/>
      <c r="AI205" s="112"/>
      <c r="AU205" s="233"/>
      <c r="AV205" s="233"/>
      <c r="AW205" s="233"/>
      <c r="AX205" s="233"/>
    </row>
    <row r="206" spans="1:82" ht="7.5" customHeight="1">
      <c r="A206" s="113"/>
      <c r="B206" s="110"/>
      <c r="C206" s="113"/>
      <c r="D206" s="113"/>
      <c r="E206" s="110"/>
      <c r="F206" s="110"/>
      <c r="G206" s="114"/>
      <c r="H206" s="114"/>
      <c r="I206" s="998"/>
      <c r="J206" s="114"/>
      <c r="K206" s="114"/>
      <c r="L206" s="998"/>
      <c r="M206" s="114"/>
      <c r="N206" s="114"/>
      <c r="O206" s="998"/>
      <c r="P206" s="114"/>
      <c r="Q206" s="114"/>
      <c r="R206" s="998"/>
      <c r="S206" s="114"/>
      <c r="T206" s="114"/>
      <c r="U206" s="998"/>
      <c r="V206" s="114"/>
      <c r="W206" s="114"/>
      <c r="X206" s="998"/>
      <c r="Y206" s="114"/>
      <c r="Z206" s="114"/>
      <c r="AA206" s="998"/>
      <c r="AB206" s="114"/>
      <c r="AC206" s="114"/>
      <c r="AD206" s="998"/>
      <c r="AE206" s="114"/>
      <c r="AF206" s="114"/>
      <c r="AG206" s="998"/>
      <c r="AH206" s="114"/>
      <c r="AI206" s="111"/>
      <c r="AU206" s="233"/>
      <c r="AV206" s="233"/>
      <c r="AW206" s="233"/>
      <c r="AX206" s="233"/>
    </row>
    <row r="207" spans="1:82" ht="16.5" customHeight="1">
      <c r="A207" s="113"/>
      <c r="B207" s="110"/>
      <c r="C207" s="113"/>
      <c r="D207" s="113"/>
      <c r="E207" s="110"/>
      <c r="F207" s="110"/>
      <c r="G207" s="114"/>
      <c r="H207" s="114"/>
      <c r="I207" s="998"/>
      <c r="J207" s="114"/>
      <c r="K207" s="114"/>
      <c r="L207" s="998"/>
      <c r="M207" s="114"/>
      <c r="N207" s="114"/>
      <c r="O207" s="998"/>
      <c r="P207" s="114"/>
      <c r="Q207" s="114"/>
      <c r="R207" s="998"/>
      <c r="S207" s="114"/>
      <c r="T207" s="114"/>
      <c r="U207" s="998"/>
      <c r="V207" s="114"/>
      <c r="W207" s="114"/>
      <c r="X207" s="998"/>
      <c r="Y207" s="114"/>
      <c r="Z207" s="114"/>
      <c r="AA207" s="998"/>
      <c r="AB207" s="114"/>
      <c r="AC207" s="114"/>
      <c r="AD207" s="998"/>
      <c r="AE207" s="114"/>
      <c r="AF207" s="114"/>
      <c r="AG207" s="998"/>
      <c r="AH207" s="114"/>
      <c r="AI207" s="114"/>
      <c r="AU207" s="233"/>
      <c r="AV207" s="233"/>
      <c r="AW207" s="233"/>
      <c r="AX207" s="233"/>
    </row>
    <row r="208" spans="1:82" ht="16.5" customHeight="1">
      <c r="A208" s="113"/>
      <c r="B208" s="110"/>
      <c r="C208" s="113"/>
      <c r="D208" s="113"/>
      <c r="E208" s="110"/>
      <c r="F208" s="110"/>
      <c r="G208" s="114"/>
      <c r="H208" s="114"/>
      <c r="I208" s="998"/>
      <c r="J208" s="114"/>
      <c r="K208" s="114"/>
      <c r="L208" s="998"/>
      <c r="M208" s="114"/>
      <c r="N208" s="114"/>
      <c r="O208" s="998"/>
      <c r="P208" s="114"/>
      <c r="Q208" s="114"/>
      <c r="R208" s="998"/>
      <c r="S208" s="114"/>
      <c r="T208" s="114"/>
      <c r="U208" s="998"/>
      <c r="V208" s="114"/>
      <c r="W208" s="114"/>
      <c r="X208" s="998"/>
      <c r="Y208" s="114"/>
      <c r="Z208" s="114"/>
      <c r="AA208" s="998"/>
      <c r="AB208" s="114"/>
      <c r="AC208" s="114"/>
      <c r="AD208" s="998"/>
      <c r="AE208" s="114"/>
      <c r="AF208" s="114"/>
      <c r="AG208" s="998"/>
      <c r="AH208" s="114"/>
      <c r="AI208" s="114"/>
      <c r="AU208" s="233"/>
      <c r="AV208" s="233"/>
      <c r="AW208" s="233"/>
      <c r="AX208" s="233"/>
    </row>
    <row r="209" spans="1:34" ht="16.5" customHeight="1">
      <c r="A209" s="200"/>
      <c r="B209" s="525"/>
      <c r="C209" s="525"/>
      <c r="D209" s="525"/>
      <c r="E209" s="525"/>
      <c r="F209" s="525"/>
      <c r="G209" s="542"/>
      <c r="H209" s="542"/>
      <c r="I209" s="999"/>
      <c r="J209" s="542"/>
      <c r="K209" s="542"/>
      <c r="L209" s="999"/>
      <c r="M209" s="542"/>
      <c r="N209" s="542"/>
      <c r="O209" s="999"/>
      <c r="P209" s="542"/>
      <c r="Q209" s="542"/>
      <c r="R209" s="999"/>
      <c r="S209" s="542"/>
      <c r="T209" s="542"/>
      <c r="U209" s="999"/>
      <c r="V209" s="542"/>
      <c r="W209" s="542"/>
      <c r="X209" s="999"/>
      <c r="Y209" s="542"/>
      <c r="Z209" s="542"/>
      <c r="AA209" s="999"/>
      <c r="AB209" s="542"/>
      <c r="AC209" s="542"/>
      <c r="AD209" s="999"/>
      <c r="AE209" s="542"/>
      <c r="AF209" s="542"/>
      <c r="AG209" s="999"/>
      <c r="AH209" s="537"/>
    </row>
    <row r="210" spans="1:34" ht="16.5" customHeight="1">
      <c r="A210" s="200"/>
      <c r="B210" s="525"/>
      <c r="C210" s="525"/>
      <c r="D210" s="525"/>
      <c r="E210" s="525"/>
      <c r="F210" s="525"/>
      <c r="G210" s="542"/>
      <c r="H210" s="542"/>
      <c r="I210" s="999"/>
      <c r="J210" s="542"/>
      <c r="K210" s="542"/>
      <c r="L210" s="999"/>
      <c r="M210" s="542"/>
      <c r="N210" s="542"/>
      <c r="O210" s="999"/>
      <c r="P210" s="542"/>
      <c r="Q210" s="542"/>
      <c r="R210" s="999"/>
      <c r="S210" s="542"/>
      <c r="T210" s="542"/>
      <c r="U210" s="999"/>
      <c r="V210" s="542"/>
      <c r="W210" s="542"/>
      <c r="X210" s="999"/>
      <c r="Y210" s="542"/>
      <c r="Z210" s="542"/>
      <c r="AA210" s="999"/>
      <c r="AB210" s="542"/>
      <c r="AC210" s="542"/>
      <c r="AD210" s="999"/>
      <c r="AE210" s="542"/>
      <c r="AF210" s="542"/>
      <c r="AG210" s="999"/>
      <c r="AH210" s="537"/>
    </row>
    <row r="211" spans="1:34" ht="16.5" customHeight="1">
      <c r="A211" s="200"/>
      <c r="B211" s="525"/>
      <c r="C211" s="525"/>
      <c r="D211" s="525"/>
      <c r="E211" s="525"/>
      <c r="F211" s="525"/>
      <c r="G211" s="542"/>
      <c r="H211" s="542"/>
      <c r="I211" s="999"/>
      <c r="J211" s="542"/>
      <c r="K211" s="542"/>
      <c r="L211" s="999"/>
      <c r="M211" s="542"/>
      <c r="N211" s="542"/>
      <c r="O211" s="999"/>
      <c r="P211" s="542"/>
      <c r="Q211" s="542"/>
      <c r="R211" s="999"/>
      <c r="S211" s="542"/>
      <c r="T211" s="542"/>
      <c r="U211" s="999"/>
      <c r="V211" s="542"/>
      <c r="W211" s="542"/>
      <c r="X211" s="999"/>
      <c r="Y211" s="542"/>
      <c r="Z211" s="542"/>
      <c r="AA211" s="999"/>
      <c r="AB211" s="542"/>
      <c r="AC211" s="542"/>
      <c r="AD211" s="999"/>
      <c r="AE211" s="542"/>
      <c r="AF211" s="542"/>
      <c r="AG211" s="999"/>
      <c r="AH211" s="537"/>
    </row>
    <row r="212" spans="1:34" ht="16.5" customHeight="1">
      <c r="A212" s="200"/>
      <c r="B212" s="525"/>
      <c r="C212" s="525"/>
      <c r="D212" s="525"/>
      <c r="E212" s="525"/>
      <c r="F212" s="525"/>
      <c r="G212" s="542"/>
      <c r="H212" s="542"/>
      <c r="I212" s="999"/>
      <c r="J212" s="542"/>
      <c r="K212" s="542"/>
      <c r="L212" s="999"/>
      <c r="M212" s="542"/>
      <c r="N212" s="542"/>
      <c r="O212" s="999"/>
      <c r="P212" s="542"/>
      <c r="Q212" s="542"/>
      <c r="R212" s="999"/>
      <c r="S212" s="542"/>
      <c r="T212" s="542"/>
      <c r="U212" s="999"/>
      <c r="V212" s="542"/>
      <c r="W212" s="542"/>
      <c r="X212" s="999"/>
      <c r="Y212" s="542"/>
      <c r="Z212" s="542"/>
      <c r="AA212" s="999"/>
      <c r="AB212" s="542"/>
      <c r="AC212" s="542"/>
      <c r="AD212" s="999"/>
      <c r="AE212" s="542"/>
      <c r="AF212" s="542"/>
      <c r="AG212" s="999"/>
      <c r="AH212" s="537"/>
    </row>
    <row r="213" spans="1:34" ht="16.5" customHeight="1">
      <c r="A213" s="200"/>
      <c r="B213" s="525"/>
      <c r="C213" s="525"/>
      <c r="D213" s="525"/>
      <c r="E213" s="525"/>
      <c r="F213" s="525"/>
      <c r="G213" s="542"/>
      <c r="H213" s="542"/>
      <c r="I213" s="999"/>
      <c r="J213" s="542"/>
      <c r="K213" s="542"/>
      <c r="L213" s="999"/>
      <c r="M213" s="542"/>
      <c r="N213" s="542"/>
      <c r="O213" s="999"/>
      <c r="P213" s="542"/>
      <c r="Q213" s="542"/>
      <c r="R213" s="999"/>
      <c r="S213" s="542"/>
      <c r="T213" s="542"/>
      <c r="U213" s="999"/>
      <c r="V213" s="542"/>
      <c r="W213" s="542"/>
      <c r="X213" s="999"/>
      <c r="Y213" s="542"/>
      <c r="Z213" s="542"/>
      <c r="AA213" s="999"/>
      <c r="AB213" s="542"/>
      <c r="AC213" s="542"/>
      <c r="AD213" s="999"/>
      <c r="AE213" s="542"/>
      <c r="AF213" s="542"/>
      <c r="AG213" s="999"/>
      <c r="AH213" s="537"/>
    </row>
    <row r="214" spans="1:34" ht="16.5" customHeight="1">
      <c r="A214" s="200"/>
      <c r="B214" s="525"/>
      <c r="C214" s="525"/>
      <c r="D214" s="525"/>
      <c r="E214" s="525"/>
      <c r="F214" s="525"/>
      <c r="G214" s="542"/>
      <c r="H214" s="542"/>
      <c r="I214" s="999"/>
      <c r="J214" s="542"/>
      <c r="K214" s="542"/>
      <c r="L214" s="999"/>
      <c r="M214" s="542"/>
      <c r="N214" s="542"/>
      <c r="O214" s="999"/>
      <c r="P214" s="542"/>
      <c r="Q214" s="542"/>
      <c r="R214" s="999"/>
      <c r="S214" s="542"/>
      <c r="T214" s="542"/>
      <c r="U214" s="999"/>
      <c r="V214" s="542"/>
      <c r="W214" s="542"/>
      <c r="X214" s="999"/>
      <c r="Y214" s="542"/>
      <c r="Z214" s="542"/>
      <c r="AA214" s="999"/>
      <c r="AB214" s="542"/>
      <c r="AC214" s="542"/>
      <c r="AD214" s="999"/>
      <c r="AE214" s="542"/>
      <c r="AF214" s="542"/>
      <c r="AG214" s="999"/>
      <c r="AH214" s="537"/>
    </row>
    <row r="215" spans="1:34" ht="16.5" customHeight="1">
      <c r="A215" s="200"/>
      <c r="B215" s="525"/>
      <c r="C215" s="525"/>
      <c r="D215" s="525"/>
      <c r="E215" s="525"/>
      <c r="F215" s="525"/>
      <c r="G215" s="542"/>
      <c r="H215" s="542"/>
      <c r="I215" s="999"/>
      <c r="J215" s="542"/>
      <c r="K215" s="542"/>
      <c r="L215" s="999"/>
      <c r="M215" s="542"/>
      <c r="N215" s="542"/>
      <c r="O215" s="999"/>
      <c r="P215" s="542"/>
      <c r="Q215" s="542"/>
      <c r="R215" s="999"/>
      <c r="S215" s="542"/>
      <c r="T215" s="542"/>
      <c r="U215" s="999"/>
      <c r="V215" s="542"/>
      <c r="W215" s="542"/>
      <c r="X215" s="999"/>
      <c r="Y215" s="542"/>
      <c r="Z215" s="542"/>
      <c r="AA215" s="999"/>
      <c r="AB215" s="542"/>
      <c r="AC215" s="542"/>
      <c r="AD215" s="999"/>
      <c r="AE215" s="542"/>
      <c r="AF215" s="542"/>
      <c r="AG215" s="999"/>
      <c r="AH215" s="537"/>
    </row>
    <row r="216" spans="1:34" ht="16.5" customHeight="1">
      <c r="A216" s="200"/>
      <c r="B216" s="525"/>
      <c r="C216" s="525"/>
      <c r="D216" s="525"/>
      <c r="E216" s="525"/>
      <c r="F216" s="525"/>
      <c r="G216" s="542"/>
      <c r="H216" s="542"/>
      <c r="I216" s="999"/>
      <c r="J216" s="542"/>
      <c r="K216" s="542"/>
      <c r="L216" s="999"/>
      <c r="M216" s="542"/>
      <c r="N216" s="542"/>
      <c r="O216" s="999"/>
      <c r="P216" s="542"/>
      <c r="Q216" s="542"/>
      <c r="R216" s="999"/>
      <c r="S216" s="542"/>
      <c r="T216" s="542"/>
      <c r="U216" s="999"/>
      <c r="V216" s="542"/>
      <c r="W216" s="542"/>
      <c r="X216" s="999"/>
      <c r="Y216" s="542"/>
      <c r="Z216" s="542"/>
      <c r="AA216" s="999"/>
      <c r="AB216" s="542"/>
      <c r="AC216" s="542"/>
      <c r="AD216" s="999"/>
      <c r="AE216" s="542"/>
      <c r="AF216" s="542"/>
      <c r="AG216" s="999"/>
      <c r="AH216" s="537"/>
    </row>
    <row r="217" spans="1:34" ht="16.5" customHeight="1">
      <c r="A217" s="200"/>
      <c r="B217" s="525"/>
      <c r="C217" s="525"/>
      <c r="D217" s="525"/>
      <c r="E217" s="525"/>
      <c r="F217" s="525"/>
      <c r="G217" s="542"/>
      <c r="H217" s="542"/>
      <c r="I217" s="999"/>
      <c r="J217" s="542"/>
      <c r="K217" s="542"/>
      <c r="L217" s="999"/>
      <c r="M217" s="542"/>
      <c r="N217" s="542"/>
      <c r="O217" s="999"/>
      <c r="P217" s="542"/>
      <c r="Q217" s="542"/>
      <c r="R217" s="999"/>
      <c r="S217" s="542"/>
      <c r="T217" s="542"/>
      <c r="U217" s="999"/>
      <c r="V217" s="542"/>
      <c r="W217" s="542"/>
      <c r="X217" s="999"/>
      <c r="Y217" s="542"/>
      <c r="Z217" s="542"/>
      <c r="AA217" s="999"/>
      <c r="AB217" s="542"/>
      <c r="AC217" s="542"/>
      <c r="AD217" s="999"/>
      <c r="AE217" s="542"/>
      <c r="AF217" s="542"/>
      <c r="AG217" s="999"/>
      <c r="AH217" s="537"/>
    </row>
    <row r="218" spans="1:34" ht="16.5" customHeight="1">
      <c r="A218" s="200"/>
      <c r="B218" s="525"/>
      <c r="C218" s="525"/>
      <c r="D218" s="525"/>
      <c r="E218" s="525"/>
      <c r="F218" s="525"/>
      <c r="G218" s="542"/>
      <c r="H218" s="542"/>
      <c r="I218" s="999"/>
      <c r="J218" s="542"/>
      <c r="K218" s="542"/>
      <c r="L218" s="999"/>
      <c r="M218" s="542"/>
      <c r="N218" s="542"/>
      <c r="O218" s="999"/>
      <c r="P218" s="542"/>
      <c r="Q218" s="542"/>
      <c r="R218" s="999"/>
      <c r="S218" s="542"/>
      <c r="T218" s="542"/>
      <c r="U218" s="999"/>
      <c r="V218" s="542"/>
      <c r="W218" s="542"/>
      <c r="X218" s="999"/>
      <c r="Y218" s="542"/>
      <c r="Z218" s="542"/>
      <c r="AA218" s="999"/>
      <c r="AB218" s="542"/>
      <c r="AC218" s="542"/>
      <c r="AD218" s="999"/>
      <c r="AE218" s="542"/>
      <c r="AF218" s="542"/>
      <c r="AG218" s="999"/>
      <c r="AH218" s="537"/>
    </row>
    <row r="219" spans="1:34" ht="16.5" customHeight="1">
      <c r="A219" s="200"/>
      <c r="B219" s="525"/>
      <c r="C219" s="525"/>
      <c r="D219" s="525"/>
      <c r="E219" s="525"/>
      <c r="F219" s="525"/>
      <c r="G219" s="542"/>
      <c r="H219" s="542"/>
      <c r="I219" s="999"/>
      <c r="J219" s="542"/>
      <c r="K219" s="542"/>
      <c r="L219" s="999"/>
      <c r="M219" s="542"/>
      <c r="N219" s="542"/>
      <c r="O219" s="999"/>
      <c r="P219" s="542"/>
      <c r="Q219" s="542"/>
      <c r="R219" s="999"/>
      <c r="S219" s="542"/>
      <c r="T219" s="542"/>
      <c r="U219" s="999"/>
      <c r="V219" s="542"/>
      <c r="W219" s="542"/>
      <c r="X219" s="999"/>
      <c r="Y219" s="542"/>
      <c r="Z219" s="542"/>
      <c r="AA219" s="999"/>
      <c r="AB219" s="542"/>
      <c r="AC219" s="542"/>
      <c r="AD219" s="999"/>
      <c r="AE219" s="542"/>
      <c r="AF219" s="542"/>
      <c r="AG219" s="999"/>
      <c r="AH219" s="537"/>
    </row>
    <row r="220" spans="1:34" ht="16.5" customHeight="1">
      <c r="A220" s="200"/>
      <c r="B220" s="525"/>
      <c r="C220" s="525"/>
      <c r="D220" s="525"/>
      <c r="E220" s="525"/>
      <c r="F220" s="525"/>
      <c r="G220" s="542"/>
      <c r="H220" s="542"/>
      <c r="I220" s="999"/>
      <c r="J220" s="542"/>
      <c r="K220" s="542"/>
      <c r="L220" s="999"/>
      <c r="M220" s="542"/>
      <c r="N220" s="542"/>
      <c r="O220" s="999"/>
      <c r="P220" s="542"/>
      <c r="Q220" s="542"/>
      <c r="R220" s="999"/>
      <c r="S220" s="542"/>
      <c r="T220" s="542"/>
      <c r="U220" s="999"/>
      <c r="V220" s="542"/>
      <c r="W220" s="542"/>
      <c r="X220" s="999"/>
      <c r="Y220" s="542"/>
      <c r="Z220" s="542"/>
      <c r="AA220" s="999"/>
      <c r="AB220" s="542"/>
      <c r="AC220" s="542"/>
      <c r="AD220" s="999"/>
      <c r="AE220" s="542"/>
      <c r="AF220" s="542"/>
      <c r="AG220" s="999"/>
      <c r="AH220" s="537"/>
    </row>
    <row r="221" spans="1:34" ht="16.5" customHeight="1">
      <c r="A221" s="200"/>
      <c r="B221" s="525"/>
      <c r="C221" s="525"/>
      <c r="D221" s="525"/>
      <c r="E221" s="525"/>
      <c r="F221" s="525"/>
      <c r="G221" s="542"/>
      <c r="H221" s="542"/>
      <c r="I221" s="999"/>
      <c r="J221" s="542"/>
      <c r="K221" s="542"/>
      <c r="L221" s="999"/>
      <c r="M221" s="542"/>
      <c r="N221" s="542"/>
      <c r="O221" s="999"/>
      <c r="P221" s="542"/>
      <c r="Q221" s="542"/>
      <c r="R221" s="999"/>
      <c r="S221" s="542"/>
      <c r="T221" s="542"/>
      <c r="U221" s="999"/>
      <c r="V221" s="542"/>
      <c r="W221" s="542"/>
      <c r="X221" s="999"/>
      <c r="Y221" s="542"/>
      <c r="Z221" s="542"/>
      <c r="AA221" s="999"/>
      <c r="AB221" s="542"/>
      <c r="AC221" s="542"/>
      <c r="AD221" s="999"/>
      <c r="AE221" s="542"/>
      <c r="AF221" s="542"/>
      <c r="AG221" s="999"/>
      <c r="AH221" s="537"/>
    </row>
    <row r="222" spans="1:34" ht="16.5" customHeight="1">
      <c r="A222" s="200"/>
      <c r="B222" s="525"/>
      <c r="C222" s="525"/>
      <c r="D222" s="525"/>
      <c r="E222" s="525"/>
      <c r="F222" s="525"/>
      <c r="G222" s="542"/>
      <c r="H222" s="542"/>
      <c r="I222" s="999"/>
      <c r="J222" s="542"/>
      <c r="K222" s="542"/>
      <c r="L222" s="999"/>
      <c r="M222" s="542"/>
      <c r="N222" s="542"/>
      <c r="O222" s="999"/>
      <c r="P222" s="542"/>
      <c r="Q222" s="542"/>
      <c r="R222" s="999"/>
      <c r="S222" s="542"/>
      <c r="T222" s="542"/>
      <c r="U222" s="999"/>
      <c r="V222" s="542"/>
      <c r="W222" s="542"/>
      <c r="X222" s="999"/>
      <c r="Y222" s="542"/>
      <c r="Z222" s="542"/>
      <c r="AA222" s="999"/>
      <c r="AB222" s="542"/>
      <c r="AC222" s="542"/>
      <c r="AD222" s="999"/>
      <c r="AE222" s="542"/>
      <c r="AF222" s="542"/>
      <c r="AG222" s="999"/>
      <c r="AH222" s="537"/>
    </row>
    <row r="223" spans="1:34" ht="16.5" customHeight="1">
      <c r="A223" s="200"/>
      <c r="B223" s="525"/>
      <c r="C223" s="525"/>
      <c r="D223" s="525"/>
      <c r="E223" s="525"/>
      <c r="F223" s="525"/>
      <c r="G223" s="542"/>
      <c r="H223" s="542"/>
      <c r="I223" s="999"/>
      <c r="J223" s="542"/>
      <c r="K223" s="542"/>
      <c r="L223" s="999"/>
      <c r="M223" s="542"/>
      <c r="N223" s="542"/>
      <c r="O223" s="999"/>
      <c r="P223" s="542"/>
      <c r="Q223" s="542"/>
      <c r="R223" s="999"/>
      <c r="S223" s="542"/>
      <c r="T223" s="542"/>
      <c r="U223" s="999"/>
      <c r="V223" s="542"/>
      <c r="W223" s="542"/>
      <c r="X223" s="999"/>
      <c r="Y223" s="542"/>
      <c r="Z223" s="542"/>
      <c r="AA223" s="999"/>
      <c r="AB223" s="542"/>
      <c r="AC223" s="542"/>
      <c r="AD223" s="999"/>
      <c r="AE223" s="542"/>
      <c r="AF223" s="542"/>
      <c r="AG223" s="999"/>
      <c r="AH223" s="537"/>
    </row>
    <row r="224" spans="1:34" ht="16.5" customHeight="1">
      <c r="A224" s="200"/>
      <c r="B224" s="525"/>
      <c r="C224" s="525"/>
      <c r="D224" s="525"/>
      <c r="E224" s="525"/>
      <c r="F224" s="525"/>
      <c r="G224" s="542"/>
      <c r="H224" s="542"/>
      <c r="I224" s="999"/>
      <c r="J224" s="542"/>
      <c r="K224" s="542"/>
      <c r="L224" s="999"/>
      <c r="M224" s="542"/>
      <c r="N224" s="542"/>
      <c r="O224" s="999"/>
      <c r="P224" s="542"/>
      <c r="Q224" s="542"/>
      <c r="R224" s="999"/>
      <c r="S224" s="542"/>
      <c r="T224" s="542"/>
      <c r="U224" s="999"/>
      <c r="V224" s="542"/>
      <c r="W224" s="542"/>
      <c r="X224" s="999"/>
      <c r="Y224" s="542"/>
      <c r="Z224" s="542"/>
      <c r="AA224" s="999"/>
      <c r="AB224" s="542"/>
      <c r="AC224" s="542"/>
      <c r="AD224" s="999"/>
      <c r="AE224" s="542"/>
      <c r="AF224" s="542"/>
      <c r="AG224" s="999"/>
      <c r="AH224" s="537"/>
    </row>
    <row r="225" spans="1:34" ht="16.5" customHeight="1">
      <c r="A225" s="200"/>
      <c r="B225" s="525"/>
      <c r="C225" s="525"/>
      <c r="D225" s="525"/>
      <c r="E225" s="525"/>
      <c r="F225" s="525"/>
      <c r="G225" s="542"/>
      <c r="H225" s="542"/>
      <c r="I225" s="999"/>
      <c r="J225" s="542"/>
      <c r="K225" s="542"/>
      <c r="L225" s="999"/>
      <c r="M225" s="542"/>
      <c r="N225" s="542"/>
      <c r="O225" s="999"/>
      <c r="P225" s="542"/>
      <c r="Q225" s="542"/>
      <c r="R225" s="999"/>
      <c r="S225" s="542"/>
      <c r="T225" s="542"/>
      <c r="U225" s="999"/>
      <c r="V225" s="542"/>
      <c r="W225" s="542"/>
      <c r="X225" s="999"/>
      <c r="Y225" s="542"/>
      <c r="Z225" s="542"/>
      <c r="AA225" s="999"/>
      <c r="AB225" s="542"/>
      <c r="AC225" s="542"/>
      <c r="AD225" s="999"/>
      <c r="AE225" s="542"/>
      <c r="AF225" s="542"/>
      <c r="AG225" s="999"/>
      <c r="AH225" s="537"/>
    </row>
    <row r="226" spans="1:34" ht="16.5" customHeight="1">
      <c r="A226" s="200"/>
      <c r="B226" s="525"/>
      <c r="C226" s="525"/>
      <c r="D226" s="525"/>
      <c r="E226" s="525"/>
      <c r="F226" s="525"/>
      <c r="G226" s="542"/>
      <c r="H226" s="542"/>
      <c r="I226" s="999"/>
      <c r="J226" s="542"/>
      <c r="K226" s="542"/>
      <c r="L226" s="999"/>
      <c r="M226" s="542"/>
      <c r="N226" s="542"/>
      <c r="O226" s="999"/>
      <c r="P226" s="542"/>
      <c r="Q226" s="542"/>
      <c r="R226" s="999"/>
      <c r="S226" s="542"/>
      <c r="T226" s="542"/>
      <c r="U226" s="999"/>
      <c r="V226" s="542"/>
      <c r="W226" s="542"/>
      <c r="X226" s="999"/>
      <c r="Y226" s="542"/>
      <c r="Z226" s="542"/>
      <c r="AA226" s="999"/>
      <c r="AB226" s="542"/>
      <c r="AC226" s="542"/>
      <c r="AD226" s="999"/>
      <c r="AE226" s="542"/>
      <c r="AF226" s="542"/>
      <c r="AG226" s="999"/>
      <c r="AH226" s="537"/>
    </row>
    <row r="227" spans="1:34" ht="16.5" customHeight="1">
      <c r="A227" s="200"/>
      <c r="B227" s="525"/>
      <c r="C227" s="525"/>
      <c r="D227" s="525"/>
      <c r="E227" s="525"/>
      <c r="F227" s="525"/>
      <c r="G227" s="542"/>
      <c r="H227" s="542"/>
      <c r="I227" s="999"/>
      <c r="J227" s="542"/>
      <c r="K227" s="542"/>
      <c r="L227" s="999"/>
      <c r="M227" s="542"/>
      <c r="N227" s="542"/>
      <c r="O227" s="999"/>
      <c r="P227" s="542"/>
      <c r="Q227" s="542"/>
      <c r="R227" s="999"/>
      <c r="S227" s="542"/>
      <c r="T227" s="542"/>
      <c r="U227" s="999"/>
      <c r="V227" s="542"/>
      <c r="W227" s="542"/>
      <c r="X227" s="999"/>
      <c r="Y227" s="542"/>
      <c r="Z227" s="542"/>
      <c r="AA227" s="999"/>
      <c r="AB227" s="542"/>
      <c r="AC227" s="542"/>
      <c r="AD227" s="999"/>
      <c r="AE227" s="542"/>
      <c r="AF227" s="542"/>
      <c r="AG227" s="999"/>
      <c r="AH227" s="537"/>
    </row>
    <row r="228" spans="1:34" ht="16.5" customHeight="1">
      <c r="A228" s="200"/>
      <c r="B228" s="525"/>
      <c r="C228" s="525"/>
      <c r="D228" s="525"/>
      <c r="E228" s="525"/>
      <c r="F228" s="525"/>
      <c r="G228" s="542"/>
      <c r="H228" s="542"/>
      <c r="I228" s="999"/>
      <c r="J228" s="542"/>
      <c r="K228" s="542"/>
      <c r="L228" s="999"/>
      <c r="M228" s="542"/>
      <c r="N228" s="542"/>
      <c r="O228" s="999"/>
      <c r="P228" s="542"/>
      <c r="Q228" s="542"/>
      <c r="R228" s="999"/>
      <c r="S228" s="542"/>
      <c r="T228" s="542"/>
      <c r="U228" s="999"/>
      <c r="V228" s="542"/>
      <c r="W228" s="542"/>
      <c r="X228" s="999"/>
      <c r="Y228" s="542"/>
      <c r="Z228" s="542"/>
      <c r="AA228" s="999"/>
      <c r="AB228" s="542"/>
      <c r="AC228" s="542"/>
      <c r="AD228" s="999"/>
      <c r="AE228" s="542"/>
      <c r="AF228" s="542"/>
      <c r="AG228" s="999"/>
      <c r="AH228" s="537"/>
    </row>
    <row r="229" spans="1:34" ht="16.5" customHeight="1">
      <c r="A229" s="200"/>
      <c r="B229" s="525"/>
      <c r="C229" s="525"/>
      <c r="D229" s="525"/>
      <c r="E229" s="525"/>
      <c r="F229" s="525"/>
      <c r="G229" s="542"/>
      <c r="H229" s="542"/>
      <c r="I229" s="999"/>
      <c r="J229" s="542"/>
      <c r="K229" s="542"/>
      <c r="L229" s="999"/>
      <c r="M229" s="542"/>
      <c r="N229" s="542"/>
      <c r="O229" s="999"/>
      <c r="P229" s="542"/>
      <c r="Q229" s="542"/>
      <c r="R229" s="999"/>
      <c r="S229" s="542"/>
      <c r="T229" s="542"/>
      <c r="U229" s="999"/>
      <c r="V229" s="542"/>
      <c r="W229" s="542"/>
      <c r="X229" s="999"/>
      <c r="Y229" s="542"/>
      <c r="Z229" s="542"/>
      <c r="AA229" s="999"/>
      <c r="AB229" s="542"/>
      <c r="AC229" s="542"/>
      <c r="AD229" s="999"/>
      <c r="AE229" s="542"/>
      <c r="AF229" s="542"/>
      <c r="AG229" s="999"/>
      <c r="AH229" s="537"/>
    </row>
    <row r="230" spans="1:34" ht="16.5" customHeight="1">
      <c r="A230" s="200"/>
      <c r="B230" s="525"/>
      <c r="C230" s="525"/>
      <c r="D230" s="525"/>
      <c r="E230" s="525"/>
      <c r="F230" s="525"/>
      <c r="G230" s="542"/>
      <c r="H230" s="542"/>
      <c r="I230" s="999"/>
      <c r="J230" s="542"/>
      <c r="K230" s="542"/>
      <c r="L230" s="999"/>
      <c r="M230" s="542"/>
      <c r="N230" s="542"/>
      <c r="O230" s="999"/>
      <c r="P230" s="542"/>
      <c r="Q230" s="542"/>
      <c r="R230" s="999"/>
      <c r="S230" s="542"/>
      <c r="T230" s="542"/>
      <c r="U230" s="999"/>
      <c r="V230" s="542"/>
      <c r="W230" s="542"/>
      <c r="X230" s="999"/>
      <c r="Y230" s="542"/>
      <c r="Z230" s="542"/>
      <c r="AA230" s="999"/>
      <c r="AB230" s="542"/>
      <c r="AC230" s="542"/>
      <c r="AD230" s="999"/>
      <c r="AE230" s="542"/>
      <c r="AF230" s="542"/>
      <c r="AG230" s="999"/>
      <c r="AH230" s="537"/>
    </row>
    <row r="231" spans="1:34" ht="16.5" customHeight="1">
      <c r="A231" s="200"/>
      <c r="B231" s="525"/>
      <c r="C231" s="525"/>
      <c r="D231" s="525"/>
      <c r="E231" s="525"/>
      <c r="F231" s="525"/>
      <c r="G231" s="542"/>
      <c r="H231" s="542"/>
      <c r="I231" s="999"/>
      <c r="J231" s="542"/>
      <c r="K231" s="542"/>
      <c r="L231" s="999"/>
      <c r="M231" s="542"/>
      <c r="N231" s="542"/>
      <c r="O231" s="999"/>
      <c r="P231" s="542"/>
      <c r="Q231" s="542"/>
      <c r="R231" s="999"/>
      <c r="S231" s="542"/>
      <c r="T231" s="542"/>
      <c r="U231" s="999"/>
      <c r="V231" s="542"/>
      <c r="W231" s="542"/>
      <c r="X231" s="999"/>
      <c r="Y231" s="542"/>
      <c r="Z231" s="542"/>
      <c r="AA231" s="999"/>
      <c r="AB231" s="542"/>
      <c r="AC231" s="542"/>
      <c r="AD231" s="999"/>
      <c r="AE231" s="542"/>
      <c r="AF231" s="542"/>
      <c r="AG231" s="999"/>
      <c r="AH231" s="537"/>
    </row>
    <row r="232" spans="1:34" ht="16.5" customHeight="1">
      <c r="A232" s="200"/>
      <c r="B232" s="525"/>
      <c r="C232" s="525"/>
      <c r="D232" s="525"/>
      <c r="E232" s="525"/>
      <c r="F232" s="525"/>
      <c r="G232" s="542"/>
      <c r="H232" s="542"/>
      <c r="I232" s="999"/>
      <c r="J232" s="542"/>
      <c r="K232" s="542"/>
      <c r="L232" s="999"/>
      <c r="M232" s="542"/>
      <c r="N232" s="542"/>
      <c r="O232" s="999"/>
      <c r="P232" s="542"/>
      <c r="Q232" s="542"/>
      <c r="R232" s="999"/>
      <c r="S232" s="542"/>
      <c r="T232" s="542"/>
      <c r="U232" s="999"/>
      <c r="V232" s="542"/>
      <c r="W232" s="542"/>
      <c r="X232" s="999"/>
      <c r="Y232" s="542"/>
      <c r="Z232" s="542"/>
      <c r="AA232" s="999"/>
      <c r="AB232" s="542"/>
      <c r="AC232" s="542"/>
      <c r="AD232" s="999"/>
      <c r="AE232" s="542"/>
      <c r="AF232" s="542"/>
      <c r="AG232" s="999"/>
      <c r="AH232" s="537"/>
    </row>
    <row r="233" spans="1:34" ht="16.5" customHeight="1">
      <c r="A233" s="200"/>
      <c r="B233" s="525"/>
      <c r="C233" s="525"/>
      <c r="D233" s="525"/>
      <c r="E233" s="525"/>
      <c r="F233" s="525"/>
      <c r="G233" s="542"/>
      <c r="H233" s="542"/>
      <c r="I233" s="999"/>
      <c r="J233" s="542"/>
      <c r="K233" s="542"/>
      <c r="L233" s="999"/>
      <c r="M233" s="542"/>
      <c r="N233" s="542"/>
      <c r="O233" s="999"/>
      <c r="P233" s="542"/>
      <c r="Q233" s="542"/>
      <c r="R233" s="999"/>
      <c r="S233" s="542"/>
      <c r="T233" s="542"/>
      <c r="U233" s="999"/>
      <c r="V233" s="542"/>
      <c r="W233" s="542"/>
      <c r="X233" s="999"/>
      <c r="Y233" s="542"/>
      <c r="Z233" s="542"/>
      <c r="AA233" s="999"/>
      <c r="AB233" s="542"/>
      <c r="AC233" s="542"/>
      <c r="AD233" s="999"/>
      <c r="AE233" s="542"/>
      <c r="AF233" s="542"/>
      <c r="AG233" s="999"/>
      <c r="AH233" s="537"/>
    </row>
    <row r="234" spans="1:34" ht="16.5" customHeight="1">
      <c r="A234" s="200"/>
      <c r="B234" s="525"/>
      <c r="C234" s="525"/>
      <c r="D234" s="525"/>
      <c r="E234" s="525"/>
      <c r="F234" s="525"/>
      <c r="G234" s="542"/>
      <c r="H234" s="542"/>
      <c r="I234" s="999"/>
      <c r="J234" s="542"/>
      <c r="K234" s="542"/>
      <c r="L234" s="999"/>
      <c r="M234" s="542"/>
      <c r="N234" s="542"/>
      <c r="O234" s="999"/>
      <c r="P234" s="542"/>
      <c r="Q234" s="542"/>
      <c r="R234" s="999"/>
      <c r="S234" s="542"/>
      <c r="T234" s="542"/>
      <c r="U234" s="999"/>
      <c r="V234" s="542"/>
      <c r="W234" s="542"/>
      <c r="X234" s="999"/>
      <c r="Y234" s="542"/>
      <c r="Z234" s="542"/>
      <c r="AA234" s="999"/>
      <c r="AB234" s="542"/>
      <c r="AC234" s="542"/>
      <c r="AD234" s="999"/>
      <c r="AE234" s="542"/>
      <c r="AF234" s="542"/>
      <c r="AG234" s="999"/>
      <c r="AH234" s="537"/>
    </row>
    <row r="235" spans="1:34" ht="16.5" customHeight="1">
      <c r="A235" s="200"/>
      <c r="B235" s="525"/>
      <c r="C235" s="525"/>
      <c r="D235" s="525"/>
      <c r="E235" s="525"/>
      <c r="F235" s="525"/>
      <c r="G235" s="542"/>
      <c r="H235" s="542"/>
      <c r="I235" s="999"/>
      <c r="J235" s="542"/>
      <c r="K235" s="542"/>
      <c r="L235" s="999"/>
      <c r="M235" s="542"/>
      <c r="N235" s="542"/>
      <c r="O235" s="999"/>
      <c r="P235" s="542"/>
      <c r="Q235" s="542"/>
      <c r="R235" s="999"/>
      <c r="S235" s="542"/>
      <c r="T235" s="542"/>
      <c r="U235" s="999"/>
      <c r="V235" s="542"/>
      <c r="W235" s="542"/>
      <c r="X235" s="999"/>
      <c r="Y235" s="542"/>
      <c r="Z235" s="542"/>
      <c r="AA235" s="999"/>
      <c r="AB235" s="542"/>
      <c r="AC235" s="542"/>
      <c r="AD235" s="999"/>
      <c r="AE235" s="542"/>
      <c r="AF235" s="542"/>
      <c r="AG235" s="999"/>
      <c r="AH235" s="537"/>
    </row>
    <row r="236" spans="1:34" ht="16.5" customHeight="1">
      <c r="A236" s="200"/>
      <c r="B236" s="525"/>
      <c r="C236" s="525"/>
      <c r="D236" s="525"/>
      <c r="E236" s="525"/>
      <c r="F236" s="525"/>
      <c r="G236" s="542"/>
      <c r="H236" s="542"/>
      <c r="I236" s="999"/>
      <c r="J236" s="542"/>
      <c r="K236" s="542"/>
      <c r="L236" s="999"/>
      <c r="M236" s="542"/>
      <c r="N236" s="542"/>
      <c r="O236" s="999"/>
      <c r="P236" s="542"/>
      <c r="Q236" s="542"/>
      <c r="R236" s="999"/>
      <c r="S236" s="542"/>
      <c r="T236" s="542"/>
      <c r="U236" s="999"/>
      <c r="V236" s="542"/>
      <c r="W236" s="542"/>
      <c r="X236" s="999"/>
      <c r="Y236" s="542"/>
      <c r="Z236" s="542"/>
      <c r="AA236" s="999"/>
      <c r="AB236" s="542"/>
      <c r="AC236" s="542"/>
      <c r="AD236" s="999"/>
      <c r="AE236" s="542"/>
      <c r="AF236" s="542"/>
      <c r="AG236" s="999"/>
      <c r="AH236" s="537"/>
    </row>
    <row r="237" spans="1:34" ht="16.5" customHeight="1">
      <c r="A237" s="200"/>
      <c r="B237" s="525"/>
      <c r="C237" s="525"/>
      <c r="D237" s="525"/>
      <c r="E237" s="525"/>
      <c r="F237" s="525"/>
      <c r="G237" s="542"/>
      <c r="H237" s="542"/>
      <c r="I237" s="999"/>
      <c r="J237" s="542"/>
      <c r="K237" s="542"/>
      <c r="L237" s="999"/>
      <c r="M237" s="542"/>
      <c r="N237" s="542"/>
      <c r="O237" s="999"/>
      <c r="P237" s="542"/>
      <c r="Q237" s="542"/>
      <c r="R237" s="999"/>
      <c r="S237" s="542"/>
      <c r="T237" s="542"/>
      <c r="U237" s="999"/>
      <c r="V237" s="542"/>
      <c r="W237" s="542"/>
      <c r="X237" s="999"/>
      <c r="Y237" s="542"/>
      <c r="Z237" s="542"/>
      <c r="AA237" s="999"/>
      <c r="AB237" s="542"/>
      <c r="AC237" s="542"/>
      <c r="AD237" s="999"/>
      <c r="AE237" s="542"/>
      <c r="AF237" s="542"/>
      <c r="AG237" s="999"/>
      <c r="AH237" s="537"/>
    </row>
    <row r="238" spans="1:34" ht="16.5" customHeight="1">
      <c r="A238" s="200"/>
      <c r="B238" s="525"/>
      <c r="C238" s="525"/>
      <c r="D238" s="525"/>
      <c r="E238" s="525"/>
      <c r="F238" s="525"/>
      <c r="G238" s="542"/>
      <c r="H238" s="542"/>
      <c r="I238" s="999"/>
      <c r="J238" s="542"/>
      <c r="K238" s="542"/>
      <c r="L238" s="999"/>
      <c r="M238" s="542"/>
      <c r="N238" s="542"/>
      <c r="O238" s="999"/>
      <c r="P238" s="542"/>
      <c r="Q238" s="542"/>
      <c r="R238" s="999"/>
      <c r="S238" s="542"/>
      <c r="T238" s="542"/>
      <c r="U238" s="999"/>
      <c r="V238" s="542"/>
      <c r="W238" s="542"/>
      <c r="X238" s="999"/>
      <c r="Y238" s="542"/>
      <c r="Z238" s="542"/>
      <c r="AA238" s="999"/>
      <c r="AB238" s="542"/>
      <c r="AC238" s="542"/>
      <c r="AD238" s="999"/>
      <c r="AE238" s="542"/>
      <c r="AF238" s="542"/>
      <c r="AG238" s="999"/>
      <c r="AH238" s="537"/>
    </row>
    <row r="239" spans="1:34" ht="16.5" customHeight="1">
      <c r="A239" s="200"/>
      <c r="B239" s="525"/>
      <c r="C239" s="525"/>
      <c r="D239" s="525"/>
      <c r="E239" s="525"/>
      <c r="F239" s="525"/>
      <c r="G239" s="542"/>
      <c r="H239" s="542"/>
      <c r="I239" s="999"/>
      <c r="J239" s="542"/>
      <c r="K239" s="542"/>
      <c r="L239" s="999"/>
      <c r="M239" s="542"/>
      <c r="N239" s="542"/>
      <c r="O239" s="999"/>
      <c r="P239" s="542"/>
      <c r="Q239" s="542"/>
      <c r="R239" s="999"/>
      <c r="S239" s="542"/>
      <c r="T239" s="542"/>
      <c r="U239" s="999"/>
      <c r="V239" s="542"/>
      <c r="W239" s="542"/>
      <c r="X239" s="999"/>
      <c r="Y239" s="542"/>
      <c r="Z239" s="542"/>
      <c r="AA239" s="999"/>
      <c r="AB239" s="542"/>
      <c r="AC239" s="542"/>
      <c r="AD239" s="999"/>
      <c r="AE239" s="542"/>
      <c r="AF239" s="542"/>
      <c r="AG239" s="999"/>
      <c r="AH239" s="537"/>
    </row>
    <row r="240" spans="1:34" ht="16.5" customHeight="1">
      <c r="A240" s="200"/>
      <c r="B240" s="525"/>
      <c r="C240" s="525"/>
      <c r="D240" s="525"/>
      <c r="E240" s="525"/>
      <c r="F240" s="525"/>
      <c r="G240" s="542"/>
      <c r="H240" s="542"/>
      <c r="I240" s="999"/>
      <c r="J240" s="542"/>
      <c r="K240" s="542"/>
      <c r="L240" s="999"/>
      <c r="M240" s="542"/>
      <c r="N240" s="542"/>
      <c r="O240" s="999"/>
      <c r="P240" s="542"/>
      <c r="Q240" s="542"/>
      <c r="R240" s="999"/>
      <c r="S240" s="542"/>
      <c r="T240" s="542"/>
      <c r="U240" s="999"/>
      <c r="V240" s="542"/>
      <c r="W240" s="542"/>
      <c r="X240" s="999"/>
      <c r="Y240" s="542"/>
      <c r="Z240" s="542"/>
      <c r="AA240" s="999"/>
      <c r="AB240" s="542"/>
      <c r="AC240" s="542"/>
      <c r="AD240" s="999"/>
      <c r="AE240" s="542"/>
      <c r="AF240" s="542"/>
      <c r="AG240" s="999"/>
      <c r="AH240" s="537"/>
    </row>
    <row r="241" spans="1:34" ht="16.5" customHeight="1">
      <c r="A241" s="200"/>
      <c r="B241" s="525"/>
      <c r="C241" s="525"/>
      <c r="D241" s="525"/>
      <c r="E241" s="525"/>
      <c r="F241" s="525"/>
      <c r="G241" s="542"/>
      <c r="H241" s="542"/>
      <c r="I241" s="999"/>
      <c r="J241" s="542"/>
      <c r="K241" s="542"/>
      <c r="L241" s="999"/>
      <c r="M241" s="542"/>
      <c r="N241" s="542"/>
      <c r="O241" s="999"/>
      <c r="P241" s="542"/>
      <c r="Q241" s="542"/>
      <c r="R241" s="999"/>
      <c r="S241" s="542"/>
      <c r="T241" s="542"/>
      <c r="U241" s="999"/>
      <c r="V241" s="542"/>
      <c r="W241" s="542"/>
      <c r="X241" s="999"/>
      <c r="Y241" s="542"/>
      <c r="Z241" s="542"/>
      <c r="AA241" s="999"/>
      <c r="AB241" s="542"/>
      <c r="AC241" s="542"/>
      <c r="AD241" s="999"/>
      <c r="AE241" s="542"/>
      <c r="AF241" s="542"/>
      <c r="AG241" s="999"/>
      <c r="AH241" s="537"/>
    </row>
    <row r="242" spans="1:34" ht="16.5" customHeight="1">
      <c r="A242" s="200"/>
      <c r="B242" s="525"/>
      <c r="C242" s="525"/>
      <c r="D242" s="525"/>
      <c r="E242" s="525"/>
      <c r="F242" s="525"/>
      <c r="G242" s="542"/>
      <c r="H242" s="542"/>
      <c r="I242" s="999"/>
      <c r="J242" s="542"/>
      <c r="K242" s="542"/>
      <c r="L242" s="999"/>
      <c r="M242" s="542"/>
      <c r="N242" s="542"/>
      <c r="O242" s="999"/>
      <c r="P242" s="542"/>
      <c r="Q242" s="542"/>
      <c r="R242" s="999"/>
      <c r="S242" s="542"/>
      <c r="T242" s="542"/>
      <c r="U242" s="999"/>
      <c r="V242" s="542"/>
      <c r="W242" s="542"/>
      <c r="X242" s="999"/>
      <c r="Y242" s="542"/>
      <c r="Z242" s="542"/>
      <c r="AA242" s="999"/>
      <c r="AB242" s="542"/>
      <c r="AC242" s="542"/>
      <c r="AD242" s="999"/>
      <c r="AE242" s="542"/>
      <c r="AF242" s="542"/>
      <c r="AG242" s="999"/>
      <c r="AH242" s="537"/>
    </row>
    <row r="243" spans="1:34" ht="16.5" customHeight="1">
      <c r="A243" s="200"/>
      <c r="B243" s="525"/>
      <c r="C243" s="525"/>
      <c r="D243" s="525"/>
      <c r="E243" s="525"/>
      <c r="F243" s="525"/>
      <c r="G243" s="542"/>
      <c r="H243" s="542"/>
      <c r="I243" s="999"/>
      <c r="J243" s="542"/>
      <c r="K243" s="542"/>
      <c r="L243" s="999"/>
      <c r="M243" s="542"/>
      <c r="N243" s="542"/>
      <c r="O243" s="999"/>
      <c r="P243" s="542"/>
      <c r="Q243" s="542"/>
      <c r="R243" s="999"/>
      <c r="S243" s="542"/>
      <c r="T243" s="542"/>
      <c r="U243" s="999"/>
      <c r="V243" s="542"/>
      <c r="W243" s="542"/>
      <c r="X243" s="999"/>
      <c r="Y243" s="542"/>
      <c r="Z243" s="542"/>
      <c r="AA243" s="999"/>
      <c r="AB243" s="542"/>
      <c r="AC243" s="542"/>
      <c r="AD243" s="999"/>
      <c r="AE243" s="542"/>
      <c r="AF243" s="542"/>
      <c r="AG243" s="999"/>
      <c r="AH243" s="537"/>
    </row>
    <row r="244" spans="1:34" ht="16.5" customHeight="1">
      <c r="A244" s="200"/>
      <c r="B244" s="525"/>
      <c r="C244" s="525"/>
      <c r="D244" s="525"/>
      <c r="E244" s="525"/>
      <c r="F244" s="525"/>
      <c r="G244" s="542"/>
      <c r="H244" s="542"/>
      <c r="I244" s="999"/>
      <c r="J244" s="542"/>
      <c r="K244" s="542"/>
      <c r="L244" s="999"/>
      <c r="M244" s="542"/>
      <c r="N244" s="542"/>
      <c r="O244" s="999"/>
      <c r="P244" s="542"/>
      <c r="Q244" s="542"/>
      <c r="R244" s="999"/>
      <c r="S244" s="542"/>
      <c r="T244" s="542"/>
      <c r="U244" s="999"/>
      <c r="V244" s="542"/>
      <c r="W244" s="542"/>
      <c r="X244" s="999"/>
      <c r="Y244" s="542"/>
      <c r="Z244" s="542"/>
      <c r="AA244" s="999"/>
      <c r="AB244" s="542"/>
      <c r="AC244" s="542"/>
      <c r="AD244" s="999"/>
      <c r="AE244" s="542"/>
      <c r="AF244" s="542"/>
      <c r="AG244" s="999"/>
      <c r="AH244" s="537"/>
    </row>
    <row r="245" spans="1:34" ht="16.5" customHeight="1">
      <c r="A245" s="200"/>
      <c r="B245" s="525"/>
      <c r="C245" s="525"/>
      <c r="D245" s="525"/>
      <c r="E245" s="525"/>
      <c r="F245" s="525"/>
      <c r="G245" s="542"/>
      <c r="H245" s="542"/>
      <c r="I245" s="999"/>
      <c r="J245" s="542"/>
      <c r="K245" s="542"/>
      <c r="L245" s="999"/>
      <c r="M245" s="542"/>
      <c r="N245" s="542"/>
      <c r="O245" s="999"/>
      <c r="P245" s="542"/>
      <c r="Q245" s="542"/>
      <c r="R245" s="999"/>
      <c r="S245" s="542"/>
      <c r="T245" s="542"/>
      <c r="U245" s="999"/>
      <c r="V245" s="542"/>
      <c r="W245" s="542"/>
      <c r="X245" s="999"/>
      <c r="Y245" s="542"/>
      <c r="Z245" s="542"/>
      <c r="AA245" s="999"/>
      <c r="AB245" s="542"/>
      <c r="AC245" s="542"/>
      <c r="AD245" s="999"/>
      <c r="AE245" s="542"/>
      <c r="AF245" s="542"/>
      <c r="AG245" s="999"/>
      <c r="AH245" s="537"/>
    </row>
    <row r="246" spans="1:34" ht="16.5" customHeight="1">
      <c r="A246" s="200"/>
      <c r="B246" s="525"/>
      <c r="C246" s="525"/>
      <c r="D246" s="525"/>
      <c r="E246" s="525"/>
      <c r="F246" s="525"/>
      <c r="G246" s="542"/>
      <c r="H246" s="542"/>
      <c r="I246" s="999"/>
      <c r="J246" s="542"/>
      <c r="K246" s="542"/>
      <c r="L246" s="999"/>
      <c r="M246" s="542"/>
      <c r="N246" s="542"/>
      <c r="O246" s="999"/>
      <c r="P246" s="542"/>
      <c r="Q246" s="542"/>
      <c r="R246" s="999"/>
      <c r="S246" s="542"/>
      <c r="T246" s="542"/>
      <c r="U246" s="999"/>
      <c r="V246" s="542"/>
      <c r="W246" s="542"/>
      <c r="X246" s="999"/>
      <c r="Y246" s="542"/>
      <c r="Z246" s="542"/>
      <c r="AA246" s="999"/>
      <c r="AB246" s="542"/>
      <c r="AC246" s="542"/>
      <c r="AD246" s="999"/>
      <c r="AE246" s="542"/>
      <c r="AF246" s="542"/>
      <c r="AG246" s="999"/>
      <c r="AH246" s="537"/>
    </row>
    <row r="247" spans="1:34" ht="16.5" customHeight="1">
      <c r="A247" s="200"/>
      <c r="B247" s="525"/>
      <c r="C247" s="525"/>
      <c r="D247" s="525"/>
      <c r="E247" s="525"/>
      <c r="F247" s="525"/>
      <c r="G247" s="542"/>
      <c r="H247" s="542"/>
      <c r="I247" s="999"/>
      <c r="J247" s="542"/>
      <c r="K247" s="542"/>
      <c r="L247" s="999"/>
      <c r="M247" s="542"/>
      <c r="N247" s="542"/>
      <c r="O247" s="999"/>
      <c r="P247" s="542"/>
      <c r="Q247" s="542"/>
      <c r="R247" s="999"/>
      <c r="S247" s="542"/>
      <c r="T247" s="542"/>
      <c r="U247" s="999"/>
      <c r="V247" s="542"/>
      <c r="W247" s="542"/>
      <c r="X247" s="999"/>
      <c r="Y247" s="542"/>
      <c r="Z247" s="542"/>
      <c r="AA247" s="999"/>
      <c r="AB247" s="542"/>
      <c r="AC247" s="542"/>
      <c r="AD247" s="999"/>
      <c r="AE247" s="542"/>
      <c r="AF247" s="542"/>
      <c r="AG247" s="999"/>
      <c r="AH247" s="537"/>
    </row>
    <row r="248" spans="1:34" ht="16.5" customHeight="1">
      <c r="A248" s="200"/>
      <c r="B248" s="525"/>
      <c r="C248" s="525"/>
      <c r="D248" s="525"/>
      <c r="E248" s="525"/>
      <c r="F248" s="525"/>
      <c r="G248" s="542"/>
      <c r="H248" s="542"/>
      <c r="I248" s="999"/>
      <c r="J248" s="542"/>
      <c r="K248" s="542"/>
      <c r="L248" s="999"/>
      <c r="M248" s="542"/>
      <c r="N248" s="542"/>
      <c r="O248" s="999"/>
      <c r="P248" s="542"/>
      <c r="Q248" s="542"/>
      <c r="R248" s="999"/>
      <c r="S248" s="542"/>
      <c r="T248" s="542"/>
      <c r="U248" s="999"/>
      <c r="V248" s="542"/>
      <c r="W248" s="542"/>
      <c r="X248" s="999"/>
      <c r="Y248" s="542"/>
      <c r="Z248" s="542"/>
      <c r="AA248" s="999"/>
      <c r="AB248" s="542"/>
      <c r="AC248" s="542"/>
      <c r="AD248" s="999"/>
      <c r="AE248" s="542"/>
      <c r="AF248" s="542"/>
      <c r="AG248" s="999"/>
      <c r="AH248" s="537"/>
    </row>
    <row r="249" spans="1:34" ht="16.5" customHeight="1">
      <c r="A249" s="200"/>
      <c r="B249" s="525"/>
      <c r="C249" s="525"/>
      <c r="D249" s="525"/>
      <c r="E249" s="525"/>
      <c r="F249" s="525"/>
      <c r="G249" s="542"/>
      <c r="H249" s="542"/>
      <c r="I249" s="999"/>
      <c r="J249" s="542"/>
      <c r="K249" s="542"/>
      <c r="L249" s="999"/>
      <c r="M249" s="542"/>
      <c r="N249" s="542"/>
      <c r="O249" s="999"/>
      <c r="P249" s="542"/>
      <c r="Q249" s="542"/>
      <c r="R249" s="999"/>
      <c r="S249" s="542"/>
      <c r="T249" s="542"/>
      <c r="U249" s="999"/>
      <c r="V249" s="542"/>
      <c r="W249" s="542"/>
      <c r="X249" s="999"/>
      <c r="Y249" s="542"/>
      <c r="Z249" s="542"/>
      <c r="AA249" s="999"/>
      <c r="AB249" s="542"/>
      <c r="AC249" s="542"/>
      <c r="AD249" s="999"/>
      <c r="AE249" s="542"/>
      <c r="AF249" s="542"/>
      <c r="AG249" s="999"/>
      <c r="AH249" s="537"/>
    </row>
    <row r="250" spans="1:34" ht="16.5" customHeight="1">
      <c r="A250" s="200"/>
      <c r="B250" s="525"/>
      <c r="C250" s="525"/>
      <c r="D250" s="525"/>
      <c r="E250" s="525"/>
      <c r="F250" s="525"/>
      <c r="G250" s="542"/>
      <c r="H250" s="542"/>
      <c r="I250" s="999"/>
      <c r="J250" s="542"/>
      <c r="K250" s="542"/>
      <c r="L250" s="999"/>
      <c r="M250" s="542"/>
      <c r="N250" s="542"/>
      <c r="O250" s="999"/>
      <c r="P250" s="542"/>
      <c r="Q250" s="542"/>
      <c r="R250" s="999"/>
      <c r="S250" s="542"/>
      <c r="T250" s="542"/>
      <c r="U250" s="999"/>
      <c r="V250" s="542"/>
      <c r="W250" s="542"/>
      <c r="X250" s="999"/>
      <c r="Y250" s="542"/>
      <c r="Z250" s="542"/>
      <c r="AA250" s="999"/>
      <c r="AB250" s="542"/>
      <c r="AC250" s="542"/>
      <c r="AD250" s="999"/>
      <c r="AE250" s="542"/>
      <c r="AF250" s="542"/>
      <c r="AG250" s="999"/>
      <c r="AH250" s="537"/>
    </row>
    <row r="251" spans="1:34" ht="16.5" customHeight="1">
      <c r="A251" s="200"/>
      <c r="B251" s="525"/>
      <c r="C251" s="525"/>
      <c r="D251" s="525"/>
      <c r="E251" s="525"/>
      <c r="F251" s="525"/>
      <c r="G251" s="542"/>
      <c r="H251" s="542"/>
      <c r="I251" s="999"/>
      <c r="J251" s="542"/>
      <c r="K251" s="542"/>
      <c r="L251" s="999"/>
      <c r="M251" s="542"/>
      <c r="N251" s="542"/>
      <c r="O251" s="999"/>
      <c r="P251" s="542"/>
      <c r="Q251" s="542"/>
      <c r="R251" s="999"/>
      <c r="S251" s="542"/>
      <c r="T251" s="542"/>
      <c r="U251" s="999"/>
      <c r="V251" s="542"/>
      <c r="W251" s="542"/>
      <c r="X251" s="999"/>
      <c r="Y251" s="542"/>
      <c r="Z251" s="542"/>
      <c r="AA251" s="999"/>
      <c r="AB251" s="542"/>
      <c r="AC251" s="542"/>
      <c r="AD251" s="999"/>
      <c r="AE251" s="542"/>
      <c r="AF251" s="542"/>
      <c r="AG251" s="999"/>
      <c r="AH251" s="537"/>
    </row>
    <row r="252" spans="1:34" ht="16.5" customHeight="1">
      <c r="A252" s="200"/>
      <c r="B252" s="525"/>
      <c r="C252" s="525"/>
      <c r="D252" s="525"/>
      <c r="E252" s="525"/>
      <c r="F252" s="525"/>
      <c r="G252" s="542"/>
      <c r="H252" s="542"/>
      <c r="I252" s="999"/>
      <c r="J252" s="542"/>
      <c r="K252" s="542"/>
      <c r="L252" s="999"/>
      <c r="M252" s="542"/>
      <c r="N252" s="542"/>
      <c r="O252" s="999"/>
      <c r="P252" s="542"/>
      <c r="Q252" s="542"/>
      <c r="R252" s="999"/>
      <c r="S252" s="542"/>
      <c r="T252" s="542"/>
      <c r="U252" s="999"/>
      <c r="V252" s="542"/>
      <c r="W252" s="542"/>
      <c r="X252" s="999"/>
      <c r="Y252" s="542"/>
      <c r="Z252" s="542"/>
      <c r="AA252" s="999"/>
      <c r="AB252" s="542"/>
      <c r="AC252" s="542"/>
      <c r="AD252" s="999"/>
      <c r="AE252" s="542"/>
      <c r="AF252" s="542"/>
      <c r="AG252" s="999"/>
      <c r="AH252" s="537"/>
    </row>
    <row r="253" spans="1:34" ht="16.5" customHeight="1">
      <c r="G253" s="537"/>
      <c r="H253" s="537"/>
      <c r="I253" s="1000"/>
      <c r="J253" s="537"/>
      <c r="K253" s="537"/>
      <c r="L253" s="1000"/>
      <c r="M253" s="537"/>
      <c r="N253" s="537"/>
      <c r="O253" s="1000"/>
      <c r="P253" s="537"/>
      <c r="Q253" s="537"/>
      <c r="R253" s="1000"/>
      <c r="S253" s="537"/>
      <c r="T253" s="537"/>
      <c r="U253" s="1000"/>
      <c r="V253" s="537"/>
      <c r="W253" s="537"/>
      <c r="X253" s="1000"/>
      <c r="Y253" s="537"/>
      <c r="Z253" s="537"/>
      <c r="AA253" s="1000"/>
      <c r="AB253" s="537"/>
      <c r="AC253" s="537"/>
      <c r="AD253" s="1000"/>
      <c r="AE253" s="537"/>
      <c r="AF253" s="537"/>
      <c r="AG253" s="1000"/>
      <c r="AH253" s="537"/>
    </row>
    <row r="254" spans="1:34" ht="16.5" customHeight="1">
      <c r="G254" s="537"/>
      <c r="H254" s="537"/>
      <c r="I254" s="1000"/>
      <c r="J254" s="537"/>
      <c r="K254" s="537"/>
      <c r="L254" s="1000"/>
      <c r="M254" s="537"/>
      <c r="N254" s="537"/>
      <c r="O254" s="1000"/>
      <c r="P254" s="537"/>
      <c r="Q254" s="537"/>
      <c r="R254" s="1000"/>
      <c r="S254" s="537"/>
      <c r="T254" s="537"/>
      <c r="U254" s="1000"/>
      <c r="V254" s="537"/>
      <c r="W254" s="537"/>
      <c r="X254" s="1000"/>
      <c r="Y254" s="537"/>
      <c r="Z254" s="537"/>
      <c r="AA254" s="1000"/>
      <c r="AB254" s="537"/>
      <c r="AC254" s="537"/>
      <c r="AD254" s="1000"/>
      <c r="AE254" s="537"/>
      <c r="AF254" s="537"/>
      <c r="AG254" s="1000"/>
      <c r="AH254" s="537"/>
    </row>
    <row r="255" spans="1:34" ht="16.5" customHeight="1">
      <c r="G255" s="537"/>
      <c r="H255" s="537"/>
      <c r="I255" s="1000"/>
      <c r="J255" s="537"/>
      <c r="K255" s="537"/>
      <c r="L255" s="1000"/>
      <c r="M255" s="537"/>
      <c r="N255" s="537"/>
      <c r="O255" s="1000"/>
      <c r="P255" s="537"/>
      <c r="Q255" s="537"/>
      <c r="R255" s="1000"/>
      <c r="S255" s="537"/>
      <c r="T255" s="537"/>
      <c r="U255" s="1000"/>
      <c r="V255" s="537"/>
      <c r="W255" s="537"/>
      <c r="X255" s="1000"/>
      <c r="Y255" s="537"/>
      <c r="Z255" s="537"/>
      <c r="AA255" s="1000"/>
      <c r="AB255" s="537"/>
      <c r="AC255" s="537"/>
      <c r="AD255" s="1000"/>
      <c r="AE255" s="537"/>
      <c r="AF255" s="537"/>
      <c r="AG255" s="1000"/>
      <c r="AH255" s="537"/>
    </row>
    <row r="256" spans="1:34" ht="16.5" customHeight="1">
      <c r="G256" s="537"/>
      <c r="H256" s="537"/>
      <c r="I256" s="1000"/>
      <c r="J256" s="537"/>
      <c r="K256" s="537"/>
      <c r="L256" s="1000"/>
      <c r="M256" s="537"/>
      <c r="N256" s="537"/>
      <c r="O256" s="1000"/>
      <c r="P256" s="537"/>
      <c r="Q256" s="537"/>
      <c r="R256" s="1000"/>
      <c r="S256" s="537"/>
      <c r="T256" s="537"/>
      <c r="U256" s="1000"/>
      <c r="V256" s="537"/>
      <c r="W256" s="537"/>
      <c r="X256" s="1000"/>
      <c r="Y256" s="537"/>
      <c r="Z256" s="537"/>
      <c r="AA256" s="1000"/>
      <c r="AB256" s="537"/>
      <c r="AC256" s="537"/>
      <c r="AD256" s="1000"/>
      <c r="AE256" s="537"/>
      <c r="AF256" s="537"/>
      <c r="AG256" s="1000"/>
      <c r="AH256" s="537"/>
    </row>
    <row r="257" spans="7:34" ht="16.5" customHeight="1">
      <c r="G257" s="537"/>
      <c r="H257" s="537"/>
      <c r="I257" s="1000"/>
      <c r="J257" s="537"/>
      <c r="K257" s="537"/>
      <c r="L257" s="1000"/>
      <c r="M257" s="537"/>
      <c r="N257" s="537"/>
      <c r="O257" s="1000"/>
      <c r="P257" s="537"/>
      <c r="Q257" s="537"/>
      <c r="R257" s="1000"/>
      <c r="S257" s="537"/>
      <c r="T257" s="537"/>
      <c r="U257" s="1000"/>
      <c r="V257" s="537"/>
      <c r="W257" s="537"/>
      <c r="X257" s="1000"/>
      <c r="Y257" s="537"/>
      <c r="Z257" s="537"/>
      <c r="AA257" s="1000"/>
      <c r="AB257" s="537"/>
      <c r="AC257" s="537"/>
      <c r="AD257" s="1000"/>
      <c r="AE257" s="537"/>
      <c r="AF257" s="537"/>
      <c r="AG257" s="1000"/>
      <c r="AH257" s="537"/>
    </row>
    <row r="258" spans="7:34" ht="16.5" customHeight="1">
      <c r="G258" s="537"/>
      <c r="H258" s="537"/>
      <c r="I258" s="1000"/>
      <c r="J258" s="537"/>
      <c r="K258" s="537"/>
      <c r="L258" s="1000"/>
      <c r="M258" s="537"/>
      <c r="N258" s="537"/>
      <c r="O258" s="1000"/>
      <c r="P258" s="537"/>
      <c r="Q258" s="537"/>
      <c r="R258" s="1000"/>
      <c r="S258" s="537"/>
      <c r="T258" s="537"/>
      <c r="U258" s="1000"/>
      <c r="V258" s="537"/>
      <c r="W258" s="537"/>
      <c r="X258" s="1000"/>
      <c r="Y258" s="537"/>
      <c r="Z258" s="537"/>
      <c r="AA258" s="1000"/>
      <c r="AB258" s="537"/>
      <c r="AC258" s="537"/>
      <c r="AD258" s="1000"/>
      <c r="AE258" s="537"/>
      <c r="AF258" s="537"/>
      <c r="AG258" s="1000"/>
      <c r="AH258" s="537"/>
    </row>
    <row r="259" spans="7:34" ht="16.5" customHeight="1">
      <c r="G259" s="537"/>
      <c r="H259" s="537"/>
      <c r="I259" s="1000"/>
      <c r="J259" s="537"/>
      <c r="K259" s="537"/>
      <c r="L259" s="1000"/>
      <c r="M259" s="537"/>
      <c r="N259" s="537"/>
      <c r="O259" s="1000"/>
      <c r="P259" s="537"/>
      <c r="Q259" s="537"/>
      <c r="R259" s="1000"/>
      <c r="S259" s="537"/>
      <c r="T259" s="537"/>
      <c r="U259" s="1000"/>
      <c r="V259" s="537"/>
      <c r="W259" s="537"/>
      <c r="X259" s="1000"/>
      <c r="Y259" s="537"/>
      <c r="Z259" s="537"/>
      <c r="AA259" s="1000"/>
      <c r="AB259" s="537"/>
      <c r="AC259" s="537"/>
      <c r="AD259" s="1000"/>
      <c r="AE259" s="537"/>
      <c r="AF259" s="537"/>
      <c r="AG259" s="1000"/>
      <c r="AH259" s="537"/>
    </row>
    <row r="260" spans="7:34" ht="16.5" customHeight="1">
      <c r="G260" s="537"/>
      <c r="H260" s="537"/>
      <c r="I260" s="1000"/>
      <c r="J260" s="537"/>
      <c r="K260" s="537"/>
      <c r="L260" s="1000"/>
      <c r="M260" s="537"/>
      <c r="N260" s="537"/>
      <c r="O260" s="1000"/>
      <c r="P260" s="537"/>
      <c r="Q260" s="537"/>
      <c r="R260" s="1000"/>
      <c r="S260" s="537"/>
      <c r="T260" s="537"/>
      <c r="U260" s="1000"/>
      <c r="V260" s="537"/>
      <c r="W260" s="537"/>
      <c r="X260" s="1000"/>
      <c r="Y260" s="537"/>
      <c r="Z260" s="537"/>
      <c r="AA260" s="1000"/>
      <c r="AB260" s="537"/>
      <c r="AC260" s="537"/>
      <c r="AD260" s="1000"/>
      <c r="AE260" s="537"/>
      <c r="AF260" s="537"/>
      <c r="AG260" s="1000"/>
      <c r="AH260" s="537"/>
    </row>
    <row r="261" spans="7:34" ht="16.5" customHeight="1">
      <c r="G261" s="537"/>
      <c r="H261" s="537"/>
      <c r="I261" s="1000"/>
      <c r="J261" s="537"/>
      <c r="K261" s="537"/>
      <c r="L261" s="1000"/>
      <c r="M261" s="537"/>
      <c r="N261" s="537"/>
      <c r="O261" s="1000"/>
      <c r="P261" s="537"/>
      <c r="Q261" s="537"/>
      <c r="R261" s="1000"/>
      <c r="S261" s="537"/>
      <c r="T261" s="537"/>
      <c r="U261" s="1000"/>
      <c r="V261" s="537"/>
      <c r="W261" s="537"/>
      <c r="X261" s="1000"/>
      <c r="Y261" s="537"/>
      <c r="Z261" s="537"/>
      <c r="AA261" s="1000"/>
      <c r="AB261" s="537"/>
      <c r="AC261" s="537"/>
      <c r="AD261" s="1000"/>
      <c r="AE261" s="537"/>
      <c r="AF261" s="537"/>
      <c r="AG261" s="1000"/>
      <c r="AH261" s="537"/>
    </row>
    <row r="262" spans="7:34" ht="16.5" customHeight="1">
      <c r="G262" s="537"/>
      <c r="H262" s="537"/>
      <c r="I262" s="1000"/>
      <c r="J262" s="537"/>
      <c r="K262" s="537"/>
      <c r="L262" s="1000"/>
      <c r="M262" s="537"/>
      <c r="N262" s="537"/>
      <c r="O262" s="1000"/>
      <c r="P262" s="537"/>
      <c r="Q262" s="537"/>
      <c r="R262" s="1000"/>
      <c r="S262" s="537"/>
      <c r="T262" s="537"/>
      <c r="U262" s="1000"/>
      <c r="V262" s="537"/>
      <c r="W262" s="537"/>
      <c r="X262" s="1000"/>
      <c r="Y262" s="537"/>
      <c r="Z262" s="537"/>
      <c r="AA262" s="1000"/>
      <c r="AB262" s="537"/>
      <c r="AC262" s="537"/>
      <c r="AD262" s="1000"/>
      <c r="AE262" s="537"/>
      <c r="AF262" s="537"/>
      <c r="AG262" s="1000"/>
      <c r="AH262" s="537"/>
    </row>
    <row r="263" spans="7:34" ht="16.5" customHeight="1">
      <c r="G263" s="537"/>
      <c r="H263" s="537"/>
      <c r="I263" s="1000"/>
      <c r="J263" s="537"/>
      <c r="K263" s="537"/>
      <c r="L263" s="1000"/>
      <c r="M263" s="537"/>
      <c r="N263" s="537"/>
      <c r="O263" s="1000"/>
      <c r="P263" s="537"/>
      <c r="Q263" s="537"/>
      <c r="R263" s="1000"/>
      <c r="S263" s="537"/>
      <c r="T263" s="537"/>
      <c r="U263" s="1000"/>
      <c r="V263" s="537"/>
      <c r="W263" s="537"/>
      <c r="X263" s="1000"/>
      <c r="Y263" s="537"/>
      <c r="Z263" s="537"/>
      <c r="AA263" s="1000"/>
      <c r="AB263" s="537"/>
      <c r="AC263" s="537"/>
      <c r="AD263" s="1000"/>
      <c r="AE263" s="537"/>
      <c r="AF263" s="537"/>
      <c r="AG263" s="1000"/>
      <c r="AH263" s="537"/>
    </row>
    <row r="264" spans="7:34" ht="16.5" customHeight="1">
      <c r="G264" s="537"/>
      <c r="H264" s="537"/>
      <c r="I264" s="1000"/>
      <c r="J264" s="537"/>
      <c r="K264" s="537"/>
      <c r="L264" s="1000"/>
      <c r="M264" s="537"/>
      <c r="N264" s="537"/>
      <c r="O264" s="1000"/>
      <c r="P264" s="537"/>
      <c r="Q264" s="537"/>
      <c r="R264" s="1000"/>
      <c r="S264" s="537"/>
      <c r="T264" s="537"/>
      <c r="U264" s="1000"/>
      <c r="V264" s="537"/>
      <c r="W264" s="537"/>
      <c r="X264" s="1000"/>
      <c r="Y264" s="537"/>
      <c r="Z264" s="537"/>
      <c r="AA264" s="1000"/>
      <c r="AB264" s="537"/>
      <c r="AC264" s="537"/>
      <c r="AD264" s="1000"/>
      <c r="AE264" s="537"/>
      <c r="AF264" s="537"/>
      <c r="AG264" s="1000"/>
      <c r="AH264" s="537"/>
    </row>
    <row r="265" spans="7:34" ht="16.5" customHeight="1">
      <c r="G265" s="537"/>
      <c r="H265" s="537"/>
      <c r="I265" s="1000"/>
      <c r="J265" s="537"/>
      <c r="K265" s="537"/>
      <c r="L265" s="1000"/>
      <c r="M265" s="537"/>
      <c r="N265" s="537"/>
      <c r="O265" s="1000"/>
      <c r="P265" s="537"/>
      <c r="Q265" s="537"/>
      <c r="R265" s="1000"/>
      <c r="S265" s="537"/>
      <c r="T265" s="537"/>
      <c r="U265" s="1000"/>
      <c r="V265" s="537"/>
      <c r="W265" s="537"/>
      <c r="X265" s="1000"/>
      <c r="Y265" s="537"/>
      <c r="Z265" s="537"/>
      <c r="AA265" s="1000"/>
      <c r="AB265" s="537"/>
      <c r="AC265" s="537"/>
      <c r="AD265" s="1000"/>
      <c r="AE265" s="537"/>
      <c r="AF265" s="537"/>
      <c r="AG265" s="1000"/>
      <c r="AH265" s="537"/>
    </row>
    <row r="266" spans="7:34" ht="16.5" customHeight="1">
      <c r="G266" s="537"/>
      <c r="H266" s="537"/>
      <c r="I266" s="1000"/>
      <c r="J266" s="537"/>
      <c r="K266" s="537"/>
      <c r="L266" s="1000"/>
      <c r="M266" s="537"/>
      <c r="N266" s="537"/>
      <c r="O266" s="1000"/>
      <c r="P266" s="537"/>
      <c r="Q266" s="537"/>
      <c r="R266" s="1000"/>
      <c r="S266" s="537"/>
      <c r="T266" s="537"/>
      <c r="U266" s="1000"/>
      <c r="V266" s="537"/>
      <c r="W266" s="537"/>
      <c r="X266" s="1000"/>
      <c r="Y266" s="537"/>
      <c r="Z266" s="537"/>
      <c r="AA266" s="1000"/>
      <c r="AB266" s="537"/>
      <c r="AC266" s="537"/>
      <c r="AD266" s="1000"/>
      <c r="AE266" s="537"/>
      <c r="AF266" s="537"/>
      <c r="AG266" s="1000"/>
      <c r="AH266" s="537"/>
    </row>
    <row r="267" spans="7:34" ht="16.5" customHeight="1">
      <c r="G267" s="537"/>
      <c r="H267" s="537"/>
      <c r="I267" s="1000"/>
      <c r="J267" s="537"/>
      <c r="K267" s="537"/>
      <c r="L267" s="1000"/>
      <c r="M267" s="537"/>
      <c r="N267" s="537"/>
      <c r="O267" s="1000"/>
      <c r="P267" s="537"/>
      <c r="Q267" s="537"/>
      <c r="R267" s="1000"/>
      <c r="S267" s="537"/>
      <c r="T267" s="537"/>
      <c r="U267" s="1000"/>
      <c r="V267" s="537"/>
      <c r="W267" s="537"/>
      <c r="X267" s="1000"/>
      <c r="Y267" s="537"/>
      <c r="Z267" s="537"/>
      <c r="AA267" s="1000"/>
      <c r="AB267" s="537"/>
      <c r="AC267" s="537"/>
      <c r="AD267" s="1000"/>
      <c r="AE267" s="537"/>
      <c r="AF267" s="537"/>
      <c r="AG267" s="1000"/>
      <c r="AH267" s="537"/>
    </row>
    <row r="268" spans="7:34" ht="16.5" customHeight="1">
      <c r="G268" s="537"/>
      <c r="H268" s="537"/>
      <c r="I268" s="1000"/>
      <c r="J268" s="537"/>
      <c r="K268" s="537"/>
      <c r="L268" s="1000"/>
      <c r="M268" s="537"/>
      <c r="N268" s="537"/>
      <c r="O268" s="1000"/>
      <c r="P268" s="537"/>
      <c r="Q268" s="537"/>
      <c r="R268" s="1000"/>
      <c r="S268" s="537"/>
      <c r="T268" s="537"/>
      <c r="U268" s="1000"/>
      <c r="V268" s="537"/>
      <c r="W268" s="537"/>
      <c r="X268" s="1000"/>
      <c r="Y268" s="537"/>
      <c r="Z268" s="537"/>
      <c r="AA268" s="1000"/>
      <c r="AB268" s="537"/>
      <c r="AC268" s="537"/>
      <c r="AD268" s="1000"/>
      <c r="AE268" s="537"/>
      <c r="AF268" s="537"/>
      <c r="AG268" s="1000"/>
      <c r="AH268" s="537"/>
    </row>
    <row r="269" spans="7:34" ht="16.5" customHeight="1">
      <c r="G269" s="537"/>
      <c r="H269" s="537"/>
      <c r="I269" s="1000"/>
      <c r="J269" s="537"/>
      <c r="K269" s="537"/>
      <c r="L269" s="1000"/>
      <c r="M269" s="537"/>
      <c r="N269" s="537"/>
      <c r="O269" s="1000"/>
      <c r="P269" s="537"/>
      <c r="Q269" s="537"/>
      <c r="R269" s="1000"/>
      <c r="S269" s="537"/>
      <c r="T269" s="537"/>
      <c r="U269" s="1000"/>
      <c r="V269" s="537"/>
      <c r="W269" s="537"/>
      <c r="X269" s="1000"/>
      <c r="Y269" s="537"/>
      <c r="Z269" s="537"/>
      <c r="AA269" s="1000"/>
      <c r="AB269" s="537"/>
      <c r="AC269" s="537"/>
      <c r="AD269" s="1000"/>
      <c r="AE269" s="537"/>
      <c r="AF269" s="537"/>
      <c r="AG269" s="1000"/>
      <c r="AH269" s="537"/>
    </row>
    <row r="270" spans="7:34" ht="16.5" customHeight="1">
      <c r="G270" s="537"/>
      <c r="H270" s="537"/>
      <c r="I270" s="1000"/>
      <c r="J270" s="537"/>
      <c r="K270" s="537"/>
      <c r="L270" s="1000"/>
      <c r="M270" s="537"/>
      <c r="N270" s="537"/>
      <c r="O270" s="1000"/>
      <c r="P270" s="537"/>
      <c r="Q270" s="537"/>
      <c r="R270" s="1000"/>
      <c r="S270" s="537"/>
      <c r="T270" s="537"/>
      <c r="U270" s="1000"/>
      <c r="V270" s="537"/>
      <c r="W270" s="537"/>
      <c r="X270" s="1000"/>
      <c r="Y270" s="537"/>
      <c r="Z270" s="537"/>
      <c r="AA270" s="1000"/>
      <c r="AB270" s="537"/>
      <c r="AC270" s="537"/>
      <c r="AD270" s="1000"/>
      <c r="AE270" s="537"/>
      <c r="AF270" s="537"/>
      <c r="AG270" s="1000"/>
      <c r="AH270" s="537"/>
    </row>
    <row r="271" spans="7:34" ht="16.5" customHeight="1">
      <c r="G271" s="537"/>
      <c r="H271" s="537"/>
      <c r="I271" s="1000"/>
      <c r="J271" s="537"/>
      <c r="K271" s="537"/>
      <c r="L271" s="1000"/>
      <c r="M271" s="537"/>
      <c r="N271" s="537"/>
      <c r="O271" s="1000"/>
      <c r="P271" s="537"/>
      <c r="Q271" s="537"/>
      <c r="R271" s="1000"/>
      <c r="S271" s="537"/>
      <c r="T271" s="537"/>
      <c r="U271" s="1000"/>
      <c r="V271" s="537"/>
      <c r="W271" s="537"/>
      <c r="X271" s="1000"/>
      <c r="Y271" s="537"/>
      <c r="Z271" s="537"/>
      <c r="AA271" s="1000"/>
      <c r="AB271" s="537"/>
      <c r="AC271" s="537"/>
      <c r="AD271" s="1000"/>
      <c r="AE271" s="537"/>
      <c r="AF271" s="537"/>
      <c r="AG271" s="1000"/>
      <c r="AH271" s="537"/>
    </row>
    <row r="272" spans="7:34" ht="16.5" customHeight="1">
      <c r="G272" s="537"/>
      <c r="H272" s="537"/>
      <c r="I272" s="1000"/>
      <c r="J272" s="537"/>
      <c r="K272" s="537"/>
      <c r="L272" s="1000"/>
      <c r="M272" s="537"/>
      <c r="N272" s="537"/>
      <c r="O272" s="1000"/>
      <c r="P272" s="537"/>
      <c r="Q272" s="537"/>
      <c r="R272" s="1000"/>
      <c r="S272" s="537"/>
      <c r="T272" s="537"/>
      <c r="U272" s="1000"/>
      <c r="V272" s="537"/>
      <c r="W272" s="537"/>
      <c r="X272" s="1000"/>
      <c r="Y272" s="537"/>
      <c r="Z272" s="537"/>
      <c r="AA272" s="1000"/>
      <c r="AB272" s="537"/>
      <c r="AC272" s="537"/>
      <c r="AD272" s="1000"/>
      <c r="AE272" s="537"/>
      <c r="AF272" s="537"/>
      <c r="AG272" s="1000"/>
      <c r="AH272" s="537"/>
    </row>
    <row r="273" spans="7:34" ht="16.5" customHeight="1">
      <c r="G273" s="537"/>
      <c r="H273" s="537"/>
      <c r="I273" s="1000"/>
      <c r="J273" s="537"/>
      <c r="K273" s="537"/>
      <c r="L273" s="1000"/>
      <c r="M273" s="537"/>
      <c r="N273" s="537"/>
      <c r="O273" s="1000"/>
      <c r="P273" s="537"/>
      <c r="Q273" s="537"/>
      <c r="R273" s="1000"/>
      <c r="S273" s="537"/>
      <c r="T273" s="537"/>
      <c r="U273" s="1000"/>
      <c r="V273" s="537"/>
      <c r="W273" s="537"/>
      <c r="X273" s="1000"/>
      <c r="Y273" s="537"/>
      <c r="Z273" s="537"/>
      <c r="AA273" s="1000"/>
      <c r="AB273" s="537"/>
      <c r="AC273" s="537"/>
      <c r="AD273" s="1000"/>
      <c r="AE273" s="537"/>
      <c r="AF273" s="537"/>
      <c r="AG273" s="1000"/>
      <c r="AH273" s="537"/>
    </row>
    <row r="274" spans="7:34" ht="16.5" customHeight="1">
      <c r="G274" s="537"/>
      <c r="H274" s="537"/>
      <c r="I274" s="1000"/>
      <c r="J274" s="537"/>
      <c r="K274" s="537"/>
      <c r="L274" s="1000"/>
      <c r="M274" s="537"/>
      <c r="N274" s="537"/>
      <c r="O274" s="1000"/>
      <c r="P274" s="537"/>
      <c r="Q274" s="537"/>
      <c r="R274" s="1000"/>
      <c r="S274" s="537"/>
      <c r="T274" s="537"/>
      <c r="U274" s="1000"/>
      <c r="V274" s="537"/>
      <c r="W274" s="537"/>
      <c r="X274" s="1000"/>
      <c r="Y274" s="537"/>
      <c r="Z274" s="537"/>
      <c r="AA274" s="1000"/>
      <c r="AB274" s="537"/>
      <c r="AC274" s="537"/>
      <c r="AD274" s="1000"/>
      <c r="AE274" s="537"/>
      <c r="AF274" s="537"/>
      <c r="AG274" s="1000"/>
      <c r="AH274" s="537"/>
    </row>
    <row r="275" spans="7:34" ht="16.5" customHeight="1">
      <c r="G275" s="537"/>
      <c r="H275" s="537"/>
      <c r="I275" s="1000"/>
      <c r="J275" s="537"/>
      <c r="K275" s="537"/>
      <c r="L275" s="1000"/>
      <c r="M275" s="537"/>
      <c r="N275" s="537"/>
      <c r="O275" s="1000"/>
      <c r="P275" s="537"/>
      <c r="Q275" s="537"/>
      <c r="R275" s="1000"/>
      <c r="S275" s="537"/>
      <c r="T275" s="537"/>
      <c r="U275" s="1000"/>
      <c r="V275" s="537"/>
      <c r="W275" s="537"/>
      <c r="X275" s="1000"/>
      <c r="Y275" s="537"/>
      <c r="Z275" s="537"/>
      <c r="AA275" s="1000"/>
      <c r="AB275" s="537"/>
      <c r="AC275" s="537"/>
      <c r="AD275" s="1000"/>
      <c r="AE275" s="537"/>
      <c r="AF275" s="537"/>
      <c r="AG275" s="1000"/>
      <c r="AH275" s="537"/>
    </row>
    <row r="276" spans="7:34" ht="16.5" customHeight="1">
      <c r="G276" s="537"/>
      <c r="H276" s="537"/>
      <c r="I276" s="1000"/>
      <c r="J276" s="537"/>
      <c r="K276" s="537"/>
      <c r="L276" s="1000"/>
      <c r="M276" s="537"/>
      <c r="N276" s="537"/>
      <c r="O276" s="1000"/>
      <c r="P276" s="537"/>
      <c r="Q276" s="537"/>
      <c r="R276" s="1000"/>
      <c r="S276" s="537"/>
      <c r="T276" s="537"/>
      <c r="U276" s="1000"/>
      <c r="V276" s="537"/>
      <c r="W276" s="537"/>
      <c r="X276" s="1000"/>
      <c r="Y276" s="537"/>
      <c r="Z276" s="537"/>
      <c r="AA276" s="1000"/>
      <c r="AB276" s="537"/>
      <c r="AC276" s="537"/>
      <c r="AD276" s="1000"/>
      <c r="AE276" s="537"/>
      <c r="AF276" s="537"/>
      <c r="AG276" s="1000"/>
      <c r="AH276" s="537"/>
    </row>
    <row r="277" spans="7:34" ht="16.5" customHeight="1">
      <c r="G277" s="537"/>
      <c r="H277" s="537"/>
      <c r="I277" s="1000"/>
      <c r="J277" s="537"/>
      <c r="K277" s="537"/>
      <c r="L277" s="1000"/>
      <c r="M277" s="537"/>
      <c r="N277" s="537"/>
      <c r="O277" s="1000"/>
      <c r="P277" s="537"/>
      <c r="Q277" s="537"/>
      <c r="R277" s="1000"/>
      <c r="S277" s="537"/>
      <c r="T277" s="537"/>
      <c r="U277" s="1000"/>
      <c r="V277" s="537"/>
      <c r="W277" s="537"/>
      <c r="X277" s="1000"/>
      <c r="Y277" s="537"/>
      <c r="Z277" s="537"/>
      <c r="AA277" s="1000"/>
      <c r="AB277" s="537"/>
      <c r="AC277" s="537"/>
      <c r="AD277" s="1000"/>
      <c r="AE277" s="537"/>
      <c r="AF277" s="537"/>
      <c r="AG277" s="1000"/>
      <c r="AH277" s="537"/>
    </row>
    <row r="278" spans="7:34" ht="16.5" customHeight="1">
      <c r="G278" s="537"/>
      <c r="H278" s="537"/>
      <c r="I278" s="1000"/>
      <c r="J278" s="537"/>
      <c r="K278" s="537"/>
      <c r="L278" s="1000"/>
      <c r="M278" s="537"/>
      <c r="N278" s="537"/>
      <c r="O278" s="1000"/>
      <c r="P278" s="537"/>
      <c r="Q278" s="537"/>
      <c r="R278" s="1000"/>
      <c r="S278" s="537"/>
      <c r="T278" s="537"/>
      <c r="U278" s="1000"/>
      <c r="V278" s="537"/>
      <c r="W278" s="537"/>
      <c r="X278" s="1000"/>
      <c r="Y278" s="537"/>
      <c r="Z278" s="537"/>
      <c r="AA278" s="1000"/>
      <c r="AB278" s="537"/>
      <c r="AC278" s="537"/>
      <c r="AD278" s="1000"/>
      <c r="AE278" s="537"/>
      <c r="AF278" s="537"/>
      <c r="AG278" s="1000"/>
      <c r="AH278" s="537"/>
    </row>
    <row r="279" spans="7:34" ht="16.5" customHeight="1">
      <c r="G279" s="537"/>
      <c r="H279" s="537"/>
      <c r="I279" s="1000"/>
      <c r="J279" s="537"/>
      <c r="K279" s="537"/>
      <c r="L279" s="1000"/>
      <c r="M279" s="537"/>
      <c r="N279" s="537"/>
      <c r="O279" s="1000"/>
      <c r="P279" s="537"/>
      <c r="Q279" s="537"/>
      <c r="R279" s="1000"/>
      <c r="S279" s="537"/>
      <c r="T279" s="537"/>
      <c r="U279" s="1000"/>
      <c r="V279" s="537"/>
      <c r="W279" s="537"/>
      <c r="X279" s="1000"/>
      <c r="Y279" s="537"/>
      <c r="Z279" s="537"/>
      <c r="AA279" s="1000"/>
      <c r="AB279" s="537"/>
      <c r="AC279" s="537"/>
      <c r="AD279" s="1000"/>
      <c r="AE279" s="537"/>
      <c r="AF279" s="537"/>
      <c r="AG279" s="1000"/>
      <c r="AH279" s="537"/>
    </row>
    <row r="280" spans="7:34" ht="16.5" customHeight="1">
      <c r="G280" s="537"/>
      <c r="H280" s="537"/>
      <c r="I280" s="1000"/>
      <c r="J280" s="537"/>
      <c r="K280" s="537"/>
      <c r="L280" s="1000"/>
      <c r="M280" s="537"/>
      <c r="N280" s="537"/>
      <c r="O280" s="1000"/>
      <c r="P280" s="537"/>
      <c r="Q280" s="537"/>
      <c r="R280" s="1000"/>
      <c r="S280" s="537"/>
      <c r="T280" s="537"/>
      <c r="U280" s="1000"/>
      <c r="V280" s="537"/>
      <c r="W280" s="537"/>
      <c r="X280" s="1000"/>
      <c r="Y280" s="537"/>
      <c r="Z280" s="537"/>
      <c r="AA280" s="1000"/>
      <c r="AB280" s="537"/>
      <c r="AC280" s="537"/>
      <c r="AD280" s="1000"/>
      <c r="AE280" s="537"/>
      <c r="AF280" s="537"/>
      <c r="AG280" s="1000"/>
      <c r="AH280" s="537"/>
    </row>
    <row r="281" spans="7:34" ht="16.5" customHeight="1">
      <c r="G281" s="537"/>
      <c r="H281" s="537"/>
      <c r="I281" s="1000"/>
      <c r="J281" s="537"/>
      <c r="K281" s="537"/>
      <c r="L281" s="1000"/>
      <c r="M281" s="537"/>
      <c r="N281" s="537"/>
      <c r="O281" s="1000"/>
      <c r="P281" s="537"/>
      <c r="Q281" s="537"/>
      <c r="R281" s="1000"/>
      <c r="S281" s="537"/>
      <c r="T281" s="537"/>
      <c r="U281" s="1000"/>
      <c r="V281" s="537"/>
      <c r="W281" s="537"/>
      <c r="X281" s="1000"/>
      <c r="Y281" s="537"/>
      <c r="Z281" s="537"/>
      <c r="AA281" s="1000"/>
      <c r="AB281" s="537"/>
      <c r="AC281" s="537"/>
      <c r="AD281" s="1000"/>
      <c r="AE281" s="537"/>
      <c r="AF281" s="537"/>
      <c r="AG281" s="1000"/>
      <c r="AH281" s="537"/>
    </row>
    <row r="282" spans="7:34" ht="16.5" customHeight="1">
      <c r="G282" s="537"/>
      <c r="H282" s="537"/>
      <c r="I282" s="1000"/>
      <c r="J282" s="537"/>
      <c r="K282" s="537"/>
      <c r="L282" s="1000"/>
      <c r="M282" s="537"/>
      <c r="N282" s="537"/>
      <c r="O282" s="1000"/>
      <c r="P282" s="537"/>
      <c r="Q282" s="537"/>
      <c r="R282" s="1000"/>
      <c r="S282" s="537"/>
      <c r="T282" s="537"/>
      <c r="U282" s="1000"/>
      <c r="V282" s="537"/>
      <c r="W282" s="537"/>
      <c r="X282" s="1000"/>
      <c r="Y282" s="537"/>
      <c r="Z282" s="537"/>
      <c r="AA282" s="1000"/>
      <c r="AB282" s="537"/>
      <c r="AC282" s="537"/>
      <c r="AD282" s="1000"/>
      <c r="AE282" s="537"/>
      <c r="AF282" s="537"/>
      <c r="AG282" s="1000"/>
      <c r="AH282" s="537"/>
    </row>
    <row r="283" spans="7:34" ht="16.5" customHeight="1">
      <c r="G283" s="537"/>
      <c r="H283" s="537"/>
      <c r="I283" s="1000"/>
      <c r="J283" s="537"/>
      <c r="K283" s="537"/>
      <c r="L283" s="1000"/>
      <c r="M283" s="537"/>
      <c r="N283" s="537"/>
      <c r="O283" s="1000"/>
      <c r="P283" s="537"/>
      <c r="Q283" s="537"/>
      <c r="R283" s="1000"/>
      <c r="S283" s="537"/>
      <c r="T283" s="537"/>
      <c r="U283" s="1000"/>
      <c r="V283" s="537"/>
      <c r="W283" s="537"/>
      <c r="X283" s="1000"/>
      <c r="Y283" s="537"/>
      <c r="Z283" s="537"/>
      <c r="AA283" s="1000"/>
      <c r="AB283" s="537"/>
      <c r="AC283" s="537"/>
      <c r="AD283" s="1000"/>
      <c r="AE283" s="537"/>
      <c r="AF283" s="537"/>
      <c r="AG283" s="1000"/>
      <c r="AH283" s="537"/>
    </row>
    <row r="284" spans="7:34" ht="16.5" customHeight="1">
      <c r="G284" s="537"/>
      <c r="H284" s="537"/>
      <c r="I284" s="1000"/>
      <c r="J284" s="537"/>
      <c r="K284" s="537"/>
      <c r="L284" s="1000"/>
      <c r="M284" s="537"/>
      <c r="N284" s="537"/>
      <c r="O284" s="1000"/>
      <c r="P284" s="537"/>
      <c r="Q284" s="537"/>
      <c r="R284" s="1000"/>
      <c r="S284" s="537"/>
      <c r="T284" s="537"/>
      <c r="U284" s="1000"/>
      <c r="V284" s="537"/>
      <c r="W284" s="537"/>
      <c r="X284" s="1000"/>
      <c r="Y284" s="537"/>
      <c r="Z284" s="537"/>
      <c r="AA284" s="1000"/>
      <c r="AB284" s="537"/>
      <c r="AC284" s="537"/>
      <c r="AD284" s="1000"/>
      <c r="AE284" s="537"/>
      <c r="AF284" s="537"/>
      <c r="AG284" s="1000"/>
      <c r="AH284" s="537"/>
    </row>
    <row r="285" spans="7:34" ht="16.5" customHeight="1">
      <c r="G285" s="537"/>
      <c r="H285" s="537"/>
      <c r="I285" s="1000"/>
      <c r="J285" s="537"/>
      <c r="K285" s="537"/>
      <c r="L285" s="1000"/>
      <c r="M285" s="537"/>
      <c r="N285" s="537"/>
      <c r="O285" s="1000"/>
      <c r="P285" s="537"/>
      <c r="Q285" s="537"/>
      <c r="R285" s="1000"/>
      <c r="S285" s="537"/>
      <c r="T285" s="537"/>
      <c r="U285" s="1000"/>
      <c r="V285" s="537"/>
      <c r="W285" s="537"/>
      <c r="X285" s="1000"/>
      <c r="Y285" s="537"/>
      <c r="Z285" s="537"/>
      <c r="AA285" s="1000"/>
      <c r="AB285" s="537"/>
      <c r="AC285" s="537"/>
      <c r="AD285" s="1000"/>
      <c r="AE285" s="537"/>
      <c r="AF285" s="537"/>
      <c r="AG285" s="1000"/>
      <c r="AH285" s="537"/>
    </row>
    <row r="286" spans="7:34" ht="16.5" customHeight="1">
      <c r="G286" s="537"/>
      <c r="H286" s="537"/>
      <c r="I286" s="1000"/>
      <c r="J286" s="537"/>
      <c r="K286" s="537"/>
      <c r="L286" s="1000"/>
      <c r="M286" s="537"/>
      <c r="N286" s="537"/>
      <c r="O286" s="1000"/>
      <c r="P286" s="537"/>
      <c r="Q286" s="537"/>
      <c r="R286" s="1000"/>
      <c r="S286" s="537"/>
      <c r="T286" s="537"/>
      <c r="U286" s="1000"/>
      <c r="V286" s="537"/>
      <c r="W286" s="537"/>
      <c r="X286" s="1000"/>
      <c r="Y286" s="537"/>
      <c r="Z286" s="537"/>
      <c r="AA286" s="1000"/>
      <c r="AB286" s="537"/>
      <c r="AC286" s="537"/>
      <c r="AD286" s="1000"/>
      <c r="AE286" s="537"/>
      <c r="AF286" s="537"/>
      <c r="AG286" s="1000"/>
      <c r="AH286" s="537"/>
    </row>
    <row r="287" spans="7:34" ht="16.5" customHeight="1">
      <c r="G287" s="537"/>
      <c r="H287" s="537"/>
      <c r="I287" s="1000"/>
      <c r="J287" s="537"/>
      <c r="K287" s="537"/>
      <c r="L287" s="1000"/>
      <c r="M287" s="537"/>
      <c r="N287" s="537"/>
      <c r="O287" s="1000"/>
      <c r="P287" s="537"/>
      <c r="Q287" s="537"/>
      <c r="R287" s="1000"/>
      <c r="S287" s="537"/>
      <c r="T287" s="537"/>
      <c r="U287" s="1000"/>
      <c r="V287" s="537"/>
      <c r="W287" s="537"/>
      <c r="X287" s="1000"/>
      <c r="Y287" s="537"/>
      <c r="Z287" s="537"/>
      <c r="AA287" s="1000"/>
      <c r="AB287" s="537"/>
      <c r="AC287" s="537"/>
      <c r="AD287" s="1000"/>
      <c r="AE287" s="537"/>
      <c r="AF287" s="537"/>
      <c r="AG287" s="1000"/>
      <c r="AH287" s="537"/>
    </row>
    <row r="288" spans="7:34" ht="16.5" customHeight="1">
      <c r="G288" s="537"/>
      <c r="H288" s="537"/>
      <c r="I288" s="1000"/>
      <c r="J288" s="537"/>
      <c r="K288" s="537"/>
      <c r="L288" s="1000"/>
      <c r="M288" s="537"/>
      <c r="N288" s="537"/>
      <c r="O288" s="1000"/>
      <c r="P288" s="537"/>
      <c r="Q288" s="537"/>
      <c r="R288" s="1000"/>
      <c r="S288" s="537"/>
      <c r="T288" s="537"/>
      <c r="U288" s="1000"/>
      <c r="V288" s="537"/>
      <c r="W288" s="537"/>
      <c r="X288" s="1000"/>
      <c r="Y288" s="537"/>
      <c r="Z288" s="537"/>
      <c r="AA288" s="1000"/>
      <c r="AB288" s="537"/>
      <c r="AC288" s="537"/>
      <c r="AD288" s="1000"/>
      <c r="AE288" s="537"/>
      <c r="AF288" s="537"/>
      <c r="AG288" s="1000"/>
      <c r="AH288" s="537"/>
    </row>
    <row r="289" spans="7:34" ht="16.5" customHeight="1">
      <c r="G289" s="537"/>
      <c r="H289" s="537"/>
      <c r="I289" s="1000"/>
      <c r="J289" s="537"/>
      <c r="K289" s="537"/>
      <c r="L289" s="1000"/>
      <c r="M289" s="537"/>
      <c r="N289" s="537"/>
      <c r="O289" s="1000"/>
      <c r="P289" s="537"/>
      <c r="Q289" s="537"/>
      <c r="R289" s="1000"/>
      <c r="S289" s="537"/>
      <c r="T289" s="537"/>
      <c r="U289" s="1000"/>
      <c r="V289" s="537"/>
      <c r="W289" s="537"/>
      <c r="X289" s="1000"/>
      <c r="Y289" s="537"/>
      <c r="Z289" s="537"/>
      <c r="AA289" s="1000"/>
      <c r="AB289" s="537"/>
      <c r="AC289" s="537"/>
      <c r="AD289" s="1000"/>
      <c r="AE289" s="537"/>
      <c r="AF289" s="537"/>
      <c r="AG289" s="1000"/>
      <c r="AH289" s="537"/>
    </row>
    <row r="290" spans="7:34" ht="16.5" customHeight="1">
      <c r="G290" s="537"/>
      <c r="H290" s="537"/>
      <c r="I290" s="1000"/>
      <c r="J290" s="537"/>
      <c r="K290" s="537"/>
      <c r="L290" s="1000"/>
      <c r="M290" s="537"/>
      <c r="N290" s="537"/>
      <c r="O290" s="1000"/>
      <c r="P290" s="537"/>
      <c r="Q290" s="537"/>
      <c r="R290" s="1000"/>
      <c r="S290" s="537"/>
      <c r="T290" s="537"/>
      <c r="U290" s="1000"/>
      <c r="V290" s="537"/>
      <c r="W290" s="537"/>
      <c r="X290" s="1000"/>
      <c r="Y290" s="537"/>
      <c r="Z290" s="537"/>
      <c r="AA290" s="1000"/>
      <c r="AB290" s="537"/>
      <c r="AC290" s="537"/>
      <c r="AD290" s="1000"/>
      <c r="AE290" s="537"/>
      <c r="AF290" s="537"/>
      <c r="AG290" s="1000"/>
      <c r="AH290" s="537"/>
    </row>
    <row r="291" spans="7:34" ht="16.5" customHeight="1">
      <c r="G291" s="537"/>
      <c r="H291" s="537"/>
      <c r="I291" s="1000"/>
      <c r="J291" s="537"/>
      <c r="K291" s="537"/>
      <c r="L291" s="1000"/>
      <c r="M291" s="537"/>
      <c r="N291" s="537"/>
      <c r="O291" s="1000"/>
      <c r="P291" s="537"/>
      <c r="Q291" s="537"/>
      <c r="R291" s="1000"/>
      <c r="S291" s="537"/>
      <c r="T291" s="537"/>
      <c r="U291" s="1000"/>
      <c r="V291" s="537"/>
      <c r="W291" s="537"/>
      <c r="X291" s="1000"/>
      <c r="Y291" s="537"/>
      <c r="Z291" s="537"/>
      <c r="AA291" s="1000"/>
      <c r="AB291" s="537"/>
      <c r="AC291" s="537"/>
      <c r="AD291" s="1000"/>
      <c r="AE291" s="537"/>
      <c r="AF291" s="537"/>
      <c r="AG291" s="1000"/>
      <c r="AH291" s="537"/>
    </row>
    <row r="292" spans="7:34" ht="16.5" customHeight="1">
      <c r="G292" s="537"/>
      <c r="H292" s="537"/>
      <c r="I292" s="1000"/>
      <c r="J292" s="537"/>
      <c r="K292" s="537"/>
      <c r="L292" s="1000"/>
      <c r="M292" s="537"/>
      <c r="N292" s="537"/>
      <c r="O292" s="1000"/>
      <c r="P292" s="537"/>
      <c r="Q292" s="537"/>
      <c r="R292" s="1000"/>
      <c r="S292" s="537"/>
      <c r="T292" s="537"/>
      <c r="U292" s="1000"/>
      <c r="V292" s="537"/>
      <c r="W292" s="537"/>
      <c r="X292" s="1000"/>
      <c r="Y292" s="537"/>
      <c r="Z292" s="537"/>
      <c r="AA292" s="1000"/>
      <c r="AB292" s="537"/>
      <c r="AC292" s="537"/>
      <c r="AD292" s="1000"/>
      <c r="AE292" s="537"/>
      <c r="AF292" s="537"/>
      <c r="AG292" s="1000"/>
      <c r="AH292" s="537"/>
    </row>
    <row r="293" spans="7:34" ht="16.5" customHeight="1">
      <c r="G293" s="537"/>
      <c r="H293" s="537"/>
      <c r="I293" s="1000"/>
      <c r="J293" s="537"/>
      <c r="K293" s="537"/>
      <c r="L293" s="1000"/>
      <c r="M293" s="537"/>
      <c r="N293" s="537"/>
      <c r="O293" s="1000"/>
      <c r="P293" s="537"/>
      <c r="Q293" s="537"/>
      <c r="R293" s="1000"/>
      <c r="S293" s="537"/>
      <c r="T293" s="537"/>
      <c r="U293" s="1000"/>
      <c r="V293" s="537"/>
      <c r="W293" s="537"/>
      <c r="X293" s="1000"/>
      <c r="Y293" s="537"/>
      <c r="Z293" s="537"/>
      <c r="AA293" s="1000"/>
      <c r="AB293" s="537"/>
      <c r="AC293" s="537"/>
      <c r="AD293" s="1000"/>
      <c r="AE293" s="537"/>
      <c r="AF293" s="537"/>
      <c r="AG293" s="1000"/>
      <c r="AH293" s="537"/>
    </row>
    <row r="294" spans="7:34" ht="16.5" customHeight="1">
      <c r="G294" s="537"/>
      <c r="H294" s="537"/>
      <c r="I294" s="1000"/>
      <c r="J294" s="537"/>
      <c r="K294" s="537"/>
      <c r="L294" s="1000"/>
      <c r="M294" s="537"/>
      <c r="N294" s="537"/>
      <c r="O294" s="1000"/>
      <c r="P294" s="537"/>
      <c r="Q294" s="537"/>
      <c r="R294" s="1000"/>
      <c r="S294" s="537"/>
      <c r="T294" s="537"/>
      <c r="U294" s="1000"/>
      <c r="V294" s="537"/>
      <c r="W294" s="537"/>
      <c r="X294" s="1000"/>
      <c r="Y294" s="537"/>
      <c r="Z294" s="537"/>
      <c r="AA294" s="1000"/>
      <c r="AB294" s="537"/>
      <c r="AC294" s="537"/>
      <c r="AD294" s="1000"/>
      <c r="AE294" s="537"/>
      <c r="AF294" s="537"/>
      <c r="AG294" s="1000"/>
      <c r="AH294" s="537"/>
    </row>
    <row r="295" spans="7:34" ht="16.5" customHeight="1">
      <c r="G295" s="537"/>
      <c r="H295" s="537"/>
      <c r="I295" s="1000"/>
      <c r="J295" s="537"/>
      <c r="K295" s="537"/>
      <c r="L295" s="1000"/>
      <c r="M295" s="537"/>
      <c r="N295" s="537"/>
      <c r="O295" s="1000"/>
      <c r="P295" s="537"/>
      <c r="Q295" s="537"/>
      <c r="R295" s="1000"/>
      <c r="S295" s="537"/>
      <c r="T295" s="537"/>
      <c r="U295" s="1000"/>
      <c r="V295" s="537"/>
      <c r="W295" s="537"/>
      <c r="X295" s="1000"/>
      <c r="Y295" s="537"/>
      <c r="Z295" s="537"/>
      <c r="AA295" s="1000"/>
      <c r="AB295" s="537"/>
      <c r="AC295" s="537"/>
      <c r="AD295" s="1000"/>
      <c r="AE295" s="537"/>
      <c r="AF295" s="537"/>
      <c r="AG295" s="1000"/>
      <c r="AH295" s="537"/>
    </row>
    <row r="296" spans="7:34" ht="16.5" customHeight="1">
      <c r="G296" s="537"/>
      <c r="H296" s="537"/>
      <c r="I296" s="1000"/>
      <c r="J296" s="537"/>
      <c r="K296" s="537"/>
      <c r="L296" s="1000"/>
      <c r="M296" s="537"/>
      <c r="N296" s="537"/>
      <c r="O296" s="1000"/>
      <c r="P296" s="537"/>
      <c r="Q296" s="537"/>
      <c r="R296" s="1000"/>
      <c r="S296" s="537"/>
      <c r="T296" s="537"/>
      <c r="U296" s="1000"/>
      <c r="V296" s="537"/>
      <c r="W296" s="537"/>
      <c r="X296" s="1000"/>
      <c r="Y296" s="537"/>
      <c r="Z296" s="537"/>
      <c r="AA296" s="1000"/>
      <c r="AB296" s="537"/>
      <c r="AC296" s="537"/>
      <c r="AD296" s="1000"/>
      <c r="AE296" s="537"/>
      <c r="AF296" s="537"/>
      <c r="AG296" s="1000"/>
      <c r="AH296" s="537"/>
    </row>
    <row r="297" spans="7:34" ht="16.5" customHeight="1">
      <c r="G297" s="537"/>
      <c r="H297" s="537"/>
      <c r="I297" s="1000"/>
      <c r="J297" s="537"/>
      <c r="K297" s="537"/>
      <c r="L297" s="1000"/>
      <c r="M297" s="537"/>
      <c r="N297" s="537"/>
      <c r="O297" s="1000"/>
      <c r="P297" s="537"/>
      <c r="Q297" s="537"/>
      <c r="R297" s="1000"/>
      <c r="S297" s="537"/>
      <c r="T297" s="537"/>
      <c r="U297" s="1000"/>
      <c r="V297" s="537"/>
      <c r="W297" s="537"/>
      <c r="X297" s="1000"/>
      <c r="Y297" s="537"/>
      <c r="Z297" s="537"/>
      <c r="AA297" s="1000"/>
      <c r="AB297" s="537"/>
      <c r="AC297" s="537"/>
      <c r="AD297" s="1000"/>
      <c r="AE297" s="537"/>
      <c r="AF297" s="537"/>
      <c r="AG297" s="1000"/>
      <c r="AH297" s="537"/>
    </row>
    <row r="298" spans="7:34" ht="16.5" customHeight="1">
      <c r="G298" s="537"/>
      <c r="H298" s="537"/>
      <c r="I298" s="1000"/>
      <c r="J298" s="537"/>
      <c r="K298" s="537"/>
      <c r="L298" s="1000"/>
      <c r="M298" s="537"/>
      <c r="N298" s="537"/>
      <c r="O298" s="1000"/>
      <c r="P298" s="537"/>
      <c r="Q298" s="537"/>
      <c r="R298" s="1000"/>
      <c r="S298" s="537"/>
      <c r="T298" s="537"/>
      <c r="U298" s="1000"/>
      <c r="V298" s="537"/>
      <c r="W298" s="537"/>
      <c r="X298" s="1000"/>
      <c r="Y298" s="537"/>
      <c r="Z298" s="537"/>
      <c r="AA298" s="1000"/>
      <c r="AB298" s="537"/>
      <c r="AC298" s="537"/>
      <c r="AD298" s="1000"/>
      <c r="AE298" s="537"/>
      <c r="AF298" s="537"/>
      <c r="AG298" s="1000"/>
      <c r="AH298" s="537"/>
    </row>
    <row r="299" spans="7:34" ht="16.5" customHeight="1">
      <c r="G299" s="537"/>
      <c r="H299" s="537"/>
      <c r="I299" s="1000"/>
      <c r="J299" s="537"/>
      <c r="K299" s="537"/>
      <c r="L299" s="1000"/>
      <c r="M299" s="537"/>
      <c r="N299" s="537"/>
      <c r="O299" s="1000"/>
      <c r="P299" s="537"/>
      <c r="Q299" s="537"/>
      <c r="R299" s="1000"/>
      <c r="S299" s="537"/>
      <c r="T299" s="537"/>
      <c r="U299" s="1000"/>
      <c r="V299" s="537"/>
      <c r="W299" s="537"/>
      <c r="X299" s="1000"/>
      <c r="Y299" s="537"/>
      <c r="Z299" s="537"/>
      <c r="AA299" s="1000"/>
      <c r="AB299" s="537"/>
      <c r="AC299" s="537"/>
      <c r="AD299" s="1000"/>
      <c r="AE299" s="537"/>
      <c r="AF299" s="537"/>
      <c r="AG299" s="1000"/>
      <c r="AH299" s="537"/>
    </row>
    <row r="300" spans="7:34" ht="16.5" customHeight="1">
      <c r="G300" s="537"/>
      <c r="H300" s="537"/>
      <c r="I300" s="1000"/>
      <c r="J300" s="537"/>
      <c r="K300" s="537"/>
      <c r="L300" s="1000"/>
      <c r="M300" s="537"/>
      <c r="N300" s="537"/>
      <c r="O300" s="1000"/>
      <c r="P300" s="537"/>
      <c r="Q300" s="537"/>
      <c r="R300" s="1000"/>
      <c r="S300" s="537"/>
      <c r="T300" s="537"/>
      <c r="U300" s="1000"/>
      <c r="V300" s="537"/>
      <c r="W300" s="537"/>
      <c r="X300" s="1000"/>
      <c r="Y300" s="537"/>
      <c r="Z300" s="537"/>
      <c r="AA300" s="1000"/>
      <c r="AB300" s="537"/>
      <c r="AC300" s="537"/>
      <c r="AD300" s="1000"/>
      <c r="AE300" s="537"/>
      <c r="AF300" s="537"/>
      <c r="AG300" s="1000"/>
      <c r="AH300" s="537"/>
    </row>
    <row r="301" spans="7:34" ht="16.5" customHeight="1">
      <c r="G301" s="537"/>
      <c r="H301" s="537"/>
      <c r="I301" s="1000"/>
      <c r="J301" s="537"/>
      <c r="K301" s="537"/>
      <c r="L301" s="1000"/>
      <c r="M301" s="537"/>
      <c r="N301" s="537"/>
      <c r="O301" s="1000"/>
      <c r="P301" s="537"/>
      <c r="Q301" s="537"/>
      <c r="R301" s="1000"/>
      <c r="S301" s="537"/>
      <c r="T301" s="537"/>
      <c r="U301" s="1000"/>
      <c r="V301" s="537"/>
      <c r="W301" s="537"/>
      <c r="X301" s="1000"/>
      <c r="Y301" s="537"/>
      <c r="Z301" s="537"/>
      <c r="AA301" s="1000"/>
      <c r="AB301" s="537"/>
      <c r="AC301" s="537"/>
      <c r="AD301" s="1000"/>
      <c r="AE301" s="537"/>
      <c r="AF301" s="537"/>
      <c r="AG301" s="1000"/>
      <c r="AH301" s="537"/>
    </row>
    <row r="302" spans="7:34" ht="16.5" customHeight="1">
      <c r="G302" s="537"/>
      <c r="H302" s="537"/>
      <c r="I302" s="1000"/>
      <c r="J302" s="537"/>
      <c r="K302" s="537"/>
      <c r="L302" s="1000"/>
      <c r="M302" s="537"/>
      <c r="N302" s="537"/>
      <c r="O302" s="1000"/>
      <c r="P302" s="537"/>
      <c r="Q302" s="537"/>
      <c r="R302" s="1000"/>
      <c r="S302" s="537"/>
      <c r="T302" s="537"/>
      <c r="U302" s="1000"/>
      <c r="V302" s="537"/>
      <c r="W302" s="537"/>
      <c r="X302" s="1000"/>
      <c r="Y302" s="537"/>
      <c r="Z302" s="537"/>
      <c r="AA302" s="1000"/>
      <c r="AB302" s="537"/>
      <c r="AC302" s="537"/>
      <c r="AD302" s="1000"/>
      <c r="AE302" s="537"/>
      <c r="AF302" s="537"/>
      <c r="AG302" s="1000"/>
      <c r="AH302" s="537"/>
    </row>
    <row r="303" spans="7:34" ht="16.5" customHeight="1">
      <c r="G303" s="537"/>
      <c r="H303" s="537"/>
      <c r="I303" s="1000"/>
      <c r="J303" s="537"/>
      <c r="K303" s="537"/>
      <c r="L303" s="1000"/>
      <c r="M303" s="537"/>
      <c r="N303" s="537"/>
      <c r="O303" s="1000"/>
      <c r="P303" s="537"/>
      <c r="Q303" s="537"/>
      <c r="R303" s="1000"/>
      <c r="S303" s="537"/>
      <c r="T303" s="537"/>
      <c r="U303" s="1000"/>
      <c r="V303" s="537"/>
      <c r="W303" s="537"/>
      <c r="X303" s="1000"/>
      <c r="Y303" s="537"/>
      <c r="Z303" s="537"/>
      <c r="AA303" s="1000"/>
      <c r="AB303" s="537"/>
      <c r="AC303" s="537"/>
      <c r="AD303" s="1000"/>
      <c r="AE303" s="537"/>
      <c r="AF303" s="537"/>
      <c r="AG303" s="1000"/>
      <c r="AH303" s="537"/>
    </row>
    <row r="304" spans="7:34" ht="16.5" customHeight="1">
      <c r="G304" s="537"/>
      <c r="H304" s="537"/>
      <c r="I304" s="1000"/>
      <c r="J304" s="537"/>
      <c r="K304" s="537"/>
      <c r="L304" s="1000"/>
      <c r="M304" s="537"/>
      <c r="N304" s="537"/>
      <c r="O304" s="1000"/>
      <c r="P304" s="537"/>
      <c r="Q304" s="537"/>
      <c r="R304" s="1000"/>
      <c r="S304" s="537"/>
      <c r="T304" s="537"/>
      <c r="U304" s="1000"/>
      <c r="V304" s="537"/>
      <c r="W304" s="537"/>
      <c r="X304" s="1000"/>
      <c r="Y304" s="537"/>
      <c r="Z304" s="537"/>
      <c r="AA304" s="1000"/>
      <c r="AB304" s="537"/>
      <c r="AC304" s="537"/>
      <c r="AD304" s="1000"/>
      <c r="AE304" s="537"/>
      <c r="AF304" s="537"/>
      <c r="AG304" s="1000"/>
      <c r="AH304" s="537"/>
    </row>
    <row r="305" spans="7:34" ht="16.5" customHeight="1">
      <c r="G305" s="537"/>
      <c r="H305" s="537"/>
      <c r="I305" s="1000"/>
      <c r="J305" s="537"/>
      <c r="K305" s="537"/>
      <c r="L305" s="1000"/>
      <c r="M305" s="537"/>
      <c r="N305" s="537"/>
      <c r="O305" s="1000"/>
      <c r="P305" s="537"/>
      <c r="Q305" s="537"/>
      <c r="R305" s="1000"/>
      <c r="S305" s="537"/>
      <c r="T305" s="537"/>
      <c r="U305" s="1000"/>
      <c r="V305" s="537"/>
      <c r="W305" s="537"/>
      <c r="X305" s="1000"/>
      <c r="Y305" s="537"/>
      <c r="Z305" s="537"/>
      <c r="AA305" s="1000"/>
      <c r="AB305" s="537"/>
      <c r="AC305" s="537"/>
      <c r="AD305" s="1000"/>
      <c r="AE305" s="537"/>
      <c r="AF305" s="537"/>
      <c r="AG305" s="1000"/>
      <c r="AH305" s="537"/>
    </row>
    <row r="306" spans="7:34" ht="16.5" customHeight="1">
      <c r="G306" s="537"/>
      <c r="H306" s="537"/>
      <c r="I306" s="1000"/>
      <c r="J306" s="537"/>
      <c r="K306" s="537"/>
      <c r="L306" s="1000"/>
      <c r="M306" s="537"/>
      <c r="N306" s="537"/>
      <c r="O306" s="1000"/>
      <c r="P306" s="537"/>
      <c r="Q306" s="537"/>
      <c r="R306" s="1000"/>
      <c r="S306" s="537"/>
      <c r="T306" s="537"/>
      <c r="U306" s="1000"/>
      <c r="V306" s="537"/>
      <c r="W306" s="537"/>
      <c r="X306" s="1000"/>
      <c r="Y306" s="537"/>
      <c r="Z306" s="537"/>
      <c r="AA306" s="1000"/>
      <c r="AB306" s="537"/>
      <c r="AC306" s="537"/>
      <c r="AD306" s="1000"/>
      <c r="AE306" s="537"/>
      <c r="AF306" s="537"/>
      <c r="AG306" s="1000"/>
      <c r="AH306" s="537"/>
    </row>
    <row r="307" spans="7:34" ht="16.5" customHeight="1">
      <c r="G307" s="537"/>
      <c r="H307" s="537"/>
      <c r="I307" s="1000"/>
      <c r="J307" s="537"/>
      <c r="K307" s="537"/>
      <c r="L307" s="1000"/>
      <c r="M307" s="537"/>
      <c r="N307" s="537"/>
      <c r="O307" s="1000"/>
      <c r="P307" s="537"/>
      <c r="Q307" s="537"/>
      <c r="R307" s="1000"/>
      <c r="S307" s="537"/>
      <c r="T307" s="537"/>
      <c r="U307" s="1000"/>
      <c r="V307" s="537"/>
      <c r="W307" s="537"/>
      <c r="X307" s="1000"/>
      <c r="Y307" s="537"/>
      <c r="Z307" s="537"/>
      <c r="AA307" s="1000"/>
      <c r="AB307" s="537"/>
      <c r="AC307" s="537"/>
      <c r="AD307" s="1000"/>
      <c r="AE307" s="537"/>
      <c r="AF307" s="537"/>
      <c r="AG307" s="1000"/>
      <c r="AH307" s="537"/>
    </row>
    <row r="308" spans="7:34" ht="16.5" customHeight="1">
      <c r="G308" s="537"/>
      <c r="H308" s="537"/>
      <c r="I308" s="1000"/>
      <c r="J308" s="537"/>
      <c r="K308" s="537"/>
      <c r="L308" s="1000"/>
      <c r="M308" s="537"/>
      <c r="N308" s="537"/>
      <c r="O308" s="1000"/>
      <c r="P308" s="537"/>
      <c r="Q308" s="537"/>
      <c r="R308" s="1000"/>
      <c r="S308" s="537"/>
      <c r="T308" s="537"/>
      <c r="U308" s="1000"/>
      <c r="V308" s="537"/>
      <c r="W308" s="537"/>
      <c r="X308" s="1000"/>
      <c r="Y308" s="537"/>
      <c r="Z308" s="537"/>
      <c r="AA308" s="1000"/>
      <c r="AB308" s="537"/>
      <c r="AC308" s="537"/>
      <c r="AD308" s="1000"/>
      <c r="AE308" s="537"/>
      <c r="AF308" s="537"/>
      <c r="AG308" s="1000"/>
      <c r="AH308" s="537"/>
    </row>
    <row r="309" spans="7:34" ht="16.5" customHeight="1">
      <c r="G309" s="537"/>
      <c r="H309" s="537"/>
      <c r="I309" s="1000"/>
      <c r="J309" s="537"/>
      <c r="K309" s="537"/>
      <c r="L309" s="1000"/>
      <c r="M309" s="537"/>
      <c r="N309" s="537"/>
      <c r="O309" s="1000"/>
      <c r="P309" s="537"/>
      <c r="Q309" s="537"/>
      <c r="R309" s="1000"/>
      <c r="S309" s="537"/>
      <c r="T309" s="537"/>
      <c r="U309" s="1000"/>
      <c r="V309" s="537"/>
      <c r="W309" s="537"/>
      <c r="X309" s="1000"/>
      <c r="Y309" s="537"/>
      <c r="Z309" s="537"/>
      <c r="AA309" s="1000"/>
      <c r="AB309" s="537"/>
      <c r="AC309" s="537"/>
      <c r="AD309" s="1000"/>
      <c r="AE309" s="537"/>
      <c r="AF309" s="537"/>
      <c r="AG309" s="1000"/>
      <c r="AH309" s="537"/>
    </row>
    <row r="310" spans="7:34" ht="16.5" customHeight="1">
      <c r="G310" s="537"/>
      <c r="H310" s="537"/>
      <c r="I310" s="1000"/>
      <c r="J310" s="537"/>
      <c r="K310" s="537"/>
      <c r="L310" s="1000"/>
      <c r="M310" s="537"/>
      <c r="N310" s="537"/>
      <c r="O310" s="1000"/>
      <c r="P310" s="537"/>
      <c r="Q310" s="537"/>
      <c r="R310" s="1000"/>
      <c r="S310" s="537"/>
      <c r="T310" s="537"/>
      <c r="U310" s="1000"/>
      <c r="V310" s="537"/>
      <c r="W310" s="537"/>
      <c r="X310" s="1000"/>
      <c r="Y310" s="537"/>
      <c r="Z310" s="537"/>
      <c r="AA310" s="1000"/>
      <c r="AB310" s="537"/>
      <c r="AC310" s="537"/>
      <c r="AD310" s="1000"/>
      <c r="AE310" s="537"/>
      <c r="AF310" s="537"/>
      <c r="AG310" s="1000"/>
      <c r="AH310" s="537"/>
    </row>
    <row r="311" spans="7:34" ht="16.5" customHeight="1">
      <c r="G311" s="537"/>
      <c r="H311" s="537"/>
      <c r="I311" s="1000"/>
      <c r="J311" s="537"/>
      <c r="K311" s="537"/>
      <c r="L311" s="1000"/>
      <c r="M311" s="537"/>
      <c r="N311" s="537"/>
      <c r="O311" s="1000"/>
      <c r="P311" s="537"/>
      <c r="Q311" s="537"/>
      <c r="R311" s="1000"/>
      <c r="S311" s="537"/>
      <c r="T311" s="537"/>
      <c r="U311" s="1000"/>
      <c r="V311" s="537"/>
      <c r="W311" s="537"/>
      <c r="X311" s="1000"/>
      <c r="Y311" s="537"/>
      <c r="Z311" s="537"/>
      <c r="AA311" s="1000"/>
      <c r="AB311" s="537"/>
      <c r="AC311" s="537"/>
      <c r="AD311" s="1000"/>
      <c r="AE311" s="537"/>
      <c r="AF311" s="537"/>
      <c r="AG311" s="1000"/>
      <c r="AH311" s="537"/>
    </row>
    <row r="312" spans="7:34" ht="16.5" customHeight="1">
      <c r="G312" s="537"/>
      <c r="H312" s="537"/>
      <c r="I312" s="1000"/>
      <c r="J312" s="537"/>
      <c r="K312" s="537"/>
      <c r="L312" s="1000"/>
      <c r="M312" s="537"/>
      <c r="N312" s="537"/>
      <c r="O312" s="1000"/>
      <c r="P312" s="537"/>
      <c r="Q312" s="537"/>
      <c r="R312" s="1000"/>
      <c r="S312" s="537"/>
      <c r="T312" s="537"/>
      <c r="U312" s="1000"/>
      <c r="V312" s="537"/>
      <c r="W312" s="537"/>
      <c r="X312" s="1000"/>
      <c r="Y312" s="537"/>
      <c r="Z312" s="537"/>
      <c r="AA312" s="1000"/>
      <c r="AB312" s="537"/>
      <c r="AC312" s="537"/>
      <c r="AD312" s="1000"/>
      <c r="AE312" s="537"/>
      <c r="AF312" s="537"/>
      <c r="AG312" s="1000"/>
      <c r="AH312" s="537"/>
    </row>
    <row r="313" spans="7:34" ht="16.5" customHeight="1">
      <c r="G313" s="537"/>
      <c r="H313" s="537"/>
      <c r="I313" s="1000"/>
      <c r="J313" s="537"/>
      <c r="K313" s="537"/>
      <c r="L313" s="1000"/>
      <c r="M313" s="537"/>
      <c r="N313" s="537"/>
      <c r="O313" s="1000"/>
      <c r="P313" s="537"/>
      <c r="Q313" s="537"/>
      <c r="R313" s="1000"/>
      <c r="S313" s="537"/>
      <c r="T313" s="537"/>
      <c r="U313" s="1000"/>
      <c r="V313" s="537"/>
      <c r="W313" s="537"/>
      <c r="X313" s="1000"/>
      <c r="Y313" s="537"/>
      <c r="Z313" s="537"/>
      <c r="AA313" s="1000"/>
      <c r="AB313" s="537"/>
      <c r="AC313" s="537"/>
      <c r="AD313" s="1000"/>
      <c r="AE313" s="537"/>
      <c r="AF313" s="537"/>
      <c r="AG313" s="1000"/>
      <c r="AH313" s="537"/>
    </row>
    <row r="314" spans="7:34" ht="16.5" customHeight="1">
      <c r="G314" s="537"/>
      <c r="H314" s="537"/>
      <c r="I314" s="1000"/>
      <c r="J314" s="537"/>
      <c r="K314" s="537"/>
      <c r="L314" s="1000"/>
      <c r="M314" s="537"/>
      <c r="N314" s="537"/>
      <c r="O314" s="1000"/>
      <c r="P314" s="537"/>
      <c r="Q314" s="537"/>
      <c r="R314" s="1000"/>
      <c r="S314" s="537"/>
      <c r="T314" s="537"/>
      <c r="U314" s="1000"/>
      <c r="V314" s="537"/>
      <c r="W314" s="537"/>
      <c r="X314" s="1000"/>
      <c r="Y314" s="537"/>
      <c r="Z314" s="537"/>
      <c r="AA314" s="1000"/>
      <c r="AB314" s="537"/>
      <c r="AC314" s="537"/>
      <c r="AD314" s="1000"/>
      <c r="AE314" s="537"/>
      <c r="AF314" s="537"/>
      <c r="AG314" s="1000"/>
      <c r="AH314" s="537"/>
    </row>
    <row r="315" spans="7:34" ht="16.5" customHeight="1">
      <c r="G315" s="537"/>
      <c r="H315" s="537"/>
      <c r="I315" s="1000"/>
      <c r="J315" s="537"/>
      <c r="K315" s="537"/>
      <c r="L315" s="1000"/>
      <c r="M315" s="537"/>
      <c r="N315" s="537"/>
      <c r="O315" s="1000"/>
      <c r="P315" s="537"/>
      <c r="Q315" s="537"/>
      <c r="R315" s="1000"/>
      <c r="S315" s="537"/>
      <c r="T315" s="537"/>
      <c r="U315" s="1000"/>
      <c r="V315" s="537"/>
      <c r="W315" s="537"/>
      <c r="X315" s="1000"/>
      <c r="Y315" s="537"/>
      <c r="Z315" s="537"/>
      <c r="AA315" s="1000"/>
      <c r="AB315" s="537"/>
      <c r="AC315" s="537"/>
      <c r="AD315" s="1000"/>
      <c r="AE315" s="537"/>
      <c r="AF315" s="537"/>
      <c r="AG315" s="1000"/>
      <c r="AH315" s="537"/>
    </row>
    <row r="316" spans="7:34" ht="16.5" customHeight="1">
      <c r="G316" s="537"/>
      <c r="H316" s="537"/>
      <c r="I316" s="1000"/>
      <c r="J316" s="537"/>
      <c r="K316" s="537"/>
      <c r="L316" s="1000"/>
      <c r="M316" s="537"/>
      <c r="N316" s="537"/>
      <c r="O316" s="1000"/>
      <c r="P316" s="537"/>
      <c r="Q316" s="537"/>
      <c r="R316" s="1000"/>
      <c r="S316" s="537"/>
      <c r="T316" s="537"/>
      <c r="U316" s="1000"/>
      <c r="V316" s="537"/>
      <c r="W316" s="537"/>
      <c r="X316" s="1000"/>
      <c r="Y316" s="537"/>
      <c r="Z316" s="537"/>
      <c r="AA316" s="1000"/>
      <c r="AB316" s="537"/>
      <c r="AC316" s="537"/>
      <c r="AD316" s="1000"/>
      <c r="AE316" s="537"/>
      <c r="AF316" s="537"/>
      <c r="AG316" s="1000"/>
      <c r="AH316" s="537"/>
    </row>
    <row r="317" spans="7:34" ht="16.5" customHeight="1">
      <c r="G317" s="537"/>
      <c r="H317" s="537"/>
      <c r="I317" s="1000"/>
      <c r="J317" s="537"/>
      <c r="K317" s="537"/>
      <c r="L317" s="1000"/>
      <c r="M317" s="537"/>
      <c r="N317" s="537"/>
      <c r="O317" s="1000"/>
      <c r="P317" s="537"/>
      <c r="Q317" s="537"/>
      <c r="R317" s="1000"/>
      <c r="S317" s="537"/>
      <c r="T317" s="537"/>
      <c r="U317" s="1000"/>
      <c r="V317" s="537"/>
      <c r="W317" s="537"/>
      <c r="X317" s="1000"/>
      <c r="Y317" s="537"/>
      <c r="Z317" s="537"/>
      <c r="AA317" s="1000"/>
      <c r="AB317" s="537"/>
      <c r="AC317" s="537"/>
      <c r="AD317" s="1000"/>
      <c r="AE317" s="537"/>
      <c r="AF317" s="537"/>
      <c r="AG317" s="1000"/>
      <c r="AH317" s="537"/>
    </row>
    <row r="318" spans="7:34" ht="16.5" customHeight="1">
      <c r="G318" s="537"/>
      <c r="H318" s="537"/>
      <c r="I318" s="1000"/>
      <c r="J318" s="537"/>
      <c r="K318" s="537"/>
      <c r="L318" s="1000"/>
      <c r="M318" s="537"/>
      <c r="N318" s="537"/>
      <c r="O318" s="1000"/>
      <c r="P318" s="537"/>
      <c r="Q318" s="537"/>
      <c r="R318" s="1000"/>
      <c r="S318" s="537"/>
      <c r="T318" s="537"/>
      <c r="U318" s="1000"/>
      <c r="V318" s="537"/>
      <c r="W318" s="537"/>
      <c r="X318" s="1000"/>
      <c r="Y318" s="537"/>
      <c r="Z318" s="537"/>
      <c r="AA318" s="1000"/>
      <c r="AB318" s="537"/>
      <c r="AC318" s="537"/>
      <c r="AD318" s="1000"/>
      <c r="AE318" s="537"/>
      <c r="AF318" s="537"/>
      <c r="AG318" s="1000"/>
      <c r="AH318" s="537"/>
    </row>
    <row r="319" spans="7:34" ht="16.5" customHeight="1">
      <c r="G319" s="537"/>
      <c r="H319" s="537"/>
      <c r="I319" s="1000"/>
      <c r="J319" s="537"/>
      <c r="K319" s="537"/>
      <c r="L319" s="1000"/>
      <c r="M319" s="537"/>
      <c r="N319" s="537"/>
      <c r="O319" s="1000"/>
      <c r="P319" s="537"/>
      <c r="Q319" s="537"/>
      <c r="R319" s="1000"/>
      <c r="S319" s="537"/>
      <c r="T319" s="537"/>
      <c r="U319" s="1000"/>
      <c r="V319" s="537"/>
      <c r="W319" s="537"/>
      <c r="X319" s="1000"/>
      <c r="Y319" s="537"/>
      <c r="Z319" s="537"/>
      <c r="AA319" s="1000"/>
      <c r="AB319" s="537"/>
      <c r="AC319" s="537"/>
      <c r="AD319" s="1000"/>
      <c r="AE319" s="537"/>
      <c r="AF319" s="537"/>
      <c r="AG319" s="1000"/>
      <c r="AH319" s="537"/>
    </row>
    <row r="320" spans="7:34" ht="16.5" customHeight="1">
      <c r="G320" s="537"/>
      <c r="H320" s="537"/>
      <c r="I320" s="1000"/>
      <c r="J320" s="537"/>
      <c r="K320" s="537"/>
      <c r="L320" s="1000"/>
      <c r="M320" s="537"/>
      <c r="N320" s="537"/>
      <c r="O320" s="1000"/>
      <c r="P320" s="537"/>
      <c r="Q320" s="537"/>
      <c r="R320" s="1000"/>
      <c r="S320" s="537"/>
      <c r="T320" s="537"/>
      <c r="U320" s="1000"/>
      <c r="V320" s="537"/>
      <c r="W320" s="537"/>
      <c r="X320" s="1000"/>
      <c r="Y320" s="537"/>
      <c r="Z320" s="537"/>
      <c r="AA320" s="1000"/>
      <c r="AB320" s="537"/>
      <c r="AC320" s="537"/>
      <c r="AD320" s="1000"/>
      <c r="AE320" s="537"/>
      <c r="AF320" s="537"/>
      <c r="AG320" s="1000"/>
      <c r="AH320" s="537"/>
    </row>
    <row r="321" spans="7:34" ht="16.5" customHeight="1">
      <c r="G321" s="537"/>
      <c r="H321" s="537"/>
      <c r="I321" s="1000"/>
      <c r="J321" s="537"/>
      <c r="K321" s="537"/>
      <c r="L321" s="1000"/>
      <c r="M321" s="537"/>
      <c r="N321" s="537"/>
      <c r="O321" s="1000"/>
      <c r="P321" s="537"/>
      <c r="Q321" s="537"/>
      <c r="R321" s="1000"/>
      <c r="S321" s="537"/>
      <c r="T321" s="537"/>
      <c r="U321" s="1000"/>
      <c r="V321" s="537"/>
      <c r="W321" s="537"/>
      <c r="X321" s="1000"/>
      <c r="Y321" s="537"/>
      <c r="Z321" s="537"/>
      <c r="AA321" s="1000"/>
      <c r="AB321" s="537"/>
      <c r="AC321" s="537"/>
      <c r="AD321" s="1000"/>
      <c r="AE321" s="537"/>
      <c r="AF321" s="537"/>
      <c r="AG321" s="1000"/>
      <c r="AH321" s="537"/>
    </row>
    <row r="322" spans="7:34" ht="16.5" customHeight="1">
      <c r="G322" s="537"/>
      <c r="H322" s="537"/>
      <c r="I322" s="1000"/>
      <c r="J322" s="537"/>
      <c r="K322" s="537"/>
      <c r="L322" s="1000"/>
      <c r="M322" s="537"/>
      <c r="N322" s="537"/>
      <c r="O322" s="1000"/>
      <c r="P322" s="537"/>
      <c r="Q322" s="537"/>
      <c r="R322" s="1000"/>
      <c r="S322" s="537"/>
      <c r="T322" s="537"/>
      <c r="U322" s="1000"/>
      <c r="V322" s="537"/>
      <c r="W322" s="537"/>
      <c r="X322" s="1000"/>
      <c r="Y322" s="537"/>
      <c r="Z322" s="537"/>
      <c r="AA322" s="1000"/>
      <c r="AB322" s="537"/>
      <c r="AC322" s="537"/>
      <c r="AD322" s="1000"/>
      <c r="AE322" s="537"/>
      <c r="AF322" s="537"/>
      <c r="AG322" s="1000"/>
      <c r="AH322" s="537"/>
    </row>
    <row r="323" spans="7:34" ht="16.5" customHeight="1">
      <c r="G323" s="537"/>
      <c r="H323" s="537"/>
      <c r="I323" s="1000"/>
      <c r="J323" s="537"/>
      <c r="K323" s="537"/>
      <c r="L323" s="1000"/>
      <c r="M323" s="537"/>
      <c r="N323" s="537"/>
      <c r="O323" s="1000"/>
      <c r="P323" s="537"/>
      <c r="Q323" s="537"/>
      <c r="R323" s="1000"/>
      <c r="S323" s="537"/>
      <c r="T323" s="537"/>
      <c r="U323" s="1000"/>
      <c r="V323" s="537"/>
      <c r="W323" s="537"/>
      <c r="X323" s="1000"/>
      <c r="Y323" s="537"/>
      <c r="Z323" s="537"/>
      <c r="AA323" s="1000"/>
      <c r="AB323" s="537"/>
      <c r="AC323" s="537"/>
      <c r="AD323" s="1000"/>
      <c r="AE323" s="537"/>
      <c r="AF323" s="537"/>
      <c r="AG323" s="1000"/>
      <c r="AH323" s="537"/>
    </row>
    <row r="324" spans="7:34" ht="16.5" customHeight="1">
      <c r="G324" s="537"/>
      <c r="H324" s="537"/>
      <c r="I324" s="1000"/>
      <c r="J324" s="537"/>
      <c r="K324" s="537"/>
      <c r="L324" s="1000"/>
      <c r="M324" s="537"/>
      <c r="N324" s="537"/>
      <c r="O324" s="1000"/>
      <c r="P324" s="537"/>
      <c r="Q324" s="537"/>
      <c r="R324" s="1000"/>
      <c r="S324" s="537"/>
      <c r="T324" s="537"/>
      <c r="U324" s="1000"/>
      <c r="V324" s="537"/>
      <c r="W324" s="537"/>
      <c r="X324" s="1000"/>
      <c r="Y324" s="537"/>
      <c r="Z324" s="537"/>
      <c r="AA324" s="1000"/>
      <c r="AB324" s="537"/>
      <c r="AC324" s="537"/>
      <c r="AD324" s="1000"/>
      <c r="AE324" s="537"/>
      <c r="AF324" s="537"/>
      <c r="AG324" s="1000"/>
      <c r="AH324" s="537"/>
    </row>
    <row r="325" spans="7:34" ht="16.5" customHeight="1">
      <c r="G325" s="537"/>
      <c r="H325" s="537"/>
      <c r="I325" s="1000"/>
      <c r="J325" s="537"/>
      <c r="K325" s="537"/>
      <c r="L325" s="1000"/>
      <c r="M325" s="537"/>
      <c r="N325" s="537"/>
      <c r="O325" s="1000"/>
      <c r="P325" s="537"/>
      <c r="Q325" s="537"/>
      <c r="R325" s="1000"/>
      <c r="S325" s="537"/>
      <c r="T325" s="537"/>
      <c r="U325" s="1000"/>
      <c r="V325" s="537"/>
      <c r="W325" s="537"/>
      <c r="X325" s="1000"/>
      <c r="Y325" s="537"/>
      <c r="Z325" s="537"/>
      <c r="AA325" s="1000"/>
      <c r="AB325" s="537"/>
      <c r="AC325" s="537"/>
      <c r="AD325" s="1000"/>
      <c r="AE325" s="537"/>
      <c r="AF325" s="537"/>
      <c r="AG325" s="1000"/>
      <c r="AH325" s="537"/>
    </row>
    <row r="326" spans="7:34" ht="16.5" customHeight="1">
      <c r="G326" s="537"/>
      <c r="H326" s="537"/>
      <c r="I326" s="1000"/>
      <c r="J326" s="537"/>
      <c r="K326" s="537"/>
      <c r="L326" s="1000"/>
      <c r="M326" s="537"/>
      <c r="N326" s="537"/>
      <c r="O326" s="1000"/>
      <c r="P326" s="537"/>
      <c r="Q326" s="537"/>
      <c r="R326" s="1000"/>
      <c r="S326" s="537"/>
      <c r="T326" s="537"/>
      <c r="U326" s="1000"/>
      <c r="V326" s="537"/>
      <c r="W326" s="537"/>
      <c r="X326" s="1000"/>
      <c r="Y326" s="537"/>
      <c r="Z326" s="537"/>
      <c r="AA326" s="1000"/>
      <c r="AB326" s="537"/>
      <c r="AC326" s="537"/>
      <c r="AD326" s="1000"/>
      <c r="AE326" s="537"/>
      <c r="AF326" s="537"/>
      <c r="AG326" s="1000"/>
      <c r="AH326" s="537"/>
    </row>
    <row r="327" spans="7:34" ht="16.5" customHeight="1">
      <c r="G327" s="537"/>
      <c r="H327" s="537"/>
      <c r="I327" s="1000"/>
      <c r="J327" s="537"/>
      <c r="K327" s="537"/>
      <c r="L327" s="1000"/>
      <c r="M327" s="537"/>
      <c r="N327" s="537"/>
      <c r="O327" s="1000"/>
      <c r="P327" s="537"/>
      <c r="Q327" s="537"/>
      <c r="R327" s="1000"/>
      <c r="S327" s="537"/>
      <c r="T327" s="537"/>
      <c r="U327" s="1000"/>
      <c r="V327" s="537"/>
      <c r="W327" s="537"/>
      <c r="X327" s="1000"/>
      <c r="Y327" s="537"/>
      <c r="Z327" s="537"/>
      <c r="AA327" s="1000"/>
      <c r="AB327" s="537"/>
      <c r="AC327" s="537"/>
      <c r="AD327" s="1000"/>
      <c r="AE327" s="537"/>
      <c r="AF327" s="537"/>
      <c r="AG327" s="1000"/>
      <c r="AH327" s="537"/>
    </row>
    <row r="328" spans="7:34" ht="16.5" customHeight="1">
      <c r="G328" s="537"/>
      <c r="H328" s="537"/>
      <c r="I328" s="1000"/>
      <c r="J328" s="537"/>
      <c r="K328" s="537"/>
      <c r="L328" s="1000"/>
      <c r="M328" s="537"/>
      <c r="N328" s="537"/>
      <c r="O328" s="1000"/>
      <c r="P328" s="537"/>
      <c r="Q328" s="537"/>
      <c r="R328" s="1000"/>
      <c r="S328" s="537"/>
      <c r="T328" s="537"/>
      <c r="U328" s="1000"/>
      <c r="V328" s="537"/>
      <c r="W328" s="537"/>
      <c r="X328" s="1000"/>
      <c r="Y328" s="537"/>
      <c r="Z328" s="537"/>
      <c r="AA328" s="1000"/>
      <c r="AB328" s="537"/>
      <c r="AC328" s="537"/>
      <c r="AD328" s="1000"/>
      <c r="AE328" s="537"/>
      <c r="AF328" s="537"/>
      <c r="AG328" s="1000"/>
      <c r="AH328" s="537"/>
    </row>
    <row r="329" spans="7:34" ht="16.5" customHeight="1">
      <c r="G329" s="537"/>
      <c r="H329" s="537"/>
      <c r="I329" s="1000"/>
      <c r="J329" s="537"/>
      <c r="K329" s="537"/>
      <c r="L329" s="1000"/>
      <c r="M329" s="537"/>
      <c r="N329" s="537"/>
      <c r="O329" s="1000"/>
      <c r="P329" s="537"/>
      <c r="Q329" s="537"/>
      <c r="R329" s="1000"/>
      <c r="S329" s="537"/>
      <c r="T329" s="537"/>
      <c r="U329" s="1000"/>
      <c r="V329" s="537"/>
      <c r="W329" s="537"/>
      <c r="X329" s="1000"/>
      <c r="Y329" s="537"/>
      <c r="Z329" s="537"/>
      <c r="AA329" s="1000"/>
      <c r="AB329" s="537"/>
      <c r="AC329" s="537"/>
      <c r="AD329" s="1000"/>
      <c r="AE329" s="537"/>
      <c r="AF329" s="537"/>
      <c r="AG329" s="1000"/>
      <c r="AH329" s="537"/>
    </row>
    <row r="330" spans="7:34" ht="16.5" customHeight="1">
      <c r="G330" s="537"/>
      <c r="H330" s="537"/>
      <c r="I330" s="1000"/>
      <c r="J330" s="537"/>
      <c r="K330" s="537"/>
      <c r="L330" s="1000"/>
      <c r="M330" s="537"/>
      <c r="N330" s="537"/>
      <c r="O330" s="1000"/>
      <c r="P330" s="537"/>
      <c r="Q330" s="537"/>
      <c r="R330" s="1000"/>
      <c r="S330" s="537"/>
      <c r="T330" s="537"/>
      <c r="U330" s="1000"/>
      <c r="V330" s="537"/>
      <c r="W330" s="537"/>
      <c r="X330" s="1000"/>
      <c r="Y330" s="537"/>
      <c r="Z330" s="537"/>
      <c r="AA330" s="1000"/>
      <c r="AB330" s="537"/>
      <c r="AC330" s="537"/>
      <c r="AD330" s="1000"/>
      <c r="AE330" s="537"/>
      <c r="AF330" s="537"/>
      <c r="AG330" s="1000"/>
      <c r="AH330" s="537"/>
    </row>
    <row r="331" spans="7:34" ht="16.5" customHeight="1">
      <c r="G331" s="537"/>
      <c r="H331" s="537"/>
      <c r="I331" s="1000"/>
      <c r="J331" s="537"/>
      <c r="K331" s="537"/>
      <c r="L331" s="1000"/>
      <c r="M331" s="537"/>
      <c r="N331" s="537"/>
      <c r="O331" s="1000"/>
      <c r="P331" s="537"/>
      <c r="Q331" s="537"/>
      <c r="R331" s="1000"/>
      <c r="S331" s="537"/>
      <c r="T331" s="537"/>
      <c r="U331" s="1000"/>
      <c r="V331" s="537"/>
      <c r="W331" s="537"/>
      <c r="X331" s="1000"/>
      <c r="Y331" s="537"/>
      <c r="Z331" s="537"/>
      <c r="AA331" s="1000"/>
      <c r="AB331" s="537"/>
      <c r="AC331" s="537"/>
      <c r="AD331" s="1000"/>
      <c r="AE331" s="537"/>
      <c r="AF331" s="537"/>
      <c r="AG331" s="1000"/>
      <c r="AH331" s="537"/>
    </row>
    <row r="332" spans="7:34" ht="16.5" customHeight="1">
      <c r="G332" s="537"/>
      <c r="H332" s="537"/>
      <c r="I332" s="1000"/>
      <c r="J332" s="537"/>
      <c r="K332" s="537"/>
      <c r="L332" s="1000"/>
      <c r="M332" s="537"/>
      <c r="N332" s="537"/>
      <c r="O332" s="1000"/>
      <c r="P332" s="537"/>
      <c r="Q332" s="537"/>
      <c r="R332" s="1000"/>
      <c r="S332" s="537"/>
      <c r="T332" s="537"/>
      <c r="U332" s="1000"/>
      <c r="V332" s="537"/>
      <c r="W332" s="537"/>
      <c r="X332" s="1000"/>
      <c r="Y332" s="537"/>
      <c r="Z332" s="537"/>
      <c r="AA332" s="1000"/>
      <c r="AB332" s="537"/>
      <c r="AC332" s="537"/>
      <c r="AD332" s="1000"/>
      <c r="AE332" s="537"/>
      <c r="AF332" s="537"/>
      <c r="AG332" s="1000"/>
      <c r="AH332" s="537"/>
    </row>
    <row r="333" spans="7:34" ht="16.5" customHeight="1">
      <c r="G333" s="537"/>
      <c r="H333" s="537"/>
      <c r="I333" s="1000"/>
      <c r="J333" s="537"/>
      <c r="K333" s="537"/>
      <c r="L333" s="1000"/>
      <c r="M333" s="537"/>
      <c r="N333" s="537"/>
      <c r="O333" s="1000"/>
      <c r="P333" s="537"/>
      <c r="Q333" s="537"/>
      <c r="R333" s="1000"/>
      <c r="S333" s="537"/>
      <c r="T333" s="537"/>
      <c r="U333" s="1000"/>
      <c r="V333" s="537"/>
      <c r="W333" s="537"/>
      <c r="X333" s="1000"/>
      <c r="Y333" s="537"/>
      <c r="Z333" s="537"/>
      <c r="AA333" s="1000"/>
      <c r="AB333" s="537"/>
      <c r="AC333" s="537"/>
      <c r="AD333" s="1000"/>
      <c r="AE333" s="537"/>
      <c r="AF333" s="537"/>
      <c r="AG333" s="1000"/>
      <c r="AH333" s="537"/>
    </row>
    <row r="334" spans="7:34" ht="16.5" customHeight="1">
      <c r="G334" s="537"/>
      <c r="H334" s="537"/>
      <c r="I334" s="1000"/>
      <c r="J334" s="537"/>
      <c r="K334" s="537"/>
      <c r="L334" s="1000"/>
      <c r="M334" s="537"/>
      <c r="N334" s="537"/>
      <c r="O334" s="1000"/>
      <c r="P334" s="537"/>
      <c r="Q334" s="537"/>
      <c r="R334" s="1000"/>
      <c r="S334" s="537"/>
      <c r="T334" s="537"/>
      <c r="U334" s="1000"/>
      <c r="V334" s="537"/>
      <c r="W334" s="537"/>
      <c r="X334" s="1000"/>
      <c r="Y334" s="537"/>
      <c r="Z334" s="537"/>
      <c r="AA334" s="1000"/>
      <c r="AB334" s="537"/>
      <c r="AC334" s="537"/>
      <c r="AD334" s="1000"/>
      <c r="AE334" s="537"/>
      <c r="AF334" s="537"/>
      <c r="AG334" s="1000"/>
      <c r="AH334" s="537"/>
    </row>
    <row r="335" spans="7:34" ht="16.5" customHeight="1">
      <c r="G335" s="537"/>
      <c r="H335" s="537"/>
      <c r="I335" s="1000"/>
      <c r="J335" s="537"/>
      <c r="K335" s="537"/>
      <c r="L335" s="1000"/>
      <c r="M335" s="537"/>
      <c r="N335" s="537"/>
      <c r="O335" s="1000"/>
      <c r="P335" s="537"/>
      <c r="Q335" s="537"/>
      <c r="R335" s="1000"/>
      <c r="S335" s="537"/>
      <c r="T335" s="537"/>
      <c r="U335" s="1000"/>
      <c r="V335" s="537"/>
      <c r="W335" s="537"/>
      <c r="X335" s="1000"/>
      <c r="Y335" s="537"/>
      <c r="Z335" s="537"/>
      <c r="AA335" s="1000"/>
      <c r="AB335" s="537"/>
      <c r="AC335" s="537"/>
      <c r="AD335" s="1000"/>
      <c r="AE335" s="537"/>
      <c r="AF335" s="537"/>
      <c r="AG335" s="1000"/>
      <c r="AH335" s="537"/>
    </row>
    <row r="336" spans="7:34" ht="16.5" customHeight="1">
      <c r="G336" s="537"/>
      <c r="H336" s="537"/>
      <c r="I336" s="1000"/>
      <c r="J336" s="537"/>
      <c r="K336" s="537"/>
      <c r="L336" s="1000"/>
      <c r="M336" s="537"/>
      <c r="N336" s="537"/>
      <c r="O336" s="1000"/>
      <c r="P336" s="537"/>
      <c r="Q336" s="537"/>
      <c r="R336" s="1000"/>
      <c r="S336" s="537"/>
      <c r="T336" s="537"/>
      <c r="U336" s="1000"/>
      <c r="V336" s="537"/>
      <c r="W336" s="537"/>
      <c r="X336" s="1000"/>
      <c r="Y336" s="537"/>
      <c r="Z336" s="537"/>
      <c r="AA336" s="1000"/>
      <c r="AB336" s="537"/>
      <c r="AC336" s="537"/>
      <c r="AD336" s="1000"/>
      <c r="AE336" s="537"/>
      <c r="AF336" s="537"/>
      <c r="AG336" s="1000"/>
      <c r="AH336" s="537"/>
    </row>
    <row r="337" spans="7:34" ht="16.5" customHeight="1">
      <c r="G337" s="537"/>
      <c r="H337" s="537"/>
      <c r="I337" s="1000"/>
      <c r="J337" s="537"/>
      <c r="K337" s="537"/>
      <c r="L337" s="1000"/>
      <c r="M337" s="537"/>
      <c r="N337" s="537"/>
      <c r="O337" s="1000"/>
      <c r="P337" s="537"/>
      <c r="Q337" s="537"/>
      <c r="R337" s="1000"/>
      <c r="S337" s="537"/>
      <c r="T337" s="537"/>
      <c r="U337" s="1000"/>
      <c r="V337" s="537"/>
      <c r="W337" s="537"/>
      <c r="X337" s="1000"/>
      <c r="Y337" s="537"/>
      <c r="Z337" s="537"/>
      <c r="AA337" s="1000"/>
      <c r="AB337" s="537"/>
      <c r="AC337" s="537"/>
      <c r="AD337" s="1000"/>
      <c r="AE337" s="537"/>
      <c r="AF337" s="537"/>
      <c r="AG337" s="1000"/>
      <c r="AH337" s="537"/>
    </row>
  </sheetData>
  <protectedRanges>
    <protectedRange sqref="S188:AA191" name="Range1_5_1"/>
  </protectedRanges>
  <mergeCells count="14">
    <mergeCell ref="B199:AE199"/>
    <mergeCell ref="B200:AE200"/>
    <mergeCell ref="B201:AE201"/>
    <mergeCell ref="D202:AE202"/>
    <mergeCell ref="B198:AE198"/>
    <mergeCell ref="E1:AE1"/>
    <mergeCell ref="B193:AE193"/>
    <mergeCell ref="B194:AE194"/>
    <mergeCell ref="B195:AE195"/>
    <mergeCell ref="B197:AE197"/>
    <mergeCell ref="B196:AE196"/>
    <mergeCell ref="B188:AF188"/>
    <mergeCell ref="B190:AF190"/>
    <mergeCell ref="B192:AE192"/>
  </mergeCells>
  <dataValidations count="1">
    <dataValidation type="custom" showErrorMessage="1" errorTitle="Invalidate data entry" error="Entry must be either: _x000a_a number greater than or equal to zero, _x000a_&quot;na&quot;, &quot;np&quot;, or  &quot;..&quot;._x000a__x000a_Please try again" sqref="S189:AA189">
      <formula1>OR(AND(ISNUMBER(S189),NOT(S189&lt;0)),S189="na",S189="..",S189="np")</formula1>
    </dataValidation>
  </dataValidations>
  <pageMargins left="0.7" right="0.7" top="0.75" bottom="0.75" header="0.3" footer="0.3"/>
  <pageSetup paperSize="9" scale="91" fitToHeight="0" orientation="landscape" useFirstPageNumber="1" r:id="rId1"/>
  <headerFooter alignWithMargins="0">
    <oddHeader>&amp;C&amp;"Arial,Regular"&amp;8TABLE 6A.17</oddHeader>
    <oddFooter>&amp;L&amp;8&amp;G 
&amp;"Arial,Regular"REPORT ON
GOVERNMENT
SERVICES 2019&amp;C &amp;R&amp;8&amp;G&amp;"Arial,Regular" 
POLICE
SERVICES
&amp;"Arial,Regular"PAGE &amp;"Arial,Bold"&amp;P&amp;"Arial,Regular" of TABLE 6A.17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4"/>
  <sheetViews>
    <sheetView showGridLines="0" zoomScaleNormal="100" zoomScaleSheetLayoutView="100" workbookViewId="0"/>
  </sheetViews>
  <sheetFormatPr defaultColWidth="9.33203125" defaultRowHeight="13.2"/>
  <cols>
    <col min="1" max="1" width="13.6640625" style="49" customWidth="1"/>
    <col min="2" max="2" width="70.6640625" style="163" customWidth="1"/>
    <col min="3" max="16384" width="9.33203125" style="163"/>
  </cols>
  <sheetData>
    <row r="1" spans="1:16" ht="21">
      <c r="A1" s="50" t="s">
        <v>280</v>
      </c>
    </row>
    <row r="2" spans="1:16" ht="3" customHeight="1">
      <c r="A2" s="697"/>
      <c r="B2" s="698"/>
    </row>
    <row r="3" spans="1:16" s="694" customFormat="1" ht="16.5" customHeight="1">
      <c r="A3" s="699" t="s">
        <v>226</v>
      </c>
      <c r="B3" s="696" t="s">
        <v>603</v>
      </c>
      <c r="C3" s="408"/>
    </row>
    <row r="4" spans="1:16" s="694" customFormat="1" ht="16.5" customHeight="1">
      <c r="A4" s="699" t="s">
        <v>277</v>
      </c>
      <c r="B4" s="696" t="s">
        <v>604</v>
      </c>
      <c r="C4" s="1406"/>
      <c r="D4" s="1406"/>
      <c r="E4" s="1406"/>
      <c r="F4" s="1406"/>
      <c r="G4" s="1406"/>
      <c r="H4" s="1406"/>
      <c r="I4" s="1406"/>
      <c r="J4" s="1406"/>
      <c r="K4" s="1406"/>
      <c r="L4" s="1406"/>
      <c r="M4" s="1406"/>
    </row>
    <row r="5" spans="1:16" s="694" customFormat="1" ht="16.5" customHeight="1">
      <c r="A5" s="699" t="s">
        <v>276</v>
      </c>
      <c r="B5" s="696" t="s">
        <v>605</v>
      </c>
      <c r="C5" s="200"/>
    </row>
    <row r="6" spans="1:16" s="694" customFormat="1" ht="16.5" customHeight="1">
      <c r="A6" s="699" t="s">
        <v>275</v>
      </c>
      <c r="B6" s="696" t="s">
        <v>571</v>
      </c>
      <c r="C6" s="1400"/>
      <c r="D6" s="1400"/>
      <c r="E6" s="1400"/>
      <c r="F6" s="1400"/>
      <c r="G6" s="1400"/>
      <c r="H6" s="1400"/>
      <c r="I6" s="1400"/>
      <c r="J6" s="1400"/>
      <c r="K6" s="1400"/>
      <c r="L6" s="1400"/>
      <c r="M6" s="1400"/>
      <c r="N6" s="1400"/>
    </row>
    <row r="7" spans="1:16" s="694" customFormat="1" ht="16.5" customHeight="1">
      <c r="A7" s="699" t="s">
        <v>274</v>
      </c>
      <c r="B7" s="696" t="s">
        <v>572</v>
      </c>
      <c r="C7" s="1400"/>
      <c r="D7" s="1400"/>
      <c r="E7" s="1400"/>
      <c r="F7" s="1400"/>
      <c r="G7" s="1400"/>
      <c r="H7" s="1400"/>
      <c r="I7" s="1400"/>
      <c r="J7" s="1400"/>
      <c r="K7" s="1400"/>
      <c r="L7" s="1400"/>
      <c r="M7" s="1400"/>
      <c r="N7" s="1400"/>
    </row>
    <row r="8" spans="1:16" s="694" customFormat="1" ht="16.5" customHeight="1">
      <c r="A8" s="699" t="s">
        <v>273</v>
      </c>
      <c r="B8" s="696" t="s">
        <v>573</v>
      </c>
      <c r="C8" s="1407"/>
      <c r="D8" s="1405"/>
      <c r="E8" s="1405"/>
      <c r="F8" s="1405"/>
      <c r="G8" s="1405"/>
      <c r="H8" s="1405"/>
      <c r="I8" s="1405"/>
      <c r="J8" s="1405"/>
      <c r="K8" s="1405"/>
    </row>
    <row r="9" spans="1:16" s="694" customFormat="1" ht="16.5" customHeight="1">
      <c r="A9" s="699" t="s">
        <v>272</v>
      </c>
      <c r="B9" s="695" t="s">
        <v>574</v>
      </c>
      <c r="C9" s="1400"/>
      <c r="D9" s="1400"/>
      <c r="E9" s="1400"/>
      <c r="F9" s="1400"/>
      <c r="G9" s="1400"/>
      <c r="H9" s="1400"/>
      <c r="I9" s="1400"/>
      <c r="J9" s="1400"/>
      <c r="K9" s="1400"/>
      <c r="L9" s="1400"/>
      <c r="M9" s="1400"/>
      <c r="N9" s="1400"/>
    </row>
    <row r="10" spans="1:16" s="694" customFormat="1" ht="16.5" customHeight="1">
      <c r="A10" s="699" t="s">
        <v>271</v>
      </c>
      <c r="B10" s="695" t="s">
        <v>494</v>
      </c>
      <c r="C10" s="1400"/>
      <c r="D10" s="1400"/>
      <c r="E10" s="1400"/>
      <c r="F10" s="1400"/>
      <c r="G10" s="1400"/>
      <c r="H10" s="1400"/>
      <c r="I10" s="1400"/>
      <c r="J10" s="1400"/>
      <c r="K10" s="1400"/>
      <c r="L10" s="1400"/>
      <c r="M10" s="1400"/>
      <c r="N10" s="1400"/>
    </row>
    <row r="11" spans="1:16" s="694" customFormat="1" ht="16.5" customHeight="1">
      <c r="A11" s="699" t="s">
        <v>231</v>
      </c>
      <c r="B11" s="695" t="s">
        <v>807</v>
      </c>
      <c r="C11" s="1403"/>
      <c r="D11" s="1403"/>
      <c r="E11" s="1403"/>
      <c r="F11" s="1403"/>
      <c r="G11" s="1403"/>
      <c r="H11" s="1403"/>
      <c r="I11" s="1403"/>
      <c r="J11" s="1403"/>
      <c r="K11" s="1403"/>
      <c r="L11" s="1403"/>
      <c r="M11" s="1403"/>
    </row>
    <row r="12" spans="1:16" s="694" customFormat="1" ht="16.5" customHeight="1">
      <c r="A12" s="699" t="s">
        <v>266</v>
      </c>
      <c r="B12" s="695" t="s">
        <v>808</v>
      </c>
      <c r="C12" s="1403"/>
      <c r="D12" s="1400"/>
      <c r="E12" s="1400"/>
      <c r="F12" s="1400"/>
      <c r="G12" s="1400"/>
      <c r="H12" s="1400"/>
      <c r="I12" s="1400"/>
      <c r="J12" s="1400"/>
      <c r="K12" s="1400"/>
      <c r="L12" s="1400"/>
    </row>
    <row r="13" spans="1:16" s="694" customFormat="1" ht="28.2" customHeight="1">
      <c r="A13" s="699" t="s">
        <v>265</v>
      </c>
      <c r="B13" s="695" t="s">
        <v>809</v>
      </c>
      <c r="C13" s="1404"/>
      <c r="D13" s="1405"/>
      <c r="E13" s="1405"/>
      <c r="F13" s="1405"/>
      <c r="G13" s="1405"/>
      <c r="H13" s="1405"/>
      <c r="I13" s="1405"/>
      <c r="J13" s="1405"/>
      <c r="K13" s="1405"/>
      <c r="L13" s="1405"/>
      <c r="M13" s="1405"/>
      <c r="N13" s="1405"/>
      <c r="O13" s="1405"/>
      <c r="P13" s="1405"/>
    </row>
    <row r="14" spans="1:16" s="694" customFormat="1" ht="27" customHeight="1">
      <c r="A14" s="699" t="s">
        <v>264</v>
      </c>
      <c r="B14" s="695" t="s">
        <v>810</v>
      </c>
      <c r="C14" s="1403"/>
      <c r="D14" s="1403"/>
      <c r="E14" s="1403"/>
      <c r="F14" s="1403"/>
      <c r="G14" s="1403"/>
      <c r="H14" s="1403"/>
      <c r="I14" s="1403"/>
      <c r="J14" s="1403"/>
      <c r="K14" s="1403"/>
      <c r="L14" s="1403"/>
      <c r="M14" s="1403"/>
    </row>
    <row r="15" spans="1:16" s="694" customFormat="1" ht="27" customHeight="1">
      <c r="A15" s="699" t="s">
        <v>263</v>
      </c>
      <c r="B15" s="695" t="s">
        <v>811</v>
      </c>
      <c r="C15" s="1403"/>
      <c r="D15" s="1403"/>
      <c r="E15" s="1403"/>
      <c r="F15" s="1403"/>
      <c r="G15" s="1403"/>
      <c r="H15" s="1403"/>
      <c r="I15" s="1403"/>
      <c r="J15" s="1403"/>
      <c r="K15" s="1403"/>
      <c r="L15" s="1403"/>
      <c r="M15" s="1403"/>
    </row>
    <row r="16" spans="1:16" s="694" customFormat="1" ht="27" customHeight="1">
      <c r="A16" s="699" t="s">
        <v>309</v>
      </c>
      <c r="B16" s="695" t="s">
        <v>812</v>
      </c>
    </row>
    <row r="17" spans="1:14" s="694" customFormat="1" ht="16.5" customHeight="1">
      <c r="A17" s="699" t="s">
        <v>308</v>
      </c>
      <c r="B17" s="695" t="s">
        <v>813</v>
      </c>
      <c r="C17" s="1403"/>
      <c r="D17" s="1400"/>
      <c r="E17" s="1400"/>
      <c r="F17" s="1400"/>
      <c r="G17" s="1400"/>
      <c r="H17" s="1400"/>
      <c r="I17" s="1400"/>
      <c r="J17" s="1400"/>
      <c r="K17" s="1400"/>
      <c r="L17" s="1400"/>
      <c r="M17" s="1400"/>
    </row>
    <row r="18" spans="1:14" s="694" customFormat="1" ht="16.5" customHeight="1">
      <c r="A18" s="699" t="s">
        <v>307</v>
      </c>
      <c r="B18" s="695" t="s">
        <v>814</v>
      </c>
      <c r="C18" s="1403"/>
      <c r="D18" s="1403"/>
      <c r="E18" s="1403"/>
      <c r="F18" s="1403"/>
      <c r="G18" s="1403"/>
      <c r="H18" s="1403"/>
      <c r="I18" s="1403"/>
      <c r="J18" s="1403"/>
      <c r="K18" s="1403"/>
      <c r="L18" s="1403"/>
      <c r="M18" s="1403"/>
      <c r="N18" s="1403"/>
    </row>
    <row r="19" spans="1:14" s="694" customFormat="1" ht="16.5" customHeight="1">
      <c r="A19" s="699" t="s">
        <v>48</v>
      </c>
      <c r="B19" s="695" t="s">
        <v>575</v>
      </c>
      <c r="C19" s="1401"/>
      <c r="D19" s="1401"/>
      <c r="E19" s="1401"/>
      <c r="F19" s="1401"/>
      <c r="G19" s="1401"/>
      <c r="H19" s="1401"/>
      <c r="I19" s="1401"/>
      <c r="J19" s="1401"/>
      <c r="K19" s="1401"/>
      <c r="L19" s="1401"/>
      <c r="M19" s="1401"/>
      <c r="N19" s="1401"/>
    </row>
    <row r="20" spans="1:14" s="694" customFormat="1" ht="16.5" customHeight="1">
      <c r="A20" s="699" t="s">
        <v>47</v>
      </c>
      <c r="B20" s="695" t="s">
        <v>214</v>
      </c>
      <c r="C20" s="1402"/>
      <c r="D20" s="1402"/>
      <c r="E20" s="1402"/>
      <c r="F20" s="1402"/>
      <c r="G20" s="1402"/>
      <c r="H20" s="1402"/>
      <c r="I20" s="1402"/>
      <c r="J20" s="1402"/>
      <c r="K20" s="1402"/>
      <c r="L20" s="1402"/>
    </row>
    <row r="21" spans="1:14" s="694" customFormat="1" ht="16.5" customHeight="1">
      <c r="A21" s="699" t="s">
        <v>46</v>
      </c>
      <c r="B21" s="695" t="s">
        <v>434</v>
      </c>
      <c r="C21" s="1399"/>
      <c r="D21" s="1400"/>
      <c r="E21" s="1400"/>
      <c r="F21" s="1400"/>
      <c r="G21" s="1400"/>
      <c r="H21" s="1400"/>
      <c r="I21" s="1400"/>
      <c r="J21" s="1400"/>
      <c r="K21" s="1400"/>
      <c r="L21" s="1400"/>
      <c r="M21" s="1400"/>
    </row>
    <row r="22" spans="1:14" s="694" customFormat="1" ht="16.5" customHeight="1">
      <c r="A22" s="699" t="s">
        <v>45</v>
      </c>
      <c r="B22" s="695" t="s">
        <v>795</v>
      </c>
      <c r="C22" s="1401"/>
      <c r="D22" s="1401"/>
      <c r="E22" s="1401"/>
      <c r="F22" s="1401"/>
      <c r="G22" s="1401"/>
      <c r="H22" s="1401"/>
      <c r="I22" s="1401"/>
      <c r="J22" s="1401"/>
      <c r="K22" s="1401"/>
      <c r="L22" s="1401"/>
    </row>
    <row r="23" spans="1:14" s="694" customFormat="1" ht="16.5" customHeight="1">
      <c r="A23" s="699" t="s">
        <v>44</v>
      </c>
      <c r="B23" s="695" t="s">
        <v>602</v>
      </c>
      <c r="C23" s="1402"/>
      <c r="D23" s="1402"/>
      <c r="E23" s="1402"/>
      <c r="F23" s="1402"/>
      <c r="G23" s="1402"/>
      <c r="H23" s="1402"/>
      <c r="I23" s="1402"/>
      <c r="J23" s="1402"/>
      <c r="K23" s="1402"/>
      <c r="L23" s="1402"/>
    </row>
    <row r="24" spans="1:14" s="694" customFormat="1" ht="28.2" customHeight="1">
      <c r="A24" s="699" t="s">
        <v>43</v>
      </c>
      <c r="B24" s="695" t="s">
        <v>570</v>
      </c>
      <c r="C24" s="1402"/>
      <c r="D24" s="1402"/>
      <c r="E24" s="1402"/>
      <c r="F24" s="1402"/>
      <c r="G24" s="1402"/>
      <c r="H24" s="1402"/>
      <c r="I24" s="1402"/>
      <c r="J24" s="1402"/>
      <c r="K24" s="1402"/>
      <c r="L24" s="1402"/>
      <c r="M24" s="1402"/>
    </row>
  </sheetData>
  <mergeCells count="19">
    <mergeCell ref="C13:P13"/>
    <mergeCell ref="C4:M4"/>
    <mergeCell ref="C6:N6"/>
    <mergeCell ref="C7:N7"/>
    <mergeCell ref="C8:K8"/>
    <mergeCell ref="C9:N9"/>
    <mergeCell ref="C10:N10"/>
    <mergeCell ref="C11:M11"/>
    <mergeCell ref="C12:L12"/>
    <mergeCell ref="C21:M21"/>
    <mergeCell ref="C22:L22"/>
    <mergeCell ref="C23:L23"/>
    <mergeCell ref="C24:M24"/>
    <mergeCell ref="C14:M14"/>
    <mergeCell ref="C15:M15"/>
    <mergeCell ref="C17:M17"/>
    <mergeCell ref="C18:N18"/>
    <mergeCell ref="C19:N19"/>
    <mergeCell ref="C20:L20"/>
  </mergeCells>
  <phoneticPr fontId="11" type="noConversion"/>
  <hyperlinks>
    <hyperlink ref="A3" location="'Table 6A.1'!A1" display="Table 6A.1"/>
    <hyperlink ref="A4" location="'Table 6A.2'!A1" display="Table 6A.2"/>
    <hyperlink ref="A5" location="'Table 6A.3'!A1" display="Table 6A.3"/>
    <hyperlink ref="A6" location="'Table 6A.4'!A1" display="Table 6A.4"/>
    <hyperlink ref="A7" location="'Table 6A.5'!A1" display="Table 6A.5"/>
    <hyperlink ref="A8" location="'Table 6A.6'!A1" display="Table 6A.6"/>
    <hyperlink ref="A9" location="'Table 6A.7'!A1" display="Table 6A.7"/>
    <hyperlink ref="A10" location="'Table 6A.8'!A1" display="Table 6A.8"/>
    <hyperlink ref="A11" location="'Table 6A.9'!A1" display="Table 6A.9"/>
    <hyperlink ref="A12" location="'Table 6A.10'!A1" display="Table 6A.10"/>
    <hyperlink ref="A13" location="'Table 6A.11'!A1" display="Table 6A.11"/>
    <hyperlink ref="A14" location="'Table 6A.12'!A1" display="Table 6A.12"/>
    <hyperlink ref="A15" location="'Table 6A.13'!A1" display="Table 6A.13"/>
    <hyperlink ref="A16" location="'Table 6A.14'!A1" display="Table 6A.14"/>
    <hyperlink ref="A17" location="'Table 6A.15'!A1" display="Table 6A.15"/>
    <hyperlink ref="A18" location="'Table 6A.16'!A1" display="Table 6A.16"/>
    <hyperlink ref="A19" location="'Table 6A.17'!A1" display="Table 6A.17"/>
    <hyperlink ref="A20" location="'Table 6A.18'!A1" display="Table 6A.18"/>
    <hyperlink ref="A21" location="'Table 6A.19'!A1" display="Table 6A.19"/>
    <hyperlink ref="A22" location="'Table 6A.20'!A1" display="Table 6A.20"/>
    <hyperlink ref="A23" location="'Table 6A.21'!A1" display="Table 6A.21"/>
    <hyperlink ref="A24" location="'Table 6A.22'!A1" display="Table 6A.22"/>
  </hyperlinks>
  <pageMargins left="0.74803149606299213" right="0.74803149606299213" top="0.98425196850393704" bottom="1.0629921259842501" header="0.51181102362204722" footer="0.51181102362204722"/>
  <pageSetup paperSize="9" orientation="portrait" useFirstPageNumber="1" r:id="rId1"/>
  <headerFooter alignWithMargins="0">
    <oddHeader>&amp;C&amp;"Arial,Regular"&amp;8CONTENTS</oddHeader>
    <oddFooter>&amp;L&amp;8&amp;G 
&amp;"Arial,Regular"REPORT ON
GOVERNMENT
SERVICES 2019&amp;C &amp;R&amp;8&amp;G&amp;"Arial,Regular" 
POLICE
SERVICES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5">
    <pageSetUpPr fitToPage="1"/>
  </sheetPr>
  <dimension ref="A1:AZ39"/>
  <sheetViews>
    <sheetView showGridLines="0" zoomScaleNormal="100" zoomScaleSheetLayoutView="100" workbookViewId="0"/>
  </sheetViews>
  <sheetFormatPr defaultColWidth="9.33203125" defaultRowHeight="13.2"/>
  <cols>
    <col min="1" max="1" width="17.44140625" style="1" customWidth="1"/>
    <col min="2" max="2" width="5" style="1" bestFit="1" customWidth="1"/>
    <col min="3" max="3" width="2.6640625" style="1" hidden="1" customWidth="1"/>
    <col min="4" max="4" width="0.6640625" style="1" customWidth="1"/>
    <col min="5" max="13" width="11.6640625" style="1" customWidth="1"/>
    <col min="14" max="14" width="7.5546875" style="1" customWidth="1"/>
    <col min="15" max="15" width="1.44140625" style="220" customWidth="1"/>
    <col min="16" max="16" width="3.44140625" style="3" hidden="1" customWidth="1"/>
    <col min="17" max="17" width="11.5546875" style="3" hidden="1" customWidth="1"/>
    <col min="18" max="26" width="9" style="1" hidden="1" customWidth="1"/>
    <col min="27" max="27" width="9.33203125" style="1" customWidth="1"/>
    <col min="28" max="28" width="9.33203125" style="220"/>
    <col min="29" max="16384" width="9.33203125" style="1"/>
  </cols>
  <sheetData>
    <row r="1" spans="1:30" s="5" customFormat="1" ht="21" customHeight="1">
      <c r="A1" s="13" t="s">
        <v>47</v>
      </c>
      <c r="B1" s="15"/>
      <c r="C1" s="15"/>
      <c r="D1" s="15"/>
      <c r="E1" s="1462" t="s">
        <v>588</v>
      </c>
      <c r="F1" s="1462"/>
      <c r="G1" s="1462"/>
      <c r="H1" s="1462"/>
      <c r="I1" s="1462"/>
      <c r="J1" s="1462"/>
      <c r="K1" s="1462"/>
      <c r="L1" s="1462"/>
      <c r="M1" s="1462"/>
      <c r="N1" s="12"/>
      <c r="O1" s="215"/>
      <c r="P1" s="11"/>
      <c r="Q1" s="11"/>
      <c r="T1" s="15"/>
      <c r="U1" s="358"/>
      <c r="V1" s="358"/>
      <c r="W1" s="358"/>
      <c r="X1" s="358"/>
      <c r="Y1" s="358"/>
      <c r="Z1" s="358"/>
      <c r="AA1" s="359"/>
      <c r="AB1" s="340"/>
      <c r="AC1" s="15"/>
      <c r="AD1" s="15"/>
    </row>
    <row r="2" spans="1:30" s="6" customFormat="1" ht="16.5" customHeight="1">
      <c r="A2" s="58"/>
      <c r="B2" s="1101" t="s">
        <v>1</v>
      </c>
      <c r="C2" s="58"/>
      <c r="D2" s="16"/>
      <c r="E2" s="16" t="s">
        <v>865</v>
      </c>
      <c r="F2" s="16" t="s">
        <v>866</v>
      </c>
      <c r="G2" s="16" t="s">
        <v>867</v>
      </c>
      <c r="H2" s="16" t="s">
        <v>868</v>
      </c>
      <c r="I2" s="16" t="s">
        <v>599</v>
      </c>
      <c r="J2" s="16" t="s">
        <v>598</v>
      </c>
      <c r="K2" s="16" t="s">
        <v>597</v>
      </c>
      <c r="L2" s="16" t="s">
        <v>589</v>
      </c>
      <c r="M2" s="16" t="s">
        <v>590</v>
      </c>
      <c r="O2" s="74"/>
      <c r="P2" s="230"/>
      <c r="Q2" s="230"/>
      <c r="R2" s="346" t="s">
        <v>127</v>
      </c>
      <c r="S2" s="346" t="s">
        <v>329</v>
      </c>
      <c r="T2" s="346" t="s">
        <v>330</v>
      </c>
      <c r="U2" s="346" t="s">
        <v>242</v>
      </c>
      <c r="V2" s="346" t="s">
        <v>243</v>
      </c>
      <c r="W2" s="346" t="s">
        <v>244</v>
      </c>
      <c r="X2" s="346" t="s">
        <v>246</v>
      </c>
      <c r="Y2" s="346" t="s">
        <v>247</v>
      </c>
      <c r="Z2" s="346" t="s">
        <v>248</v>
      </c>
      <c r="AB2" s="300"/>
    </row>
    <row r="3" spans="1:30" s="6" customFormat="1" ht="16.5" customHeight="1">
      <c r="A3" s="677" t="s">
        <v>104</v>
      </c>
      <c r="B3" s="677"/>
      <c r="C3" s="677"/>
      <c r="D3" s="678"/>
      <c r="E3" s="189"/>
      <c r="F3" s="189"/>
      <c r="G3" s="189"/>
      <c r="H3" s="189"/>
      <c r="I3" s="189"/>
      <c r="J3" s="189"/>
      <c r="K3" s="189"/>
      <c r="L3" s="189"/>
      <c r="M3" s="189"/>
      <c r="O3" s="216"/>
      <c r="P3" s="405"/>
      <c r="Q3" s="229"/>
      <c r="R3" s="329"/>
      <c r="S3" s="329"/>
      <c r="T3" s="329"/>
      <c r="U3" s="329"/>
      <c r="V3" s="329"/>
      <c r="W3" s="329"/>
      <c r="X3" s="329"/>
      <c r="Y3" s="329"/>
      <c r="Z3" s="329"/>
      <c r="AB3" s="300"/>
    </row>
    <row r="4" spans="1:30" s="6" customFormat="1" ht="16.5" customHeight="1">
      <c r="A4" s="1289" t="s">
        <v>586</v>
      </c>
      <c r="B4" s="517" t="s">
        <v>183</v>
      </c>
      <c r="C4" s="87"/>
      <c r="D4" s="87"/>
      <c r="E4" s="86">
        <v>388</v>
      </c>
      <c r="F4" s="86">
        <v>239</v>
      </c>
      <c r="G4" s="86">
        <v>247</v>
      </c>
      <c r="H4" s="86">
        <v>165</v>
      </c>
      <c r="I4" s="86">
        <v>99</v>
      </c>
      <c r="J4" s="86">
        <v>35</v>
      </c>
      <c r="K4" s="86">
        <v>7</v>
      </c>
      <c r="L4" s="86">
        <v>42</v>
      </c>
      <c r="M4" s="86">
        <v>1222</v>
      </c>
      <c r="O4" s="217"/>
      <c r="P4" s="237">
        <v>0</v>
      </c>
      <c r="Q4" s="303" t="s">
        <v>232</v>
      </c>
      <c r="R4" s="231">
        <v>388</v>
      </c>
      <c r="S4" s="231">
        <v>239</v>
      </c>
      <c r="T4" s="231">
        <v>247</v>
      </c>
      <c r="U4" s="214">
        <v>165</v>
      </c>
      <c r="V4" s="214">
        <v>99</v>
      </c>
      <c r="W4" s="231">
        <v>35</v>
      </c>
      <c r="X4" s="231">
        <v>7</v>
      </c>
      <c r="Y4" s="231">
        <v>42</v>
      </c>
      <c r="Z4" s="231">
        <v>1222</v>
      </c>
      <c r="AB4" s="300"/>
    </row>
    <row r="5" spans="1:30" s="6" customFormat="1" ht="16.5" customHeight="1">
      <c r="A5" s="1289" t="s">
        <v>438</v>
      </c>
      <c r="B5" s="517" t="s">
        <v>183</v>
      </c>
      <c r="C5" s="87"/>
      <c r="D5" s="87"/>
      <c r="E5" s="86">
        <v>357</v>
      </c>
      <c r="F5" s="86">
        <v>267</v>
      </c>
      <c r="G5" s="86">
        <v>251</v>
      </c>
      <c r="H5" s="86">
        <v>180</v>
      </c>
      <c r="I5" s="86">
        <v>82</v>
      </c>
      <c r="J5" s="86">
        <v>31</v>
      </c>
      <c r="K5" s="86">
        <v>11</v>
      </c>
      <c r="L5" s="86">
        <v>44</v>
      </c>
      <c r="M5" s="86">
        <v>1223</v>
      </c>
      <c r="O5" s="217"/>
      <c r="P5" s="237">
        <v>-1</v>
      </c>
      <c r="Q5" s="303" t="s">
        <v>232</v>
      </c>
      <c r="R5" s="231">
        <v>357</v>
      </c>
      <c r="S5" s="231">
        <v>267</v>
      </c>
      <c r="T5" s="231">
        <v>251</v>
      </c>
      <c r="U5" s="214">
        <v>180</v>
      </c>
      <c r="V5" s="214">
        <v>82</v>
      </c>
      <c r="W5" s="231">
        <v>31</v>
      </c>
      <c r="X5" s="231">
        <v>11</v>
      </c>
      <c r="Y5" s="231">
        <v>44</v>
      </c>
      <c r="Z5" s="231">
        <v>1223</v>
      </c>
      <c r="AB5" s="300"/>
    </row>
    <row r="6" spans="1:30" s="6" customFormat="1" ht="16.5" customHeight="1">
      <c r="A6" s="1289" t="s">
        <v>429</v>
      </c>
      <c r="B6" s="517" t="s">
        <v>183</v>
      </c>
      <c r="C6" s="19"/>
      <c r="D6" s="87"/>
      <c r="E6" s="86">
        <v>387</v>
      </c>
      <c r="F6" s="86">
        <v>265</v>
      </c>
      <c r="G6" s="86">
        <v>244</v>
      </c>
      <c r="H6" s="86">
        <v>169</v>
      </c>
      <c r="I6" s="86">
        <v>97</v>
      </c>
      <c r="J6" s="86">
        <v>41</v>
      </c>
      <c r="K6" s="86">
        <v>13</v>
      </c>
      <c r="L6" s="86">
        <v>44</v>
      </c>
      <c r="M6" s="86">
        <v>1260</v>
      </c>
      <c r="O6" s="217"/>
      <c r="P6" s="237">
        <v>-2</v>
      </c>
      <c r="Q6" s="303" t="s">
        <v>232</v>
      </c>
      <c r="R6" s="231">
        <v>387</v>
      </c>
      <c r="S6" s="231">
        <v>265</v>
      </c>
      <c r="T6" s="231">
        <v>244</v>
      </c>
      <c r="U6" s="214">
        <v>169</v>
      </c>
      <c r="V6" s="214">
        <v>97</v>
      </c>
      <c r="W6" s="231">
        <v>41</v>
      </c>
      <c r="X6" s="231">
        <v>13</v>
      </c>
      <c r="Y6" s="231">
        <v>44</v>
      </c>
      <c r="Z6" s="231">
        <v>1260</v>
      </c>
      <c r="AB6" s="300"/>
    </row>
    <row r="7" spans="1:30" s="6" customFormat="1" ht="16.5" customHeight="1">
      <c r="A7" s="1289" t="s">
        <v>404</v>
      </c>
      <c r="B7" s="517" t="s">
        <v>183</v>
      </c>
      <c r="C7" s="655"/>
      <c r="D7" s="19"/>
      <c r="E7" s="86">
        <v>304</v>
      </c>
      <c r="F7" s="86">
        <v>254</v>
      </c>
      <c r="G7" s="86">
        <v>235</v>
      </c>
      <c r="H7" s="86">
        <v>180</v>
      </c>
      <c r="I7" s="86">
        <v>113</v>
      </c>
      <c r="J7" s="86">
        <v>33</v>
      </c>
      <c r="K7" s="86">
        <v>11</v>
      </c>
      <c r="L7" s="86">
        <v>41</v>
      </c>
      <c r="M7" s="86">
        <v>1171</v>
      </c>
      <c r="O7" s="217"/>
      <c r="P7" s="237">
        <v>-3</v>
      </c>
      <c r="Q7" s="303" t="s">
        <v>232</v>
      </c>
      <c r="R7" s="231">
        <v>304</v>
      </c>
      <c r="S7" s="231">
        <v>254</v>
      </c>
      <c r="T7" s="231">
        <v>235</v>
      </c>
      <c r="U7" s="214">
        <v>180</v>
      </c>
      <c r="V7" s="214">
        <v>113</v>
      </c>
      <c r="W7" s="231">
        <v>33</v>
      </c>
      <c r="X7" s="231">
        <v>11</v>
      </c>
      <c r="Y7" s="231">
        <v>41</v>
      </c>
      <c r="Z7" s="231">
        <v>1171</v>
      </c>
      <c r="AB7" s="300"/>
    </row>
    <row r="8" spans="1:30" s="6" customFormat="1" ht="16.5" customHeight="1">
      <c r="A8" s="1289" t="s">
        <v>394</v>
      </c>
      <c r="B8" s="517" t="s">
        <v>183</v>
      </c>
      <c r="C8" s="87"/>
      <c r="D8" s="655"/>
      <c r="E8" s="86">
        <v>337</v>
      </c>
      <c r="F8" s="86">
        <v>256</v>
      </c>
      <c r="G8" s="86">
        <v>229</v>
      </c>
      <c r="H8" s="86">
        <v>159</v>
      </c>
      <c r="I8" s="86">
        <v>87</v>
      </c>
      <c r="J8" s="86">
        <v>37</v>
      </c>
      <c r="K8" s="86">
        <v>8</v>
      </c>
      <c r="L8" s="86">
        <v>42</v>
      </c>
      <c r="M8" s="86">
        <v>1155</v>
      </c>
      <c r="O8" s="217"/>
      <c r="P8" s="237">
        <v>-4</v>
      </c>
      <c r="Q8" s="303" t="s">
        <v>232</v>
      </c>
      <c r="R8" s="231">
        <v>337</v>
      </c>
      <c r="S8" s="231">
        <v>256</v>
      </c>
      <c r="T8" s="231">
        <v>229</v>
      </c>
      <c r="U8" s="214">
        <v>159</v>
      </c>
      <c r="V8" s="214">
        <v>87</v>
      </c>
      <c r="W8" s="231">
        <v>37</v>
      </c>
      <c r="X8" s="231">
        <v>8</v>
      </c>
      <c r="Y8" s="231">
        <v>42</v>
      </c>
      <c r="Z8" s="231">
        <v>1155</v>
      </c>
      <c r="AB8" s="300"/>
    </row>
    <row r="9" spans="1:30" s="6" customFormat="1" ht="16.5" customHeight="1">
      <c r="A9" s="1289" t="s">
        <v>386</v>
      </c>
      <c r="B9" s="517" t="s">
        <v>183</v>
      </c>
      <c r="C9" s="87"/>
      <c r="D9" s="87"/>
      <c r="E9" s="86">
        <v>341</v>
      </c>
      <c r="F9" s="86">
        <v>255</v>
      </c>
      <c r="G9" s="86">
        <v>297</v>
      </c>
      <c r="H9" s="86">
        <v>180</v>
      </c>
      <c r="I9" s="86">
        <v>100</v>
      </c>
      <c r="J9" s="86">
        <v>33</v>
      </c>
      <c r="K9" s="86">
        <v>11</v>
      </c>
      <c r="L9" s="86">
        <v>46</v>
      </c>
      <c r="M9" s="86">
        <v>1263</v>
      </c>
      <c r="O9" s="217"/>
      <c r="P9" s="237">
        <v>-5</v>
      </c>
      <c r="Q9" s="303" t="s">
        <v>232</v>
      </c>
      <c r="R9" s="214">
        <v>341</v>
      </c>
      <c r="S9" s="214">
        <v>255</v>
      </c>
      <c r="T9" s="214">
        <v>297</v>
      </c>
      <c r="U9" s="214">
        <v>180</v>
      </c>
      <c r="V9" s="214">
        <v>100</v>
      </c>
      <c r="W9" s="214">
        <v>33</v>
      </c>
      <c r="X9" s="214">
        <v>11</v>
      </c>
      <c r="Y9" s="214">
        <v>46</v>
      </c>
      <c r="Z9" s="214">
        <v>1263</v>
      </c>
      <c r="AB9" s="300"/>
    </row>
    <row r="10" spans="1:30" s="6" customFormat="1" ht="16.5" customHeight="1">
      <c r="A10" s="1289" t="s">
        <v>371</v>
      </c>
      <c r="B10" s="517" t="s">
        <v>183</v>
      </c>
      <c r="C10" s="87"/>
      <c r="D10" s="87"/>
      <c r="E10" s="86">
        <v>386</v>
      </c>
      <c r="F10" s="86">
        <v>269</v>
      </c>
      <c r="G10" s="86">
        <v>278</v>
      </c>
      <c r="H10" s="86">
        <v>177</v>
      </c>
      <c r="I10" s="86">
        <v>89</v>
      </c>
      <c r="J10" s="86">
        <v>19</v>
      </c>
      <c r="K10" s="86">
        <v>5</v>
      </c>
      <c r="L10" s="86">
        <v>53</v>
      </c>
      <c r="M10" s="86">
        <v>1276</v>
      </c>
      <c r="O10" s="217"/>
      <c r="P10" s="237">
        <v>-6</v>
      </c>
      <c r="Q10" s="303" t="s">
        <v>232</v>
      </c>
      <c r="R10" s="214">
        <v>386</v>
      </c>
      <c r="S10" s="214">
        <v>269</v>
      </c>
      <c r="T10" s="214">
        <v>278</v>
      </c>
      <c r="U10" s="214">
        <v>177</v>
      </c>
      <c r="V10" s="214">
        <v>89</v>
      </c>
      <c r="W10" s="214">
        <v>19</v>
      </c>
      <c r="X10" s="214">
        <v>5</v>
      </c>
      <c r="Y10" s="214">
        <v>53</v>
      </c>
      <c r="Z10" s="214">
        <v>1276</v>
      </c>
      <c r="AB10" s="300"/>
    </row>
    <row r="11" spans="1:30" s="6" customFormat="1" ht="16.5" customHeight="1">
      <c r="A11" s="1289" t="s">
        <v>98</v>
      </c>
      <c r="B11" s="517" t="s">
        <v>183</v>
      </c>
      <c r="C11" s="19"/>
      <c r="D11" s="87"/>
      <c r="E11" s="86">
        <v>355</v>
      </c>
      <c r="F11" s="86">
        <v>294</v>
      </c>
      <c r="G11" s="86">
        <v>251</v>
      </c>
      <c r="H11" s="86">
        <v>199</v>
      </c>
      <c r="I11" s="86">
        <v>111</v>
      </c>
      <c r="J11" s="86">
        <v>31</v>
      </c>
      <c r="K11" s="86">
        <v>10</v>
      </c>
      <c r="L11" s="86">
        <v>43</v>
      </c>
      <c r="M11" s="86">
        <v>1294</v>
      </c>
      <c r="O11" s="217"/>
      <c r="P11" s="237">
        <v>-7</v>
      </c>
      <c r="Q11" s="303" t="s">
        <v>232</v>
      </c>
      <c r="R11" s="214">
        <v>355</v>
      </c>
      <c r="S11" s="214">
        <v>294</v>
      </c>
      <c r="T11" s="214">
        <v>251</v>
      </c>
      <c r="U11" s="214">
        <v>199</v>
      </c>
      <c r="V11" s="214">
        <v>111</v>
      </c>
      <c r="W11" s="214">
        <v>31</v>
      </c>
      <c r="X11" s="214">
        <v>10</v>
      </c>
      <c r="Y11" s="214">
        <v>43</v>
      </c>
      <c r="Z11" s="214">
        <v>1294</v>
      </c>
      <c r="AB11" s="300"/>
    </row>
    <row r="12" spans="1:30" s="6" customFormat="1" ht="16.5" customHeight="1">
      <c r="A12" s="1289" t="s">
        <v>313</v>
      </c>
      <c r="B12" s="517" t="s">
        <v>183</v>
      </c>
      <c r="C12" s="19"/>
      <c r="D12" s="19"/>
      <c r="E12" s="86">
        <v>445</v>
      </c>
      <c r="F12" s="86">
        <v>288</v>
      </c>
      <c r="G12" s="86">
        <v>269</v>
      </c>
      <c r="H12" s="86">
        <v>183</v>
      </c>
      <c r="I12" s="86">
        <v>118</v>
      </c>
      <c r="J12" s="86">
        <v>43</v>
      </c>
      <c r="K12" s="86">
        <v>20</v>
      </c>
      <c r="L12" s="86">
        <v>35</v>
      </c>
      <c r="M12" s="86">
        <v>1401</v>
      </c>
      <c r="O12" s="217"/>
      <c r="P12" s="237">
        <v>-8</v>
      </c>
      <c r="Q12" s="303" t="s">
        <v>232</v>
      </c>
      <c r="R12" s="214">
        <v>445</v>
      </c>
      <c r="S12" s="214">
        <v>288</v>
      </c>
      <c r="T12" s="214">
        <v>269</v>
      </c>
      <c r="U12" s="214">
        <v>183</v>
      </c>
      <c r="V12" s="214">
        <v>118</v>
      </c>
      <c r="W12" s="214">
        <v>43</v>
      </c>
      <c r="X12" s="214">
        <v>20</v>
      </c>
      <c r="Y12" s="214">
        <v>35</v>
      </c>
      <c r="Z12" s="214">
        <v>1401</v>
      </c>
      <c r="AB12" s="227"/>
    </row>
    <row r="13" spans="1:30" s="6" customFormat="1" ht="16.5" customHeight="1">
      <c r="A13" s="1289" t="s">
        <v>24</v>
      </c>
      <c r="B13" s="517" t="s">
        <v>183</v>
      </c>
      <c r="C13" s="19"/>
      <c r="D13" s="19"/>
      <c r="E13" s="86">
        <v>432</v>
      </c>
      <c r="F13" s="86">
        <v>301</v>
      </c>
      <c r="G13" s="86">
        <v>351</v>
      </c>
      <c r="H13" s="86">
        <v>195</v>
      </c>
      <c r="I13" s="86">
        <v>128</v>
      </c>
      <c r="J13" s="86">
        <v>49</v>
      </c>
      <c r="K13" s="86">
        <v>13</v>
      </c>
      <c r="L13" s="86">
        <v>55</v>
      </c>
      <c r="M13" s="86">
        <v>1524</v>
      </c>
      <c r="O13" s="216"/>
      <c r="P13" s="237">
        <v>-9</v>
      </c>
      <c r="Q13" s="303" t="s">
        <v>232</v>
      </c>
      <c r="R13" s="214">
        <v>432</v>
      </c>
      <c r="S13" s="214">
        <v>301</v>
      </c>
      <c r="T13" s="214">
        <v>351</v>
      </c>
      <c r="U13" s="214">
        <v>195</v>
      </c>
      <c r="V13" s="214">
        <v>128</v>
      </c>
      <c r="W13" s="214">
        <v>49</v>
      </c>
      <c r="X13" s="214">
        <v>13</v>
      </c>
      <c r="Y13" s="214">
        <v>55</v>
      </c>
      <c r="Z13" s="214">
        <v>1524</v>
      </c>
      <c r="AB13" s="227"/>
    </row>
    <row r="14" spans="1:30" s="6" customFormat="1" ht="16.5" customHeight="1">
      <c r="A14" s="653" t="s">
        <v>591</v>
      </c>
      <c r="B14" s="17"/>
      <c r="C14" s="17"/>
      <c r="D14" s="189"/>
      <c r="E14" s="679"/>
      <c r="F14" s="679"/>
      <c r="G14" s="679"/>
      <c r="H14" s="679"/>
      <c r="I14" s="679"/>
      <c r="J14" s="679"/>
      <c r="K14" s="679"/>
      <c r="L14" s="679"/>
      <c r="M14" s="679"/>
      <c r="O14" s="64"/>
      <c r="P14" s="230"/>
      <c r="Q14" s="230"/>
      <c r="R14" s="329"/>
      <c r="S14" s="329"/>
      <c r="T14" s="329"/>
      <c r="U14" s="329"/>
      <c r="V14" s="329"/>
      <c r="W14" s="329"/>
      <c r="X14" s="329"/>
      <c r="Y14" s="329"/>
      <c r="Z14" s="329"/>
      <c r="AB14" s="227"/>
    </row>
    <row r="15" spans="1:30" s="6" customFormat="1" ht="16.5" customHeight="1">
      <c r="A15" s="1289" t="s">
        <v>586</v>
      </c>
      <c r="B15" s="517" t="s">
        <v>183</v>
      </c>
      <c r="C15" s="87"/>
      <c r="D15" s="87"/>
      <c r="E15" s="124">
        <v>6.9058991151371796</v>
      </c>
      <c r="F15" s="124">
        <v>4.85473179942767</v>
      </c>
      <c r="G15" s="124">
        <v>6.1057984073012497</v>
      </c>
      <c r="H15" s="124">
        <v>7.3939174498244276</v>
      </c>
      <c r="I15" s="124">
        <v>7.0264592323415851</v>
      </c>
      <c r="J15" s="124">
        <v>7.2774907211993307</v>
      </c>
      <c r="K15" s="124">
        <v>2.3135295206366835</v>
      </c>
      <c r="L15" s="124">
        <v>25.846153846153847</v>
      </c>
      <c r="M15" s="124">
        <v>6.3734533879155464</v>
      </c>
      <c r="O15" s="218"/>
      <c r="P15" s="237">
        <v>0</v>
      </c>
      <c r="Q15" s="303" t="s">
        <v>233</v>
      </c>
      <c r="R15" s="231">
        <v>5618385</v>
      </c>
      <c r="S15" s="231">
        <v>4923032</v>
      </c>
      <c r="T15" s="231">
        <v>4045335</v>
      </c>
      <c r="U15" s="231">
        <v>2231564</v>
      </c>
      <c r="V15" s="153">
        <v>1408960</v>
      </c>
      <c r="W15" s="153">
        <v>480935</v>
      </c>
      <c r="X15" s="153">
        <v>302568</v>
      </c>
      <c r="Y15" s="153">
        <v>162500</v>
      </c>
      <c r="Z15" s="153">
        <v>19173279</v>
      </c>
      <c r="AB15" s="227"/>
    </row>
    <row r="16" spans="1:30" s="6" customFormat="1" ht="16.5" customHeight="1">
      <c r="A16" s="1289" t="s">
        <v>438</v>
      </c>
      <c r="B16" s="517" t="s">
        <v>183</v>
      </c>
      <c r="C16" s="87"/>
      <c r="D16" s="87"/>
      <c r="E16" s="124">
        <v>6.4801755637480465</v>
      </c>
      <c r="F16" s="124">
        <v>5.5647061741352877</v>
      </c>
      <c r="G16" s="124">
        <v>6.3573773057840235</v>
      </c>
      <c r="H16" s="124">
        <v>8.1106984167466099</v>
      </c>
      <c r="I16" s="124">
        <v>5.9162888418792443</v>
      </c>
      <c r="J16" s="124">
        <v>6.6032330280935607</v>
      </c>
      <c r="K16" s="124">
        <v>3.7208295420335351</v>
      </c>
      <c r="L16" s="124">
        <v>28.320953643748147</v>
      </c>
      <c r="M16" s="124">
        <v>6.5118542102864616</v>
      </c>
      <c r="N16" s="8"/>
      <c r="O16" s="218"/>
      <c r="P16" s="237">
        <v>-1</v>
      </c>
      <c r="Q16" s="303" t="s">
        <v>233</v>
      </c>
      <c r="R16" s="231">
        <v>5509110</v>
      </c>
      <c r="S16" s="231">
        <v>4798097</v>
      </c>
      <c r="T16" s="231">
        <v>3948169</v>
      </c>
      <c r="U16" s="231">
        <v>2219291</v>
      </c>
      <c r="V16" s="153">
        <v>1386004</v>
      </c>
      <c r="W16" s="153">
        <v>469467</v>
      </c>
      <c r="X16" s="153">
        <v>295633</v>
      </c>
      <c r="Y16" s="231">
        <v>155362</v>
      </c>
      <c r="Z16" s="231">
        <v>18781133</v>
      </c>
      <c r="AB16" s="227"/>
    </row>
    <row r="17" spans="1:52" s="6" customFormat="1" ht="16.5" customHeight="1">
      <c r="A17" s="1289" t="s">
        <v>429</v>
      </c>
      <c r="B17" s="517" t="s">
        <v>183</v>
      </c>
      <c r="C17" s="19"/>
      <c r="D17" s="659"/>
      <c r="E17" s="124">
        <v>7.2007783539020682</v>
      </c>
      <c r="F17" s="124">
        <v>5.6607759706254859</v>
      </c>
      <c r="G17" s="124">
        <v>6.3307478455349422</v>
      </c>
      <c r="H17" s="124">
        <v>7.6511717611095929</v>
      </c>
      <c r="I17" s="124">
        <v>7.1077892577123176</v>
      </c>
      <c r="J17" s="124">
        <v>8.9592224269003928</v>
      </c>
      <c r="K17" s="124">
        <v>4.5089259391572476</v>
      </c>
      <c r="L17" s="124">
        <v>27.898070594799545</v>
      </c>
      <c r="M17" s="124">
        <v>6.8526169600311873</v>
      </c>
      <c r="N17" s="8"/>
      <c r="O17" s="218"/>
      <c r="P17" s="237">
        <v>-2</v>
      </c>
      <c r="Q17" s="303" t="s">
        <v>233</v>
      </c>
      <c r="R17" s="231">
        <v>5374419</v>
      </c>
      <c r="S17" s="231">
        <v>4681337</v>
      </c>
      <c r="T17" s="231">
        <v>3854205</v>
      </c>
      <c r="U17" s="231">
        <v>2208812</v>
      </c>
      <c r="V17" s="153">
        <v>1364700</v>
      </c>
      <c r="W17" s="153">
        <v>457629</v>
      </c>
      <c r="X17" s="153">
        <v>288317</v>
      </c>
      <c r="Y17" s="153">
        <v>157717</v>
      </c>
      <c r="Z17" s="153">
        <v>18387136</v>
      </c>
      <c r="AB17" s="227"/>
    </row>
    <row r="18" spans="1:52" ht="16.5" customHeight="1">
      <c r="A18" s="1289" t="s">
        <v>404</v>
      </c>
      <c r="B18" s="517" t="s">
        <v>183</v>
      </c>
      <c r="C18" s="655"/>
      <c r="D18" s="660"/>
      <c r="E18" s="124">
        <v>5.7935671965176088</v>
      </c>
      <c r="F18" s="124">
        <v>5.561255477508225</v>
      </c>
      <c r="G18" s="124">
        <v>6.2312383379722913</v>
      </c>
      <c r="H18" s="124">
        <v>8.2364445282324716</v>
      </c>
      <c r="I18" s="124">
        <v>8.3858126891446023</v>
      </c>
      <c r="J18" s="124">
        <v>7.3267718021416375</v>
      </c>
      <c r="K18" s="124">
        <v>3.879085382195703</v>
      </c>
      <c r="L18" s="124">
        <v>26.44564130680169</v>
      </c>
      <c r="M18" s="124">
        <v>6.5027496190949163</v>
      </c>
      <c r="O18" s="218"/>
      <c r="P18" s="237">
        <v>-3</v>
      </c>
      <c r="Q18" s="303" t="s">
        <v>233</v>
      </c>
      <c r="R18" s="231">
        <v>5247199</v>
      </c>
      <c r="S18" s="231">
        <v>4567314</v>
      </c>
      <c r="T18" s="231">
        <v>3771321</v>
      </c>
      <c r="U18" s="231">
        <v>2185409</v>
      </c>
      <c r="V18" s="153">
        <v>1347514</v>
      </c>
      <c r="W18" s="153">
        <v>450403</v>
      </c>
      <c r="X18" s="153">
        <v>283572</v>
      </c>
      <c r="Y18" s="153">
        <v>155035</v>
      </c>
      <c r="Z18" s="153">
        <v>18007767</v>
      </c>
      <c r="AB18" s="227"/>
    </row>
    <row r="19" spans="1:52" s="6" customFormat="1" ht="16.5" customHeight="1">
      <c r="A19" s="1289" t="s">
        <v>394</v>
      </c>
      <c r="B19" s="517" t="s">
        <v>183</v>
      </c>
      <c r="C19" s="87"/>
      <c r="D19" s="655"/>
      <c r="E19" s="124">
        <v>6.6047971602116053</v>
      </c>
      <c r="F19" s="124">
        <v>5.7103369143391465</v>
      </c>
      <c r="G19" s="124">
        <v>6.1801694823770719</v>
      </c>
      <c r="H19" s="124">
        <v>7.4219054505259985</v>
      </c>
      <c r="I19" s="124">
        <v>6.5599382310184042</v>
      </c>
      <c r="J19" s="124">
        <v>8.3601649437948371</v>
      </c>
      <c r="K19" s="124">
        <v>2.8637704401615167</v>
      </c>
      <c r="L19" s="124">
        <v>27.599440125643167</v>
      </c>
      <c r="M19" s="124">
        <v>6.5500352085658813</v>
      </c>
      <c r="O19" s="218"/>
      <c r="P19" s="237">
        <v>-4</v>
      </c>
      <c r="Q19" s="303" t="s">
        <v>233</v>
      </c>
      <c r="R19" s="231">
        <v>5102352</v>
      </c>
      <c r="S19" s="231">
        <v>4483098</v>
      </c>
      <c r="T19" s="231">
        <v>3705400</v>
      </c>
      <c r="U19" s="231">
        <v>2142307</v>
      </c>
      <c r="V19" s="153">
        <v>1326232</v>
      </c>
      <c r="W19" s="153">
        <v>442575</v>
      </c>
      <c r="X19" s="153">
        <v>279352</v>
      </c>
      <c r="Y19" s="153">
        <v>152177</v>
      </c>
      <c r="Z19" s="153">
        <v>17633493</v>
      </c>
      <c r="AB19" s="227"/>
    </row>
    <row r="20" spans="1:52" s="6" customFormat="1" ht="16.5" customHeight="1">
      <c r="A20" s="1289" t="s">
        <v>386</v>
      </c>
      <c r="B20" s="517" t="s">
        <v>183</v>
      </c>
      <c r="C20" s="87"/>
      <c r="D20" s="87"/>
      <c r="E20" s="124">
        <v>6.8411295126126559</v>
      </c>
      <c r="F20" s="124">
        <v>5.8170914816337316</v>
      </c>
      <c r="G20" s="124">
        <v>8.2359965181423469</v>
      </c>
      <c r="H20" s="124">
        <v>8.7873977000451085</v>
      </c>
      <c r="I20" s="124">
        <v>7.7017630876060146</v>
      </c>
      <c r="J20" s="124">
        <v>7.5515046945187523</v>
      </c>
      <c r="K20" s="124">
        <v>4.0157123873775209</v>
      </c>
      <c r="L20" s="124">
        <v>30.962044571882423</v>
      </c>
      <c r="M20" s="124">
        <v>7.3513165666662559</v>
      </c>
      <c r="O20" s="218"/>
      <c r="P20" s="237">
        <v>-5</v>
      </c>
      <c r="Q20" s="303" t="s">
        <v>233</v>
      </c>
      <c r="R20" s="153">
        <v>4984557</v>
      </c>
      <c r="S20" s="153">
        <v>4383634</v>
      </c>
      <c r="T20" s="153">
        <v>3606121</v>
      </c>
      <c r="U20" s="153">
        <v>2048388</v>
      </c>
      <c r="V20" s="153">
        <v>1298404</v>
      </c>
      <c r="W20" s="153">
        <v>436999</v>
      </c>
      <c r="X20" s="153">
        <v>273924</v>
      </c>
      <c r="Y20" s="153">
        <v>148569</v>
      </c>
      <c r="Z20" s="153">
        <v>17180596</v>
      </c>
      <c r="AB20" s="227"/>
    </row>
    <row r="21" spans="1:52" s="6" customFormat="1" ht="16.5" customHeight="1">
      <c r="A21" s="1289" t="s">
        <v>371</v>
      </c>
      <c r="B21" s="517" t="s">
        <v>183</v>
      </c>
      <c r="C21" s="87"/>
      <c r="D21" s="87"/>
      <c r="E21" s="124">
        <v>7.926084538878472</v>
      </c>
      <c r="F21" s="124">
        <v>6.2758323993463794</v>
      </c>
      <c r="G21" s="124">
        <v>7.9603448833737893</v>
      </c>
      <c r="H21" s="124">
        <v>8.9495367477080077</v>
      </c>
      <c r="I21" s="124">
        <v>6.9801676965681896</v>
      </c>
      <c r="J21" s="124">
        <v>4.3982397781435258</v>
      </c>
      <c r="K21" s="124">
        <v>1.8715096345315985</v>
      </c>
      <c r="L21" s="124">
        <v>37.561746550343372</v>
      </c>
      <c r="M21" s="124">
        <v>7.62171265856567</v>
      </c>
      <c r="N21" s="8"/>
      <c r="O21" s="219"/>
      <c r="P21" s="237">
        <v>-6</v>
      </c>
      <c r="Q21" s="303" t="s">
        <v>233</v>
      </c>
      <c r="R21" s="153">
        <v>4869996</v>
      </c>
      <c r="S21" s="153">
        <v>4286284</v>
      </c>
      <c r="T21" s="153">
        <v>3492311</v>
      </c>
      <c r="U21" s="153">
        <v>1977756</v>
      </c>
      <c r="V21" s="153">
        <v>1275041</v>
      </c>
      <c r="W21" s="153">
        <v>431991</v>
      </c>
      <c r="X21" s="153">
        <v>267164</v>
      </c>
      <c r="Y21" s="153">
        <v>141101</v>
      </c>
      <c r="Z21" s="153">
        <v>16741644</v>
      </c>
      <c r="AB21" s="227"/>
    </row>
    <row r="22" spans="1:52" s="6" customFormat="1" ht="16.5" customHeight="1">
      <c r="A22" s="1289" t="s">
        <v>98</v>
      </c>
      <c r="B22" s="517" t="s">
        <v>183</v>
      </c>
      <c r="C22" s="19"/>
      <c r="D22" s="659"/>
      <c r="E22" s="124">
        <v>7.4292323761342915</v>
      </c>
      <c r="F22" s="124">
        <v>7.0027160534407269</v>
      </c>
      <c r="G22" s="124">
        <v>7.3781604100258322</v>
      </c>
      <c r="H22" s="124">
        <v>10.403928607091716</v>
      </c>
      <c r="I22" s="124">
        <v>8.7960853458010586</v>
      </c>
      <c r="J22" s="124">
        <v>7.3984091033844148</v>
      </c>
      <c r="K22" s="124">
        <v>3.862435497327195</v>
      </c>
      <c r="L22" s="124">
        <v>31.368086254942298</v>
      </c>
      <c r="M22" s="124">
        <v>7.9054846162873877</v>
      </c>
      <c r="N22" s="8"/>
      <c r="O22" s="219"/>
      <c r="P22" s="237">
        <v>-7</v>
      </c>
      <c r="Q22" s="303" t="s">
        <v>233</v>
      </c>
      <c r="R22" s="153">
        <v>4778421</v>
      </c>
      <c r="S22" s="153">
        <v>4198371</v>
      </c>
      <c r="T22" s="153">
        <v>3401932</v>
      </c>
      <c r="U22" s="153">
        <v>1912739</v>
      </c>
      <c r="V22" s="153">
        <v>1261925</v>
      </c>
      <c r="W22" s="153">
        <v>419009</v>
      </c>
      <c r="X22" s="153">
        <v>258904</v>
      </c>
      <c r="Y22" s="153">
        <v>137082</v>
      </c>
      <c r="Z22" s="153">
        <v>16368383</v>
      </c>
      <c r="AB22" s="233"/>
    </row>
    <row r="23" spans="1:52" ht="16.5" customHeight="1">
      <c r="A23" s="1289" t="s">
        <v>313</v>
      </c>
      <c r="B23" s="517" t="s">
        <v>183</v>
      </c>
      <c r="C23" s="17"/>
      <c r="D23" s="660"/>
      <c r="E23" s="124">
        <v>9.5055592569087803</v>
      </c>
      <c r="F23" s="124">
        <v>7.0023448129644521</v>
      </c>
      <c r="G23" s="124">
        <v>8.0101934923282307</v>
      </c>
      <c r="H23" s="124">
        <v>9.7857404115786153</v>
      </c>
      <c r="I23" s="124">
        <v>9.5186468678811824</v>
      </c>
      <c r="J23" s="124">
        <v>10.482435825552766</v>
      </c>
      <c r="K23" s="124">
        <v>7.8787305789291233</v>
      </c>
      <c r="L23" s="124">
        <v>25.983667409057166</v>
      </c>
      <c r="M23" s="124">
        <v>8.7229403618606902</v>
      </c>
      <c r="O23" s="219"/>
      <c r="P23" s="237">
        <v>-8</v>
      </c>
      <c r="Q23" s="303" t="s">
        <v>233</v>
      </c>
      <c r="R23" s="153">
        <v>4681471</v>
      </c>
      <c r="S23" s="153">
        <v>4112908</v>
      </c>
      <c r="T23" s="153">
        <v>3358221</v>
      </c>
      <c r="U23" s="153">
        <v>1870068</v>
      </c>
      <c r="V23" s="153">
        <v>1239672</v>
      </c>
      <c r="W23" s="153">
        <v>410210</v>
      </c>
      <c r="X23" s="153">
        <v>253848</v>
      </c>
      <c r="Y23" s="153">
        <v>134700</v>
      </c>
      <c r="Z23" s="153">
        <v>16061098</v>
      </c>
      <c r="AB23" s="233"/>
    </row>
    <row r="24" spans="1:52" s="8" customFormat="1" ht="16.5" customHeight="1">
      <c r="A24" s="1290" t="s">
        <v>24</v>
      </c>
      <c r="B24" s="520" t="s">
        <v>183</v>
      </c>
      <c r="C24" s="25"/>
      <c r="D24" s="128"/>
      <c r="E24" s="680">
        <v>9.4583641496470854</v>
      </c>
      <c r="F24" s="680">
        <v>7.5057178109436853</v>
      </c>
      <c r="G24" s="680">
        <v>10.690649458477486</v>
      </c>
      <c r="H24" s="681">
        <v>10.665377341050327</v>
      </c>
      <c r="I24" s="681">
        <v>10.587910260843096</v>
      </c>
      <c r="J24" s="681">
        <v>12.234217858961939</v>
      </c>
      <c r="K24" s="681">
        <v>5.2634775391218085</v>
      </c>
      <c r="L24" s="681">
        <v>42.715792416781873</v>
      </c>
      <c r="M24" s="681">
        <v>9.7228378743579675</v>
      </c>
      <c r="O24" s="219"/>
      <c r="P24" s="237">
        <v>-9</v>
      </c>
      <c r="Q24" s="303" t="s">
        <v>233</v>
      </c>
      <c r="R24" s="231">
        <v>4567386</v>
      </c>
      <c r="S24" s="231">
        <v>4010276</v>
      </c>
      <c r="T24" s="231">
        <v>3283243</v>
      </c>
      <c r="U24" s="231">
        <v>1828346</v>
      </c>
      <c r="V24" s="231">
        <v>1208926</v>
      </c>
      <c r="W24" s="231">
        <v>400516</v>
      </c>
      <c r="X24" s="231">
        <v>246985</v>
      </c>
      <c r="Y24" s="231">
        <v>128758</v>
      </c>
      <c r="Z24" s="231">
        <v>15674436</v>
      </c>
      <c r="AA24"/>
      <c r="AB24" s="233"/>
      <c r="AC24"/>
      <c r="AD24"/>
      <c r="AE24"/>
      <c r="AF24"/>
      <c r="AG24"/>
      <c r="AH24"/>
      <c r="AI24"/>
      <c r="AJ24"/>
      <c r="AK24"/>
      <c r="AL24"/>
      <c r="AM24"/>
      <c r="AN24"/>
      <c r="AO24"/>
      <c r="AP24"/>
      <c r="AQ24"/>
      <c r="AR24"/>
      <c r="AS24"/>
      <c r="AT24"/>
      <c r="AU24"/>
      <c r="AV24"/>
      <c r="AW24"/>
      <c r="AX24"/>
      <c r="AY24"/>
      <c r="AZ24"/>
    </row>
    <row r="25" spans="1:52" s="8" customFormat="1" ht="3" customHeight="1">
      <c r="A25" s="2"/>
      <c r="D25" s="87"/>
      <c r="E25" s="124"/>
      <c r="F25" s="124"/>
      <c r="G25" s="124"/>
      <c r="H25" s="124"/>
      <c r="I25" s="124"/>
      <c r="J25" s="124"/>
      <c r="K25" s="124"/>
      <c r="L25" s="124"/>
      <c r="M25" s="124"/>
      <c r="O25" s="220"/>
      <c r="P25" s="3"/>
      <c r="Q25" s="3"/>
      <c r="R25" s="1"/>
      <c r="S25"/>
      <c r="T25"/>
      <c r="U25"/>
      <c r="V25"/>
      <c r="W25"/>
      <c r="X25"/>
      <c r="Y25"/>
      <c r="Z25"/>
      <c r="AA25" s="95"/>
      <c r="AB25" s="233"/>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row>
    <row r="26" spans="1:52" s="1117" customFormat="1" ht="1.2" customHeight="1">
      <c r="B26" s="1118"/>
      <c r="C26" s="1118"/>
      <c r="D26" s="1118"/>
      <c r="E26" s="1118"/>
      <c r="F26" s="1118"/>
      <c r="G26" s="1118"/>
      <c r="H26" s="1118"/>
      <c r="I26" s="1118"/>
      <c r="J26" s="1118"/>
      <c r="K26" s="1118"/>
      <c r="L26" s="1118"/>
      <c r="M26" s="1118"/>
      <c r="N26" s="1118"/>
    </row>
    <row r="27" spans="1:52" s="1147" customFormat="1" ht="2.4" customHeight="1">
      <c r="A27" s="1117"/>
      <c r="B27" s="1143"/>
      <c r="C27" s="1143"/>
      <c r="D27" s="1143"/>
      <c r="E27" s="1143"/>
      <c r="F27" s="1143"/>
      <c r="G27" s="1143"/>
      <c r="H27" s="1143"/>
      <c r="I27" s="1143"/>
      <c r="J27" s="1143"/>
      <c r="K27" s="1143"/>
      <c r="L27" s="1143"/>
      <c r="M27" s="1143"/>
      <c r="N27" s="1143"/>
      <c r="O27" s="593"/>
      <c r="S27" s="1148"/>
    </row>
    <row r="28" spans="1:52" s="15" customFormat="1" ht="16.5" customHeight="1">
      <c r="A28" s="1119"/>
      <c r="B28" s="1478" t="s">
        <v>731</v>
      </c>
      <c r="C28" s="1485"/>
      <c r="D28" s="1485"/>
      <c r="E28" s="1485"/>
      <c r="F28" s="1485"/>
      <c r="G28" s="1485"/>
      <c r="H28" s="1485"/>
      <c r="I28" s="1485"/>
      <c r="J28" s="1485"/>
      <c r="K28" s="1485"/>
      <c r="L28" s="1480"/>
      <c r="M28" s="1480"/>
      <c r="N28" s="33"/>
      <c r="P28" s="69"/>
      <c r="Q28" s="69"/>
      <c r="R28" s="70"/>
      <c r="S28" s="70"/>
      <c r="T28" s="70"/>
      <c r="U28" s="70"/>
      <c r="V28" s="70"/>
      <c r="W28" s="70"/>
      <c r="X28" s="70"/>
      <c r="Y28" s="70"/>
      <c r="Z28" s="29"/>
      <c r="AA28" s="29"/>
      <c r="AB28" s="29"/>
      <c r="AC28" s="29"/>
    </row>
    <row r="29" spans="1:52" s="15" customFormat="1" ht="3" customHeight="1">
      <c r="A29" s="1117"/>
      <c r="B29" s="1285"/>
      <c r="C29" s="1286"/>
      <c r="D29" s="1286"/>
      <c r="E29" s="1286"/>
      <c r="F29" s="1286"/>
      <c r="G29" s="1286"/>
      <c r="H29" s="1286"/>
      <c r="I29" s="1286"/>
      <c r="J29" s="1286"/>
      <c r="K29" s="1286"/>
      <c r="L29" s="1288"/>
      <c r="M29" s="1288"/>
      <c r="N29" s="33"/>
      <c r="P29" s="69"/>
      <c r="Q29" s="69"/>
      <c r="R29" s="70"/>
      <c r="S29" s="70"/>
      <c r="T29" s="70"/>
      <c r="U29" s="70"/>
      <c r="V29" s="70"/>
      <c r="W29" s="70"/>
      <c r="X29" s="70"/>
      <c r="Y29" s="70"/>
      <c r="Z29" s="29"/>
      <c r="AA29" s="29"/>
      <c r="AB29" s="29"/>
      <c r="AC29" s="29"/>
    </row>
    <row r="30" spans="1:52" s="15" customFormat="1" ht="16.5" customHeight="1">
      <c r="A30" s="1119"/>
      <c r="B30" s="1478" t="s">
        <v>730</v>
      </c>
      <c r="C30" s="1485"/>
      <c r="D30" s="1485"/>
      <c r="E30" s="1485"/>
      <c r="F30" s="1485"/>
      <c r="G30" s="1485"/>
      <c r="H30" s="1485"/>
      <c r="I30" s="1485"/>
      <c r="J30" s="1485"/>
      <c r="K30" s="1485"/>
      <c r="L30" s="1480"/>
      <c r="M30" s="1480"/>
      <c r="N30" s="33"/>
      <c r="P30" s="69"/>
      <c r="Q30" s="69"/>
      <c r="R30" s="70"/>
      <c r="S30" s="70"/>
      <c r="T30" s="70"/>
      <c r="U30" s="70"/>
      <c r="V30" s="70"/>
      <c r="W30" s="70"/>
      <c r="X30" s="70"/>
      <c r="Y30" s="70"/>
      <c r="Z30" s="29"/>
      <c r="AA30" s="29"/>
      <c r="AB30" s="29"/>
      <c r="AC30" s="29"/>
    </row>
    <row r="31" spans="1:52" s="15" customFormat="1" ht="16.5" customHeight="1">
      <c r="A31" s="1282" t="s">
        <v>56</v>
      </c>
      <c r="B31" s="1478" t="s">
        <v>509</v>
      </c>
      <c r="C31" s="1485"/>
      <c r="D31" s="1485"/>
      <c r="E31" s="1485"/>
      <c r="F31" s="1485"/>
      <c r="G31" s="1485"/>
      <c r="H31" s="1485"/>
      <c r="I31" s="1485"/>
      <c r="J31" s="1485"/>
      <c r="K31" s="1485"/>
      <c r="L31" s="1480"/>
      <c r="M31" s="1480"/>
      <c r="N31" s="33"/>
      <c r="P31" s="69"/>
      <c r="Q31" s="69"/>
      <c r="R31" s="70"/>
      <c r="S31" s="70"/>
      <c r="T31" s="70"/>
      <c r="U31" s="70"/>
      <c r="V31" s="70"/>
      <c r="W31" s="70"/>
      <c r="X31" s="70"/>
      <c r="Y31" s="70"/>
      <c r="Z31" s="29"/>
      <c r="AA31" s="29"/>
      <c r="AB31" s="29"/>
      <c r="AC31" s="29"/>
    </row>
    <row r="32" spans="1:52" s="15" customFormat="1" ht="16.2" customHeight="1">
      <c r="A32" s="1283" t="s">
        <v>781</v>
      </c>
      <c r="B32" s="1478" t="s">
        <v>775</v>
      </c>
      <c r="C32" s="1485"/>
      <c r="D32" s="1485"/>
      <c r="E32" s="1485"/>
      <c r="F32" s="1485"/>
      <c r="G32" s="1485"/>
      <c r="H32" s="1485"/>
      <c r="I32" s="1485"/>
      <c r="J32" s="1485"/>
      <c r="K32" s="1485"/>
      <c r="L32" s="1480"/>
      <c r="M32" s="1480"/>
      <c r="N32" s="33"/>
      <c r="P32" s="69"/>
      <c r="Q32" s="69"/>
      <c r="R32" s="70"/>
      <c r="S32" s="70"/>
      <c r="T32" s="70"/>
      <c r="U32" s="70"/>
      <c r="V32" s="70"/>
      <c r="W32" s="70"/>
      <c r="X32" s="70"/>
      <c r="Y32" s="70"/>
      <c r="Z32" s="29"/>
      <c r="AA32" s="29"/>
      <c r="AB32" s="29"/>
      <c r="AC32" s="29"/>
    </row>
    <row r="33" spans="1:52" s="62" customFormat="1" ht="16.2" customHeight="1">
      <c r="A33" s="1284" t="s">
        <v>782</v>
      </c>
      <c r="B33" s="1478" t="s">
        <v>776</v>
      </c>
      <c r="C33" s="1436"/>
      <c r="D33" s="1436"/>
      <c r="E33" s="1436"/>
      <c r="F33" s="1436"/>
      <c r="G33" s="1436"/>
      <c r="H33" s="1436"/>
      <c r="I33" s="1436"/>
      <c r="J33" s="1436"/>
      <c r="K33" s="1436"/>
      <c r="L33" s="1438"/>
      <c r="M33" s="1438"/>
      <c r="P33" s="69"/>
      <c r="Q33" s="69"/>
      <c r="R33" s="70"/>
      <c r="S33" s="70"/>
      <c r="T33" s="70"/>
      <c r="U33" s="70"/>
      <c r="V33" s="70"/>
      <c r="W33" s="70"/>
      <c r="X33" s="70"/>
      <c r="Y33" s="70"/>
      <c r="Z33" s="93"/>
      <c r="AA33" s="93"/>
      <c r="AB33" s="93"/>
      <c r="AC33" s="468"/>
    </row>
    <row r="34" spans="1:52" s="62" customFormat="1" ht="16.5" customHeight="1">
      <c r="A34" s="661" t="s">
        <v>512</v>
      </c>
      <c r="B34" s="1478" t="s">
        <v>777</v>
      </c>
      <c r="C34" s="1436"/>
      <c r="D34" s="1436"/>
      <c r="E34" s="1436"/>
      <c r="F34" s="1436"/>
      <c r="G34" s="1436"/>
      <c r="H34" s="1436"/>
      <c r="I34" s="1436"/>
      <c r="J34" s="1436"/>
      <c r="K34" s="1436"/>
      <c r="L34" s="1438"/>
      <c r="M34" s="1438"/>
      <c r="P34" s="69"/>
      <c r="Q34" s="69"/>
      <c r="R34" s="70"/>
      <c r="S34" s="70"/>
      <c r="T34" s="70"/>
      <c r="U34" s="70"/>
      <c r="V34" s="70"/>
      <c r="W34" s="70"/>
      <c r="X34" s="70"/>
      <c r="Y34" s="70"/>
      <c r="Z34" s="468"/>
      <c r="AA34" s="93"/>
      <c r="AB34" s="93"/>
      <c r="AC34" s="93"/>
    </row>
    <row r="35" spans="1:52" s="62" customFormat="1" ht="42" customHeight="1">
      <c r="A35" s="661" t="s">
        <v>523</v>
      </c>
      <c r="B35" s="1481" t="s">
        <v>790</v>
      </c>
      <c r="C35" s="1432"/>
      <c r="D35" s="1432"/>
      <c r="E35" s="1432"/>
      <c r="F35" s="1432"/>
      <c r="G35" s="1432"/>
      <c r="H35" s="1432"/>
      <c r="I35" s="1432"/>
      <c r="J35" s="1432"/>
      <c r="K35" s="1432"/>
      <c r="L35" s="1433"/>
      <c r="M35" s="1433"/>
      <c r="P35" s="69"/>
      <c r="Q35" s="69"/>
      <c r="R35" s="70"/>
      <c r="S35" s="70"/>
      <c r="T35" s="70"/>
      <c r="U35" s="70"/>
      <c r="V35" s="70"/>
      <c r="W35" s="70"/>
      <c r="X35" s="70"/>
      <c r="Y35" s="70"/>
      <c r="Z35" s="29"/>
      <c r="AA35" s="468"/>
      <c r="AB35" s="93"/>
      <c r="AC35" s="468"/>
    </row>
    <row r="36" spans="1:52" s="62" customFormat="1" ht="16.5" customHeight="1">
      <c r="A36" s="661" t="s">
        <v>778</v>
      </c>
      <c r="B36" s="1481" t="s">
        <v>779</v>
      </c>
      <c r="C36" s="1432"/>
      <c r="D36" s="1432"/>
      <c r="E36" s="1432"/>
      <c r="F36" s="1432"/>
      <c r="G36" s="1432"/>
      <c r="H36" s="1432"/>
      <c r="I36" s="1432"/>
      <c r="J36" s="1432"/>
      <c r="K36" s="1432"/>
      <c r="L36" s="1433"/>
      <c r="M36" s="1433"/>
      <c r="P36" s="69"/>
      <c r="Q36" s="69"/>
      <c r="R36" s="70"/>
      <c r="S36" s="70"/>
      <c r="T36" s="70"/>
      <c r="U36" s="70"/>
      <c r="V36" s="70"/>
      <c r="W36" s="70"/>
      <c r="X36" s="70"/>
      <c r="Y36" s="70"/>
      <c r="Z36" s="29"/>
      <c r="AA36" s="468"/>
      <c r="AB36" s="93"/>
      <c r="AC36" s="468"/>
    </row>
    <row r="37" spans="1:52" s="8" customFormat="1" ht="16.5" customHeight="1">
      <c r="A37" s="200" t="s">
        <v>55</v>
      </c>
      <c r="B37" s="1401" t="s">
        <v>593</v>
      </c>
      <c r="C37" s="1543"/>
      <c r="D37" s="1543"/>
      <c r="E37" s="1543"/>
      <c r="F37" s="1543"/>
      <c r="G37" s="1543"/>
      <c r="H37" s="1543"/>
      <c r="I37" s="1543"/>
      <c r="J37" s="1543"/>
      <c r="K37" s="1543"/>
      <c r="L37" s="1543"/>
      <c r="M37" s="1543"/>
      <c r="O37" s="220"/>
      <c r="P37" s="360"/>
      <c r="Q37" s="3"/>
      <c r="R37" s="1"/>
      <c r="S37" s="192"/>
      <c r="T37" s="192"/>
      <c r="U37" s="192"/>
      <c r="V37" s="192"/>
      <c r="W37" s="192"/>
      <c r="X37" s="192"/>
      <c r="Y37" s="192"/>
      <c r="Z37" s="192"/>
      <c r="AA37" s="95"/>
      <c r="AB37" s="233"/>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row>
    <row r="38" spans="1:52" s="8" customFormat="1" ht="2.4" customHeight="1">
      <c r="A38" s="715"/>
      <c r="B38" s="714"/>
      <c r="C38" s="717"/>
      <c r="D38" s="717"/>
      <c r="E38" s="717"/>
      <c r="F38" s="717"/>
      <c r="G38" s="717"/>
      <c r="H38" s="717"/>
      <c r="I38" s="717"/>
      <c r="J38" s="717"/>
      <c r="K38" s="717"/>
      <c r="L38" s="717"/>
      <c r="M38" s="717"/>
      <c r="O38" s="220"/>
      <c r="P38" s="360"/>
      <c r="Q38" s="3"/>
      <c r="R38" s="1"/>
      <c r="S38" s="192"/>
      <c r="T38" s="192"/>
      <c r="U38" s="192"/>
      <c r="V38" s="192"/>
      <c r="W38" s="192"/>
      <c r="X38" s="192"/>
      <c r="Y38" s="192"/>
      <c r="Z38" s="192"/>
      <c r="AA38" s="95"/>
      <c r="AB38" s="233"/>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row>
    <row r="39" spans="1:52" s="5" customFormat="1" ht="16.5" customHeight="1">
      <c r="A39" s="716" t="s">
        <v>216</v>
      </c>
      <c r="B39" s="1479" t="s">
        <v>592</v>
      </c>
      <c r="C39" s="1440"/>
      <c r="D39" s="1440"/>
      <c r="E39" s="1440"/>
      <c r="F39" s="1440"/>
      <c r="G39" s="1440"/>
      <c r="H39" s="1440"/>
      <c r="I39" s="1440"/>
      <c r="J39" s="1440"/>
      <c r="K39" s="1440"/>
      <c r="L39" s="1440"/>
      <c r="M39" s="1440"/>
      <c r="N39" s="55"/>
      <c r="O39" s="220"/>
      <c r="P39" s="361"/>
      <c r="Q39" s="11"/>
      <c r="AA39"/>
      <c r="AB39" s="233"/>
      <c r="AC39"/>
      <c r="AD39"/>
      <c r="AE39"/>
      <c r="AF39"/>
      <c r="AG39"/>
      <c r="AH39"/>
      <c r="AI39"/>
      <c r="AJ39"/>
      <c r="AK39"/>
      <c r="AL39"/>
      <c r="AM39"/>
      <c r="AN39"/>
      <c r="AO39"/>
      <c r="AP39"/>
      <c r="AQ39"/>
      <c r="AR39"/>
      <c r="AS39"/>
      <c r="AT39"/>
      <c r="AU39"/>
      <c r="AV39"/>
      <c r="AW39"/>
      <c r="AX39"/>
    </row>
  </sheetData>
  <protectedRanges>
    <protectedRange sqref="R26:Z26" name="Range1_5_1"/>
  </protectedRanges>
  <mergeCells count="11">
    <mergeCell ref="B39:M39"/>
    <mergeCell ref="B30:M30"/>
    <mergeCell ref="B28:M28"/>
    <mergeCell ref="B31:M31"/>
    <mergeCell ref="E1:M1"/>
    <mergeCell ref="B37:M37"/>
    <mergeCell ref="B35:M35"/>
    <mergeCell ref="B32:M32"/>
    <mergeCell ref="B33:M33"/>
    <mergeCell ref="B34:M34"/>
    <mergeCell ref="B36:M36"/>
  </mergeCells>
  <phoneticPr fontId="11" type="noConversion"/>
  <dataValidations count="1">
    <dataValidation type="custom" showErrorMessage="1" errorTitle="Invalidate data entry" error="Entry must be either: _x000a_a number greater than or equal to zero, _x000a_&quot;na&quot;, &quot;np&quot;, or  &quot;..&quot;._x000a__x000a_Please try again" sqref="R26:Z26">
      <formula1>OR(AND(ISNUMBER(R26),NOT(R26&lt;0)),R26="na",R26="..",R26="np")</formula1>
    </dataValidation>
  </dataValidations>
  <pageMargins left="0.70866141732283472" right="0.70866141732283472" top="0.74803149606299213" bottom="0.74803149606299213" header="0.31496062992125984" footer="0.31496062992125984"/>
  <pageSetup paperSize="9" fitToHeight="0" orientation="landscape" useFirstPageNumber="1" r:id="rId1"/>
  <headerFooter alignWithMargins="0">
    <oddHeader>&amp;C&amp;"Arial,Regular"&amp;8TABLE 6A.18</oddHeader>
    <oddFooter>&amp;L&amp;8&amp;G 
&amp;"Arial,Regular"REPORT ON
GOVERNMENT
SERVICES 2019&amp;C &amp;R&amp;8&amp;G&amp;"Arial,Regular" 
POLICE
SERVICES
&amp;"Arial,Regular"PAGE &amp;"Arial,Bold"&amp;P&amp;"Arial,Regular" of TABLE 6A.18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BA33"/>
  <sheetViews>
    <sheetView showGridLines="0" zoomScaleNormal="100" zoomScaleSheetLayoutView="100" workbookViewId="0"/>
  </sheetViews>
  <sheetFormatPr defaultRowHeight="13.2"/>
  <cols>
    <col min="1" max="1" width="6.5546875" customWidth="1"/>
    <col min="2" max="3" width="2.6640625" customWidth="1"/>
    <col min="4" max="4" width="4.5546875" customWidth="1"/>
    <col min="5" max="5" width="6.6640625" customWidth="1"/>
    <col min="6" max="14" width="11.6640625" customWidth="1"/>
    <col min="15" max="15" width="2.6640625" style="213" customWidth="1"/>
    <col min="16" max="16" width="2" style="314" hidden="1" customWidth="1"/>
    <col min="17" max="17" width="11.6640625" hidden="1" customWidth="1"/>
    <col min="18" max="22" width="8.6640625" hidden="1" customWidth="1"/>
    <col min="23" max="25" width="7.6640625" hidden="1" customWidth="1"/>
    <col min="26" max="26" width="7.88671875" hidden="1" customWidth="1"/>
    <col min="27" max="27" width="9.6640625" hidden="1" customWidth="1"/>
    <col min="28" max="32" width="8.88671875" hidden="1" customWidth="1"/>
    <col min="33" max="33" width="8.88671875" customWidth="1"/>
  </cols>
  <sheetData>
    <row r="1" spans="1:28" ht="21" customHeight="1">
      <c r="A1" s="1208" t="s">
        <v>46</v>
      </c>
      <c r="B1" s="28"/>
      <c r="C1" s="28"/>
      <c r="D1" s="28"/>
      <c r="E1" s="28"/>
      <c r="F1" s="1547" t="s">
        <v>561</v>
      </c>
      <c r="G1" s="1547"/>
      <c r="H1" s="1547"/>
      <c r="I1" s="1547"/>
      <c r="J1" s="1547"/>
      <c r="K1" s="1547"/>
      <c r="L1" s="1547"/>
      <c r="M1" s="1547"/>
      <c r="N1" s="1547"/>
      <c r="P1" s="355"/>
    </row>
    <row r="2" spans="1:28" s="88" customFormat="1" ht="16.5" customHeight="1">
      <c r="A2" s="119"/>
      <c r="B2" s="119"/>
      <c r="C2" s="119"/>
      <c r="D2" s="58"/>
      <c r="E2" s="82" t="s">
        <v>1</v>
      </c>
      <c r="F2" s="16" t="s">
        <v>368</v>
      </c>
      <c r="G2" s="16" t="s">
        <v>10</v>
      </c>
      <c r="H2" s="16" t="s">
        <v>230</v>
      </c>
      <c r="I2" s="16" t="s">
        <v>242</v>
      </c>
      <c r="J2" s="16" t="s">
        <v>243</v>
      </c>
      <c r="K2" s="16" t="s">
        <v>369</v>
      </c>
      <c r="L2" s="16" t="s">
        <v>246</v>
      </c>
      <c r="M2" s="16" t="s">
        <v>607</v>
      </c>
      <c r="N2" s="16" t="s">
        <v>785</v>
      </c>
      <c r="O2" s="8"/>
      <c r="P2" s="356"/>
      <c r="R2" s="752" t="s">
        <v>127</v>
      </c>
      <c r="S2" s="752" t="s">
        <v>329</v>
      </c>
      <c r="T2" s="752" t="s">
        <v>330</v>
      </c>
      <c r="U2" s="752" t="s">
        <v>242</v>
      </c>
      <c r="V2" s="752" t="s">
        <v>243</v>
      </c>
      <c r="W2" s="752" t="s">
        <v>244</v>
      </c>
      <c r="X2" s="752" t="s">
        <v>246</v>
      </c>
      <c r="Y2" s="752" t="s">
        <v>247</v>
      </c>
      <c r="Z2" s="752" t="s">
        <v>248</v>
      </c>
    </row>
    <row r="3" spans="1:28" s="729" customFormat="1" ht="3" customHeight="1">
      <c r="A3" s="689"/>
      <c r="B3" s="689"/>
      <c r="C3" s="689"/>
      <c r="D3" s="17"/>
      <c r="E3" s="65"/>
      <c r="F3" s="189"/>
      <c r="G3" s="189"/>
      <c r="H3" s="189"/>
      <c r="I3" s="189"/>
      <c r="J3" s="189"/>
      <c r="K3" s="189"/>
      <c r="L3" s="189"/>
      <c r="M3" s="189"/>
      <c r="N3" s="189"/>
      <c r="O3" s="8"/>
      <c r="P3" s="356"/>
      <c r="R3" s="70"/>
      <c r="S3" s="70"/>
      <c r="T3" s="70"/>
      <c r="U3" s="70"/>
      <c r="V3" s="70"/>
      <c r="W3" s="70"/>
      <c r="X3" s="70"/>
      <c r="Y3" s="70"/>
      <c r="Z3" s="70"/>
      <c r="AA3" s="730"/>
    </row>
    <row r="4" spans="1:28" s="88" customFormat="1" ht="16.95" customHeight="1">
      <c r="A4" s="1229" t="s">
        <v>435</v>
      </c>
      <c r="B4" s="1234"/>
      <c r="C4" s="1234"/>
      <c r="D4" s="1234"/>
      <c r="E4" s="120"/>
      <c r="F4" s="189"/>
      <c r="G4" s="189"/>
      <c r="H4" s="1234"/>
      <c r="I4" s="189"/>
      <c r="J4" s="1234"/>
      <c r="K4" s="122"/>
      <c r="L4" s="189"/>
      <c r="M4" s="189"/>
      <c r="N4" s="189"/>
      <c r="O4" s="86"/>
      <c r="P4" s="304"/>
      <c r="Q4" s="69"/>
      <c r="R4" s="70"/>
      <c r="S4" s="70"/>
      <c r="T4" s="70"/>
      <c r="U4" s="70"/>
      <c r="V4" s="70"/>
      <c r="W4" s="70"/>
      <c r="X4" s="70"/>
      <c r="Y4" s="70"/>
      <c r="Z4" s="70"/>
      <c r="AA4" s="730"/>
    </row>
    <row r="5" spans="1:28" s="729" customFormat="1" ht="2.4" customHeight="1">
      <c r="A5" s="1229"/>
      <c r="B5" s="1234"/>
      <c r="C5" s="1234"/>
      <c r="D5" s="1234"/>
      <c r="E5" s="120"/>
      <c r="F5" s="189"/>
      <c r="G5" s="189"/>
      <c r="H5" s="1234"/>
      <c r="I5" s="189"/>
      <c r="J5" s="1234"/>
      <c r="K5" s="122"/>
      <c r="L5" s="189"/>
      <c r="M5" s="189"/>
      <c r="N5" s="189"/>
      <c r="O5" s="86"/>
      <c r="P5" s="731"/>
      <c r="Q5" s="69"/>
      <c r="R5" s="70"/>
      <c r="S5" s="70"/>
      <c r="T5" s="70"/>
      <c r="U5" s="70"/>
      <c r="V5" s="70"/>
      <c r="W5" s="70"/>
      <c r="X5" s="70"/>
      <c r="Y5" s="70"/>
      <c r="Z5" s="70"/>
      <c r="AA5" s="730"/>
    </row>
    <row r="6" spans="1:28" s="729" customFormat="1" ht="16.5" customHeight="1">
      <c r="A6" s="1229"/>
      <c r="B6" s="200" t="s">
        <v>438</v>
      </c>
      <c r="C6" s="1234"/>
      <c r="D6" s="1234"/>
      <c r="E6" s="120" t="s">
        <v>183</v>
      </c>
      <c r="F6" s="86">
        <v>11269</v>
      </c>
      <c r="G6" s="86">
        <v>10106</v>
      </c>
      <c r="H6" s="86">
        <v>8676</v>
      </c>
      <c r="I6" s="86">
        <v>3020</v>
      </c>
      <c r="J6" s="86">
        <v>2676</v>
      </c>
      <c r="K6" s="86">
        <v>721</v>
      </c>
      <c r="L6" s="86">
        <v>614</v>
      </c>
      <c r="M6" s="86">
        <v>717</v>
      </c>
      <c r="N6" s="86">
        <v>38452</v>
      </c>
      <c r="O6" s="86"/>
      <c r="P6" s="753">
        <v>0</v>
      </c>
      <c r="Q6" s="442" t="s">
        <v>73</v>
      </c>
      <c r="R6" s="469">
        <v>11269</v>
      </c>
      <c r="S6" s="469">
        <v>10106</v>
      </c>
      <c r="T6" s="469">
        <v>8676</v>
      </c>
      <c r="U6" s="469">
        <v>3020</v>
      </c>
      <c r="V6" s="469">
        <v>2676</v>
      </c>
      <c r="W6" s="469">
        <v>721</v>
      </c>
      <c r="X6" s="469">
        <v>614</v>
      </c>
      <c r="Y6" s="469">
        <v>717</v>
      </c>
      <c r="Z6" s="469">
        <v>38452</v>
      </c>
    </row>
    <row r="7" spans="1:28" s="88" customFormat="1" ht="16.5" customHeight="1">
      <c r="A7" s="1229"/>
      <c r="B7" s="200" t="s">
        <v>429</v>
      </c>
      <c r="C7" s="1234"/>
      <c r="D7" s="1234"/>
      <c r="E7" s="120" t="s">
        <v>183</v>
      </c>
      <c r="F7" s="86">
        <v>11123</v>
      </c>
      <c r="G7" s="86">
        <v>9261</v>
      </c>
      <c r="H7" s="86">
        <v>8356</v>
      </c>
      <c r="I7" s="86">
        <v>2937</v>
      </c>
      <c r="J7" s="86">
        <v>2630</v>
      </c>
      <c r="K7" s="86">
        <v>661</v>
      </c>
      <c r="L7" s="86">
        <v>651</v>
      </c>
      <c r="M7" s="86">
        <v>723</v>
      </c>
      <c r="N7" s="86">
        <v>37073</v>
      </c>
      <c r="O7" s="86"/>
      <c r="P7" s="753">
        <v>-1</v>
      </c>
      <c r="Q7" s="442" t="s">
        <v>73</v>
      </c>
      <c r="R7" s="469">
        <v>11123</v>
      </c>
      <c r="S7" s="469">
        <v>9261</v>
      </c>
      <c r="T7" s="469">
        <v>8356</v>
      </c>
      <c r="U7" s="469">
        <v>2937</v>
      </c>
      <c r="V7" s="469">
        <v>2630</v>
      </c>
      <c r="W7" s="469">
        <v>661</v>
      </c>
      <c r="X7" s="469">
        <v>651</v>
      </c>
      <c r="Y7" s="469">
        <v>723</v>
      </c>
      <c r="Z7" s="469">
        <v>37073</v>
      </c>
    </row>
    <row r="8" spans="1:28" s="729" customFormat="1" ht="2.4" customHeight="1">
      <c r="A8" s="1229"/>
      <c r="B8" s="200"/>
      <c r="C8" s="1234"/>
      <c r="D8" s="1234"/>
      <c r="E8" s="120"/>
      <c r="F8" s="86"/>
      <c r="G8" s="86"/>
      <c r="H8" s="86"/>
      <c r="I8" s="86"/>
      <c r="J8" s="86"/>
      <c r="K8" s="86"/>
      <c r="L8" s="86"/>
      <c r="M8" s="86"/>
      <c r="N8" s="86"/>
      <c r="O8" s="86"/>
      <c r="P8" s="154"/>
      <c r="Q8" s="727"/>
      <c r="R8" s="70"/>
      <c r="S8" s="70"/>
      <c r="T8" s="70"/>
      <c r="U8" s="70"/>
      <c r="V8" s="70"/>
      <c r="W8" s="70"/>
      <c r="X8" s="70"/>
      <c r="Y8" s="70"/>
      <c r="Z8" s="70"/>
      <c r="AA8" s="730"/>
      <c r="AB8" s="730"/>
    </row>
    <row r="9" spans="1:28" s="88" customFormat="1" ht="16.5" customHeight="1">
      <c r="A9" s="1229" t="s">
        <v>784</v>
      </c>
      <c r="B9" s="1234"/>
      <c r="C9" s="1234"/>
      <c r="D9" s="1234"/>
      <c r="E9" s="120"/>
      <c r="F9" s="73"/>
      <c r="G9" s="1239"/>
      <c r="H9" s="1239"/>
      <c r="I9" s="86"/>
      <c r="J9" s="86"/>
      <c r="K9" s="86"/>
      <c r="L9" s="86"/>
      <c r="M9" s="86"/>
      <c r="N9" s="86"/>
      <c r="O9" s="85"/>
      <c r="P9" s="356"/>
      <c r="Q9" s="74"/>
    </row>
    <row r="10" spans="1:28" s="729" customFormat="1" ht="2.4" customHeight="1">
      <c r="A10" s="1229"/>
      <c r="B10" s="1234"/>
      <c r="C10" s="1234"/>
      <c r="D10" s="1234"/>
      <c r="E10" s="120"/>
      <c r="F10" s="73"/>
      <c r="G10" s="1239"/>
      <c r="H10" s="1239"/>
      <c r="I10" s="86"/>
      <c r="J10" s="86"/>
      <c r="K10" s="86"/>
      <c r="L10" s="86"/>
      <c r="M10" s="86"/>
      <c r="N10" s="86"/>
      <c r="O10" s="85"/>
      <c r="P10" s="356"/>
      <c r="Q10" s="74"/>
    </row>
    <row r="11" spans="1:28" s="729" customFormat="1">
      <c r="A11" s="1229"/>
      <c r="B11" s="1229" t="s">
        <v>438</v>
      </c>
      <c r="C11" s="689"/>
      <c r="D11" s="689"/>
      <c r="E11" s="252" t="s">
        <v>183</v>
      </c>
      <c r="F11" s="135">
        <v>204.55209643662951</v>
      </c>
      <c r="G11" s="135">
        <v>210.6251707708285</v>
      </c>
      <c r="H11" s="135">
        <v>219.74743229076569</v>
      </c>
      <c r="I11" s="135">
        <v>136.07949565874867</v>
      </c>
      <c r="J11" s="135">
        <v>193.07303586425436</v>
      </c>
      <c r="K11" s="135">
        <v>153.57841978243411</v>
      </c>
      <c r="L11" s="135">
        <v>207.68993989169005</v>
      </c>
      <c r="M11" s="135">
        <v>461.50281278562329</v>
      </c>
      <c r="N11" s="135">
        <v>204.737381924722</v>
      </c>
      <c r="O11" s="85"/>
      <c r="P11" s="753">
        <v>-1</v>
      </c>
      <c r="Q11" s="442" t="s">
        <v>233</v>
      </c>
      <c r="R11" s="755">
        <v>5509110</v>
      </c>
      <c r="S11" s="755">
        <v>4798097</v>
      </c>
      <c r="T11" s="755">
        <v>3948169</v>
      </c>
      <c r="U11" s="756">
        <v>2219291</v>
      </c>
      <c r="V11" s="756">
        <v>1386004</v>
      </c>
      <c r="W11" s="756">
        <v>469467</v>
      </c>
      <c r="X11" s="756">
        <v>295633</v>
      </c>
      <c r="Y11" s="756">
        <v>155362</v>
      </c>
      <c r="Z11" s="755">
        <v>18781133</v>
      </c>
    </row>
    <row r="12" spans="1:28" s="88" customFormat="1" ht="16.5" customHeight="1">
      <c r="A12" s="521"/>
      <c r="B12" s="521" t="s">
        <v>429</v>
      </c>
      <c r="C12" s="1243"/>
      <c r="D12" s="1243"/>
      <c r="E12" s="1244" t="s">
        <v>183</v>
      </c>
      <c r="F12" s="1245">
        <v>206.96190602184163</v>
      </c>
      <c r="G12" s="1245">
        <v>197.82809910929294</v>
      </c>
      <c r="H12" s="1245">
        <v>216.80216802168022</v>
      </c>
      <c r="I12" s="1245">
        <v>132.96740510283354</v>
      </c>
      <c r="J12" s="1245">
        <v>192.71634791529274</v>
      </c>
      <c r="K12" s="1245">
        <v>144.4401469312478</v>
      </c>
      <c r="L12" s="1245">
        <v>225.79313741472063</v>
      </c>
      <c r="M12" s="1245">
        <v>458.41602363727435</v>
      </c>
      <c r="N12" s="1245">
        <v>201.62465758669541</v>
      </c>
      <c r="O12" s="85"/>
      <c r="P12" s="753">
        <v>-2</v>
      </c>
      <c r="Q12" s="754" t="s">
        <v>233</v>
      </c>
      <c r="R12" s="755">
        <v>5374419</v>
      </c>
      <c r="S12" s="755">
        <v>4681337</v>
      </c>
      <c r="T12" s="755">
        <v>3854205</v>
      </c>
      <c r="U12" s="756">
        <v>2208812</v>
      </c>
      <c r="V12" s="756">
        <v>1364700</v>
      </c>
      <c r="W12" s="756">
        <v>457629</v>
      </c>
      <c r="X12" s="756">
        <v>288317</v>
      </c>
      <c r="Y12" s="756">
        <v>157717</v>
      </c>
      <c r="Z12" s="755">
        <v>18387136</v>
      </c>
    </row>
    <row r="13" spans="1:28" s="88" customFormat="1" ht="1.95" customHeight="1">
      <c r="A13" s="689"/>
      <c r="B13" s="17"/>
      <c r="C13" s="87"/>
      <c r="D13" s="87"/>
      <c r="E13" s="252"/>
      <c r="F13" s="86"/>
      <c r="G13" s="86"/>
      <c r="H13" s="86"/>
      <c r="I13" s="86"/>
      <c r="J13" s="86"/>
      <c r="K13" s="86"/>
      <c r="L13" s="86"/>
      <c r="M13" s="86"/>
      <c r="N13" s="86"/>
      <c r="O13" s="135"/>
      <c r="P13" s="154"/>
      <c r="Q13" s="69"/>
      <c r="R13" s="253"/>
      <c r="S13" s="253"/>
      <c r="T13" s="253"/>
      <c r="U13" s="253"/>
      <c r="V13" s="253"/>
      <c r="W13" s="253"/>
      <c r="X13" s="253"/>
      <c r="Y13" s="253"/>
      <c r="Z13" s="253"/>
      <c r="AA13" s="251"/>
      <c r="AB13" s="251"/>
    </row>
    <row r="14" spans="1:28" s="1117" customFormat="1" ht="2.4" customHeight="1">
      <c r="B14" s="1118"/>
      <c r="C14" s="1132"/>
      <c r="D14" s="1132"/>
      <c r="E14" s="1132"/>
      <c r="F14" s="1132"/>
      <c r="G14" s="1132"/>
      <c r="H14" s="1132"/>
      <c r="I14" s="1132"/>
      <c r="J14" s="1132"/>
      <c r="K14" s="1132"/>
      <c r="L14" s="1132"/>
      <c r="M14" s="1132"/>
      <c r="N14" s="1132"/>
      <c r="O14" s="1118"/>
      <c r="P14" s="1133"/>
      <c r="Q14" s="1133"/>
      <c r="R14" s="1133"/>
      <c r="S14" s="1133"/>
      <c r="T14" s="1133"/>
      <c r="U14" s="1133"/>
      <c r="V14" s="1133"/>
    </row>
    <row r="15" spans="1:28" s="1117" customFormat="1" ht="16.5" customHeight="1">
      <c r="A15" s="1119"/>
      <c r="B15" s="1549" t="s">
        <v>731</v>
      </c>
      <c r="C15" s="1450"/>
      <c r="D15" s="1450"/>
      <c r="E15" s="1450"/>
      <c r="F15" s="1450"/>
      <c r="G15" s="1450"/>
      <c r="H15" s="1450"/>
      <c r="I15" s="1450"/>
      <c r="J15" s="1450"/>
      <c r="K15" s="1450"/>
      <c r="L15" s="1450"/>
      <c r="M15" s="1450"/>
      <c r="N15" s="1450"/>
      <c r="O15" s="1155"/>
      <c r="P15" s="1154"/>
      <c r="Q15" s="1154"/>
      <c r="R15" s="1154"/>
      <c r="S15" s="1154"/>
      <c r="T15" s="1154"/>
      <c r="U15" s="1154"/>
      <c r="V15" s="1154"/>
    </row>
    <row r="16" spans="1:28" s="1117" customFormat="1" ht="1.95" customHeight="1">
      <c r="B16" s="1155"/>
      <c r="C16" s="1157"/>
      <c r="D16" s="1157"/>
      <c r="E16" s="1157"/>
      <c r="F16" s="1157"/>
      <c r="G16" s="1157"/>
      <c r="H16" s="1157"/>
      <c r="I16" s="1157"/>
      <c r="J16" s="1157"/>
      <c r="K16" s="1157"/>
      <c r="L16" s="1157"/>
      <c r="M16" s="1157"/>
      <c r="N16" s="1157"/>
      <c r="O16" s="1155"/>
      <c r="P16" s="1154"/>
      <c r="Q16" s="1154"/>
      <c r="R16" s="1154"/>
      <c r="S16" s="1154"/>
      <c r="T16" s="1154"/>
      <c r="U16" s="1154"/>
      <c r="V16" s="1154"/>
    </row>
    <row r="17" spans="1:53" s="1117" customFormat="1" ht="16.5" customHeight="1">
      <c r="A17" s="1119"/>
      <c r="B17" s="1549" t="s">
        <v>730</v>
      </c>
      <c r="C17" s="1450"/>
      <c r="D17" s="1450"/>
      <c r="E17" s="1450"/>
      <c r="F17" s="1450"/>
      <c r="G17" s="1450"/>
      <c r="H17" s="1450"/>
      <c r="I17" s="1450"/>
      <c r="J17" s="1450"/>
      <c r="K17" s="1450"/>
      <c r="L17" s="1450"/>
      <c r="M17" s="1450"/>
      <c r="N17" s="1450"/>
      <c r="O17" s="1118"/>
      <c r="P17" s="1133"/>
      <c r="Q17" s="1133"/>
      <c r="R17" s="1133"/>
      <c r="S17" s="1133"/>
      <c r="T17" s="1133"/>
      <c r="U17" s="1133"/>
      <c r="V17" s="1133"/>
    </row>
    <row r="18" spans="1:53" s="1117" customFormat="1" ht="2.4" customHeight="1">
      <c r="B18" s="1118"/>
      <c r="C18" s="1118"/>
      <c r="D18" s="1118"/>
      <c r="E18" s="1118"/>
      <c r="F18" s="1118"/>
      <c r="G18" s="1118"/>
      <c r="H18" s="1118"/>
      <c r="I18" s="1118"/>
      <c r="J18" s="1118"/>
      <c r="K18" s="1118"/>
      <c r="L18" s="1118"/>
      <c r="M18" s="1118"/>
      <c r="N18" s="1118"/>
      <c r="O18" s="1118"/>
      <c r="P18" s="1103"/>
      <c r="Q18" s="1103"/>
      <c r="R18" s="1103"/>
      <c r="S18" s="1103"/>
      <c r="T18" s="1103"/>
      <c r="U18" s="1103"/>
      <c r="V18" s="1103"/>
      <c r="W18" s="1103"/>
      <c r="X18" s="1103"/>
      <c r="Y18" s="1103"/>
      <c r="Z18" s="1103"/>
      <c r="AA18" s="1103"/>
      <c r="AB18" s="1103"/>
      <c r="AC18" s="1103"/>
      <c r="AD18" s="1103"/>
      <c r="AE18" s="1103"/>
      <c r="AF18" s="1103"/>
    </row>
    <row r="19" spans="1:53" s="607" customFormat="1" ht="82.95" customHeight="1">
      <c r="A19" s="257" t="s">
        <v>56</v>
      </c>
      <c r="B19" s="1548" t="s">
        <v>788</v>
      </c>
      <c r="C19" s="1548"/>
      <c r="D19" s="1548"/>
      <c r="E19" s="1548"/>
      <c r="F19" s="1548"/>
      <c r="G19" s="1548"/>
      <c r="H19" s="1548"/>
      <c r="I19" s="1548"/>
      <c r="J19" s="1548"/>
      <c r="K19" s="1548"/>
      <c r="L19" s="1548"/>
      <c r="M19" s="1548"/>
      <c r="N19" s="1548"/>
      <c r="O19" s="608"/>
      <c r="P19" s="649"/>
      <c r="Q19" s="650"/>
      <c r="R19" s="610"/>
      <c r="S19" s="610"/>
      <c r="T19" s="610"/>
      <c r="U19" s="610"/>
      <c r="V19" s="610"/>
      <c r="W19" s="610"/>
      <c r="X19" s="610"/>
      <c r="Y19" s="610"/>
      <c r="Z19" s="610"/>
      <c r="AA19" s="610"/>
      <c r="AB19" s="606"/>
    </row>
    <row r="20" spans="1:53" s="261" customFormat="1" ht="16.5" customHeight="1">
      <c r="A20" s="257" t="s">
        <v>55</v>
      </c>
      <c r="B20" s="1426" t="s">
        <v>509</v>
      </c>
      <c r="C20" s="1426"/>
      <c r="D20" s="1426"/>
      <c r="E20" s="1426"/>
      <c r="F20" s="1426"/>
      <c r="G20" s="1426"/>
      <c r="H20" s="1426"/>
      <c r="I20" s="1426"/>
      <c r="J20" s="1426"/>
      <c r="K20" s="1426"/>
      <c r="L20" s="1426"/>
      <c r="M20" s="1426"/>
      <c r="N20" s="1426"/>
      <c r="P20" s="1150"/>
      <c r="Q20" s="1151"/>
      <c r="R20" s="1152"/>
      <c r="S20" s="1152"/>
      <c r="T20" s="1152"/>
      <c r="U20" s="1152"/>
      <c r="V20" s="1152"/>
      <c r="W20" s="1152"/>
      <c r="X20" s="1152"/>
      <c r="Y20" s="1152"/>
      <c r="Z20" s="1152"/>
      <c r="AA20" s="1152"/>
      <c r="AB20" s="1153"/>
      <c r="AC20" s="1152"/>
      <c r="AD20" s="1152"/>
      <c r="AE20" s="1152"/>
      <c r="AF20" s="1152"/>
      <c r="AG20" s="1152"/>
      <c r="AH20" s="607"/>
      <c r="AI20" s="607"/>
      <c r="AJ20" s="607"/>
      <c r="AK20" s="607"/>
      <c r="AL20" s="607"/>
      <c r="AM20" s="607"/>
      <c r="AN20" s="607"/>
      <c r="AO20" s="607"/>
      <c r="AP20" s="607"/>
      <c r="AQ20" s="607"/>
      <c r="AR20" s="607"/>
      <c r="AS20" s="607"/>
      <c r="AT20" s="607"/>
      <c r="AU20" s="607"/>
      <c r="AV20" s="607"/>
      <c r="AW20" s="607"/>
      <c r="AX20" s="607"/>
      <c r="AY20" s="607"/>
      <c r="AZ20" s="607"/>
      <c r="BA20" s="607"/>
    </row>
    <row r="21" spans="1:53" s="261" customFormat="1" ht="43.2" customHeight="1">
      <c r="A21" s="1149" t="s">
        <v>523</v>
      </c>
      <c r="B21" s="1426" t="s">
        <v>790</v>
      </c>
      <c r="C21" s="1426"/>
      <c r="D21" s="1426"/>
      <c r="E21" s="1426"/>
      <c r="F21" s="1426"/>
      <c r="G21" s="1426"/>
      <c r="H21" s="1426"/>
      <c r="I21" s="1426"/>
      <c r="J21" s="1426"/>
      <c r="K21" s="1426"/>
      <c r="L21" s="1426"/>
      <c r="M21" s="1426"/>
      <c r="N21" s="1426"/>
      <c r="P21" s="1150"/>
      <c r="Q21" s="1151"/>
      <c r="R21" s="1152"/>
      <c r="S21" s="1152"/>
      <c r="T21" s="1152"/>
      <c r="U21" s="1152"/>
      <c r="V21" s="1152"/>
      <c r="W21" s="1152"/>
      <c r="X21" s="1152"/>
      <c r="Y21" s="1152"/>
      <c r="Z21" s="1152"/>
      <c r="AA21" s="1152"/>
      <c r="AB21" s="1153"/>
      <c r="AC21" s="1152"/>
      <c r="AD21" s="1152"/>
      <c r="AE21" s="1152"/>
      <c r="AF21" s="1152"/>
      <c r="AG21" s="1152"/>
      <c r="AH21" s="607"/>
      <c r="AI21" s="607"/>
      <c r="AJ21" s="607"/>
      <c r="AK21" s="607"/>
      <c r="AL21" s="607"/>
      <c r="AM21" s="607"/>
      <c r="AN21" s="607"/>
      <c r="AO21" s="607"/>
      <c r="AP21" s="607"/>
      <c r="AQ21" s="607"/>
      <c r="AR21" s="607"/>
      <c r="AS21" s="607"/>
      <c r="AT21" s="607"/>
      <c r="AU21" s="607"/>
      <c r="AV21" s="607"/>
      <c r="AW21" s="607"/>
      <c r="AX21" s="607"/>
      <c r="AY21" s="607"/>
      <c r="AZ21" s="607"/>
      <c r="BA21" s="607"/>
    </row>
    <row r="22" spans="1:53" s="261" customFormat="1" ht="16.5" customHeight="1">
      <c r="A22" s="1149" t="s">
        <v>778</v>
      </c>
      <c r="B22" s="1426" t="s">
        <v>783</v>
      </c>
      <c r="C22" s="1426"/>
      <c r="D22" s="1426"/>
      <c r="E22" s="1426"/>
      <c r="F22" s="1426"/>
      <c r="G22" s="1426"/>
      <c r="H22" s="1426"/>
      <c r="I22" s="1426"/>
      <c r="J22" s="1426"/>
      <c r="K22" s="1426"/>
      <c r="L22" s="1426"/>
      <c r="M22" s="1426"/>
      <c r="N22" s="1426"/>
      <c r="P22" s="1150"/>
      <c r="Q22" s="1151"/>
      <c r="R22" s="1152"/>
      <c r="S22" s="1152"/>
      <c r="T22" s="1152"/>
      <c r="U22" s="1152"/>
      <c r="V22" s="1152"/>
      <c r="W22" s="1152"/>
      <c r="X22" s="1152"/>
      <c r="Y22" s="1152"/>
      <c r="Z22" s="1152"/>
      <c r="AA22" s="1152"/>
      <c r="AB22" s="1153"/>
      <c r="AC22" s="1152"/>
      <c r="AD22" s="1152"/>
      <c r="AE22" s="1152"/>
      <c r="AF22" s="1152"/>
      <c r="AG22" s="1152"/>
      <c r="AH22" s="607"/>
      <c r="AI22" s="607"/>
      <c r="AJ22" s="607"/>
      <c r="AK22" s="607"/>
      <c r="AL22" s="607"/>
      <c r="AM22" s="607"/>
      <c r="AN22" s="607"/>
      <c r="AO22" s="607"/>
      <c r="AP22" s="607"/>
      <c r="AQ22" s="607"/>
      <c r="AR22" s="607"/>
      <c r="AS22" s="607"/>
      <c r="AT22" s="607"/>
      <c r="AU22" s="607"/>
      <c r="AV22" s="607"/>
      <c r="AW22" s="607"/>
      <c r="AX22" s="607"/>
      <c r="AY22" s="607"/>
      <c r="AZ22" s="607"/>
      <c r="BA22" s="607"/>
    </row>
    <row r="23" spans="1:53" s="143" customFormat="1" ht="16.5" customHeight="1">
      <c r="A23" s="733" t="s">
        <v>126</v>
      </c>
      <c r="B23" s="1444" t="s">
        <v>606</v>
      </c>
      <c r="C23" s="1545"/>
      <c r="D23" s="1545"/>
      <c r="E23" s="1545"/>
      <c r="F23" s="1545"/>
      <c r="G23" s="1545"/>
      <c r="H23" s="1545"/>
      <c r="I23" s="1545"/>
      <c r="J23" s="1545"/>
      <c r="K23" s="1545"/>
      <c r="L23" s="1545"/>
      <c r="M23" s="1545"/>
      <c r="N23" s="1545"/>
      <c r="P23" s="220"/>
      <c r="Q23" s="360"/>
      <c r="R23" s="81"/>
      <c r="S23" s="81"/>
      <c r="T23" s="314"/>
      <c r="U23" s="314"/>
      <c r="V23" s="314"/>
      <c r="W23" s="314"/>
      <c r="X23" s="314"/>
      <c r="Y23" s="314"/>
      <c r="Z23" s="314"/>
      <c r="AA23" s="314"/>
      <c r="AB23" s="751"/>
      <c r="AC23" s="314"/>
      <c r="AD23" s="314"/>
      <c r="AE23" s="314"/>
      <c r="AF23" s="314"/>
      <c r="AG23" s="314"/>
      <c r="AH23" s="192"/>
      <c r="AI23" s="192"/>
      <c r="AJ23" s="192"/>
      <c r="AK23" s="192"/>
      <c r="AL23" s="192"/>
      <c r="AM23" s="192"/>
      <c r="AN23" s="192"/>
      <c r="AO23" s="192"/>
      <c r="AP23" s="192"/>
      <c r="AQ23" s="192"/>
      <c r="AR23" s="192"/>
      <c r="AS23" s="192"/>
      <c r="AT23" s="192"/>
      <c r="AU23" s="192"/>
      <c r="AV23" s="192"/>
      <c r="AW23" s="192"/>
      <c r="AX23" s="192"/>
      <c r="AY23" s="192"/>
      <c r="AZ23" s="192"/>
      <c r="BA23" s="192"/>
    </row>
    <row r="24" spans="1:53" s="607" customFormat="1" ht="30.75" customHeight="1">
      <c r="A24" s="605" t="s">
        <v>515</v>
      </c>
      <c r="B24" s="606"/>
      <c r="C24" s="606"/>
      <c r="D24" s="1546" t="s">
        <v>549</v>
      </c>
      <c r="E24" s="1472"/>
      <c r="F24" s="1472"/>
      <c r="G24" s="1472"/>
      <c r="H24" s="1472"/>
      <c r="I24" s="1472"/>
      <c r="J24" s="1472"/>
      <c r="K24" s="1472"/>
      <c r="L24" s="1472"/>
      <c r="M24" s="1472"/>
      <c r="N24" s="1472"/>
      <c r="O24" s="608"/>
      <c r="P24" s="609"/>
      <c r="R24" s="610"/>
      <c r="S24" s="610"/>
      <c r="T24" s="610"/>
      <c r="U24" s="610"/>
      <c r="V24" s="610"/>
      <c r="W24" s="610"/>
      <c r="X24" s="610"/>
      <c r="Y24" s="610"/>
      <c r="Z24" s="610"/>
      <c r="AA24" s="610"/>
    </row>
    <row r="25" spans="1:53">
      <c r="A25" s="1545"/>
      <c r="B25" s="1545"/>
      <c r="C25" s="1545"/>
      <c r="D25" s="1545"/>
      <c r="E25" s="1545"/>
      <c r="F25" s="1545"/>
      <c r="G25" s="1545"/>
      <c r="H25" s="1545"/>
      <c r="I25" s="1545"/>
      <c r="J25" s="1545"/>
      <c r="K25" s="1545"/>
      <c r="L25" s="1545"/>
      <c r="M25" s="1545"/>
      <c r="N25" s="134"/>
      <c r="P25" s="357"/>
      <c r="Q25" s="371"/>
      <c r="R25" s="760"/>
      <c r="S25" s="760"/>
      <c r="T25" s="760"/>
      <c r="U25" s="760"/>
      <c r="V25" s="760"/>
      <c r="W25" s="760"/>
      <c r="X25" s="760"/>
      <c r="Y25" s="760"/>
      <c r="Z25" s="760"/>
      <c r="AA25" s="760"/>
      <c r="AB25" s="371"/>
      <c r="AC25" s="1544" t="s">
        <v>610</v>
      </c>
      <c r="AD25" s="1544"/>
    </row>
    <row r="26" spans="1:53" ht="10.199999999999999" customHeight="1">
      <c r="A26" s="1545"/>
      <c r="B26" s="1545"/>
      <c r="C26" s="1545"/>
      <c r="D26" s="1545"/>
      <c r="E26" s="1545"/>
      <c r="F26" s="1545"/>
      <c r="G26" s="1545"/>
      <c r="H26" s="1545"/>
      <c r="I26" s="1545"/>
      <c r="J26" s="1545"/>
      <c r="K26" s="1545"/>
      <c r="L26" s="1545"/>
      <c r="M26" s="1545"/>
      <c r="N26" s="134"/>
      <c r="P26" s="357"/>
      <c r="Q26" s="757"/>
      <c r="R26" s="757"/>
      <c r="S26" s="757"/>
      <c r="T26" s="757"/>
      <c r="U26" s="757"/>
      <c r="V26" s="757"/>
      <c r="W26" s="757"/>
      <c r="X26" s="757"/>
      <c r="Y26" s="758" t="s">
        <v>247</v>
      </c>
      <c r="Z26" s="758" t="s">
        <v>248</v>
      </c>
      <c r="AA26" s="760"/>
      <c r="AB26" s="371"/>
      <c r="AC26" s="761" t="s">
        <v>247</v>
      </c>
      <c r="AD26" s="761" t="s">
        <v>248</v>
      </c>
      <c r="AE26" s="759"/>
    </row>
    <row r="27" spans="1:53">
      <c r="P27" s="357"/>
      <c r="Q27" s="757" t="s">
        <v>608</v>
      </c>
      <c r="R27" s="757">
        <v>5509181</v>
      </c>
      <c r="S27" s="757">
        <v>4798097</v>
      </c>
      <c r="T27" s="757">
        <v>3948169</v>
      </c>
      <c r="U27" s="757">
        <v>2219291</v>
      </c>
      <c r="V27" s="757">
        <v>1386004</v>
      </c>
      <c r="W27" s="757">
        <v>469467</v>
      </c>
      <c r="X27" s="757">
        <v>295633</v>
      </c>
      <c r="Y27" s="757">
        <v>155362</v>
      </c>
      <c r="Z27" s="757">
        <v>18781204</v>
      </c>
      <c r="AA27" s="762"/>
      <c r="AB27" s="371"/>
      <c r="AC27" s="763">
        <v>458.41602363727435</v>
      </c>
      <c r="AD27" s="1187">
        <v>197.39416067255326</v>
      </c>
      <c r="AE27" s="764" t="s">
        <v>611</v>
      </c>
    </row>
    <row r="28" spans="1:53">
      <c r="P28" s="357"/>
      <c r="Q28" s="757" t="s">
        <v>609</v>
      </c>
      <c r="R28" s="757">
        <v>5509181</v>
      </c>
      <c r="S28" s="757">
        <v>4798097</v>
      </c>
      <c r="T28" s="757">
        <v>3948169</v>
      </c>
      <c r="U28" s="757">
        <v>2219291</v>
      </c>
      <c r="V28" s="757">
        <v>1386004</v>
      </c>
      <c r="W28" s="757">
        <v>469467</v>
      </c>
      <c r="X28" s="757">
        <v>295633</v>
      </c>
      <c r="Y28" s="758">
        <v>160252</v>
      </c>
      <c r="Z28" s="758">
        <v>18786094</v>
      </c>
      <c r="AA28" s="762"/>
      <c r="AB28" s="371"/>
      <c r="AC28" s="763">
        <v>451.16441604472953</v>
      </c>
      <c r="AD28" s="1187">
        <v>197.34277918549751</v>
      </c>
      <c r="AE28" s="764" t="s">
        <v>612</v>
      </c>
    </row>
    <row r="29" spans="1:53">
      <c r="F29" s="191"/>
      <c r="G29" s="191"/>
      <c r="H29" s="191"/>
      <c r="I29" s="191"/>
      <c r="J29" s="191"/>
      <c r="K29" s="191"/>
      <c r="L29" s="191"/>
      <c r="M29" s="191"/>
      <c r="N29" s="191"/>
      <c r="P29" s="357"/>
      <c r="Q29" s="371"/>
      <c r="R29" s="762"/>
      <c r="S29" s="762"/>
      <c r="T29" s="762"/>
      <c r="U29" s="762"/>
      <c r="V29" s="762"/>
      <c r="W29" s="762"/>
      <c r="X29" s="762"/>
      <c r="Y29" s="762">
        <v>4890</v>
      </c>
      <c r="Z29" s="762">
        <v>4890</v>
      </c>
      <c r="AA29" s="762"/>
      <c r="AB29" s="371"/>
      <c r="AC29" s="371">
        <v>1.6073092944958394</v>
      </c>
      <c r="AD29" s="1188">
        <v>2.6036669427591398E-2</v>
      </c>
      <c r="AE29" s="757" t="s">
        <v>613</v>
      </c>
    </row>
    <row r="30" spans="1:53">
      <c r="F30" s="191"/>
      <c r="G30" s="191"/>
      <c r="H30" s="191"/>
      <c r="I30" s="191"/>
      <c r="J30" s="191"/>
      <c r="K30" s="191"/>
      <c r="L30" s="191"/>
      <c r="M30" s="191"/>
      <c r="N30" s="191"/>
      <c r="R30" s="70"/>
      <c r="S30" s="70"/>
      <c r="T30" s="70"/>
      <c r="U30" s="70"/>
      <c r="V30" s="70"/>
      <c r="W30" s="70"/>
      <c r="X30" s="70"/>
      <c r="Y30" s="70"/>
      <c r="Z30" s="70"/>
    </row>
    <row r="31" spans="1:53">
      <c r="F31" s="191"/>
      <c r="G31" s="191"/>
      <c r="H31" s="191"/>
      <c r="I31" s="191"/>
      <c r="J31" s="191"/>
      <c r="K31" s="191"/>
      <c r="L31" s="191"/>
      <c r="M31" s="191"/>
      <c r="N31" s="191"/>
      <c r="R31" s="70"/>
      <c r="S31" s="70"/>
      <c r="T31" s="70"/>
      <c r="U31" s="70"/>
      <c r="V31" s="70"/>
      <c r="W31" s="70"/>
      <c r="X31" s="70"/>
      <c r="Y31" s="70"/>
      <c r="Z31" s="70"/>
    </row>
    <row r="32" spans="1:53">
      <c r="F32" s="191"/>
      <c r="G32" s="191"/>
      <c r="H32" s="191"/>
      <c r="I32" s="191"/>
      <c r="J32" s="191"/>
      <c r="K32" s="191"/>
      <c r="L32" s="191"/>
      <c r="M32" s="191"/>
      <c r="N32" s="191"/>
    </row>
    <row r="33" spans="6:14">
      <c r="F33" s="191"/>
      <c r="G33" s="191"/>
      <c r="H33" s="191"/>
      <c r="I33" s="191"/>
      <c r="J33" s="191"/>
      <c r="K33" s="191"/>
      <c r="L33" s="191"/>
      <c r="M33" s="191"/>
      <c r="N33" s="191"/>
    </row>
  </sheetData>
  <protectedRanges>
    <protectedRange sqref="S18:AA18" name="Range1_5_1"/>
    <protectedRange sqref="S14:AA17" name="Range1_5_1_1"/>
  </protectedRanges>
  <mergeCells count="12">
    <mergeCell ref="AC25:AD25"/>
    <mergeCell ref="A25:M25"/>
    <mergeCell ref="A26:M26"/>
    <mergeCell ref="D24:N24"/>
    <mergeCell ref="F1:N1"/>
    <mergeCell ref="B19:N19"/>
    <mergeCell ref="B23:N23"/>
    <mergeCell ref="B21:N21"/>
    <mergeCell ref="B17:N17"/>
    <mergeCell ref="B22:N22"/>
    <mergeCell ref="B20:N20"/>
    <mergeCell ref="B15:N15"/>
  </mergeCells>
  <phoneticPr fontId="11" type="noConversion"/>
  <dataValidations count="1">
    <dataValidation type="custom" showErrorMessage="1" errorTitle="Invalidate data entry" error="Entry must be either: _x000a_a number greater than or equal to zero, _x000a_&quot;na&quot;, &quot;np&quot;, or  &quot;..&quot;._x000a__x000a_Please try again" sqref="W14:AA17">
      <formula1>OR(AND(ISNUMBER(W14),NOT(W14&lt;0)),W14="na",W14="..",W14="np")</formula1>
    </dataValidation>
  </dataValidations>
  <pageMargins left="0.70866141732283472" right="0.70866141732283472" top="0.74803149606299213" bottom="0.74803149606299213" header="0.31496062992125984" footer="0.31496062992125984"/>
  <pageSetup paperSize="9" fitToHeight="0" orientation="landscape" cellComments="asDisplayed" useFirstPageNumber="1" r:id="rId1"/>
  <headerFooter alignWithMargins="0">
    <oddHeader>&amp;C&amp;"Arial,Regular"&amp;8TABLE 6A.19</oddHeader>
    <oddFooter>&amp;L&amp;8&amp;G 
&amp;"Arial,Regular"REPORT ON
GOVERNMENT
SERVICES 2019&amp;C &amp;R&amp;8&amp;G&amp;"Arial,Regular" 
POLICE
SERVICES
&amp;"Arial,Regular"PAGE &amp;"Arial,Bold"&amp;P&amp;"Arial,Regular" of TABLE 6A.19</oddFooter>
  </headerFooter>
  <colBreaks count="1" manualBreakCount="1">
    <brk id="15"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3">
    <pageSetUpPr fitToPage="1"/>
  </sheetPr>
  <dimension ref="A1:AB70"/>
  <sheetViews>
    <sheetView showGridLines="0" zoomScaleNormal="100" zoomScaleSheetLayoutView="100" workbookViewId="0"/>
  </sheetViews>
  <sheetFormatPr defaultColWidth="9.33203125" defaultRowHeight="13.2"/>
  <cols>
    <col min="1" max="1" width="3.6640625" style="1" customWidth="1"/>
    <col min="2" max="4" width="2.6640625" style="1" customWidth="1"/>
    <col min="5" max="5" width="5" style="1" bestFit="1" customWidth="1"/>
    <col min="6" max="14" width="12.6640625" style="1" customWidth="1"/>
    <col min="15" max="15" width="1.88671875" style="1" customWidth="1"/>
    <col min="16" max="16" width="3.109375" style="3" hidden="1" customWidth="1"/>
    <col min="17" max="17" width="11.33203125" style="3" hidden="1" customWidth="1"/>
    <col min="18" max="26" width="9.33203125" style="1" hidden="1" customWidth="1"/>
    <col min="27" max="28" width="1.6640625" style="1" customWidth="1"/>
    <col min="29" max="16384" width="9.33203125" style="1"/>
  </cols>
  <sheetData>
    <row r="1" spans="1:28" s="5" customFormat="1" ht="21" customHeight="1">
      <c r="A1" s="256" t="s">
        <v>45</v>
      </c>
      <c r="B1" s="257"/>
      <c r="C1" s="257"/>
      <c r="D1" s="257"/>
      <c r="E1" s="257"/>
      <c r="F1" s="1547" t="s">
        <v>796</v>
      </c>
      <c r="G1" s="1547"/>
      <c r="H1" s="1547"/>
      <c r="I1" s="1547"/>
      <c r="J1" s="1547"/>
      <c r="K1" s="1547"/>
      <c r="L1" s="1547"/>
      <c r="M1" s="1547"/>
      <c r="N1" s="1547"/>
      <c r="O1" s="1200"/>
      <c r="P1" s="11"/>
      <c r="Q1" s="11"/>
      <c r="S1" s="42"/>
      <c r="Z1" s="89"/>
      <c r="AA1" s="89"/>
      <c r="AB1" s="89"/>
    </row>
    <row r="2" spans="1:28" s="6" customFormat="1" ht="16.5" customHeight="1">
      <c r="A2" s="258"/>
      <c r="B2" s="259"/>
      <c r="C2" s="259"/>
      <c r="D2" s="260"/>
      <c r="E2" s="1198" t="s">
        <v>1</v>
      </c>
      <c r="F2" s="260" t="s">
        <v>368</v>
      </c>
      <c r="G2" s="260" t="s">
        <v>376</v>
      </c>
      <c r="H2" s="260" t="s">
        <v>568</v>
      </c>
      <c r="I2" s="260" t="s">
        <v>242</v>
      </c>
      <c r="J2" s="260" t="s">
        <v>243</v>
      </c>
      <c r="K2" s="260" t="s">
        <v>244</v>
      </c>
      <c r="L2" s="260" t="s">
        <v>246</v>
      </c>
      <c r="M2" s="260" t="s">
        <v>247</v>
      </c>
      <c r="N2" s="260" t="s">
        <v>248</v>
      </c>
      <c r="O2" s="746"/>
      <c r="P2" s="7"/>
      <c r="Q2" s="7"/>
      <c r="R2" s="53" t="s">
        <v>127</v>
      </c>
      <c r="S2" s="53" t="s">
        <v>329</v>
      </c>
      <c r="T2" s="53" t="s">
        <v>330</v>
      </c>
      <c r="U2" s="148" t="s">
        <v>242</v>
      </c>
      <c r="V2" s="148" t="s">
        <v>243</v>
      </c>
      <c r="W2" s="53" t="s">
        <v>244</v>
      </c>
      <c r="X2" s="148" t="s">
        <v>246</v>
      </c>
      <c r="Y2" s="148" t="s">
        <v>247</v>
      </c>
      <c r="Z2" s="53" t="s">
        <v>248</v>
      </c>
    </row>
    <row r="3" spans="1:28" s="6" customFormat="1" ht="1.95" customHeight="1">
      <c r="A3" s="747"/>
      <c r="B3" s="261"/>
      <c r="C3" s="261"/>
      <c r="D3" s="746"/>
      <c r="E3" s="746"/>
      <c r="F3" s="748"/>
      <c r="G3" s="748"/>
      <c r="H3" s="748"/>
      <c r="I3" s="748"/>
      <c r="J3" s="748"/>
      <c r="K3" s="748"/>
      <c r="L3" s="748"/>
      <c r="M3" s="748"/>
      <c r="N3" s="748"/>
      <c r="O3" s="746"/>
      <c r="P3" s="7"/>
      <c r="Q3" s="24"/>
      <c r="R3" s="70"/>
      <c r="S3" s="70"/>
      <c r="T3" s="70"/>
      <c r="U3" s="329"/>
      <c r="V3" s="329"/>
      <c r="W3" s="70"/>
      <c r="X3" s="329"/>
      <c r="Y3" s="329"/>
      <c r="Z3" s="70"/>
      <c r="AA3" s="19"/>
      <c r="AB3" s="19"/>
    </row>
    <row r="4" spans="1:28" s="6" customFormat="1" ht="16.95" customHeight="1">
      <c r="A4" s="1292" t="s">
        <v>601</v>
      </c>
      <c r="B4" s="241"/>
      <c r="C4" s="241"/>
      <c r="D4" s="241"/>
      <c r="E4" s="241"/>
      <c r="F4" s="263"/>
      <c r="G4" s="728"/>
      <c r="H4" s="728"/>
      <c r="I4" s="728"/>
      <c r="J4" s="728"/>
      <c r="K4" s="728"/>
      <c r="L4" s="728"/>
      <c r="M4" s="728"/>
      <c r="N4" s="728"/>
      <c r="O4" s="1191"/>
      <c r="P4" s="304"/>
      <c r="Q4" s="731"/>
      <c r="R4" s="70"/>
      <c r="S4" s="70"/>
      <c r="T4" s="70"/>
      <c r="U4" s="329"/>
      <c r="V4" s="329"/>
      <c r="W4" s="70"/>
      <c r="X4" s="329"/>
      <c r="Y4" s="329"/>
      <c r="Z4" s="70"/>
      <c r="AA4" s="19"/>
      <c r="AB4" s="19"/>
    </row>
    <row r="5" spans="1:28" s="6" customFormat="1" ht="3" customHeight="1">
      <c r="A5" s="261"/>
      <c r="B5" s="243"/>
      <c r="C5" s="241"/>
      <c r="D5" s="241"/>
      <c r="E5" s="241"/>
      <c r="F5" s="378"/>
      <c r="G5" s="378"/>
      <c r="H5" s="378"/>
      <c r="I5" s="378"/>
      <c r="J5" s="378"/>
      <c r="K5" s="378"/>
      <c r="L5" s="378"/>
      <c r="M5" s="378"/>
      <c r="N5" s="378"/>
      <c r="O5" s="378"/>
      <c r="P5" s="744"/>
      <c r="Q5" s="744"/>
      <c r="R5" s="745"/>
      <c r="S5" s="745"/>
      <c r="T5" s="745"/>
      <c r="U5" s="745"/>
      <c r="V5" s="745"/>
      <c r="W5" s="745"/>
      <c r="X5" s="745"/>
      <c r="Y5" s="745"/>
      <c r="Z5" s="745"/>
    </row>
    <row r="6" spans="1:28" s="6" customFormat="1" ht="16.95" hidden="1" customHeight="1">
      <c r="A6" s="261"/>
      <c r="B6" s="243" t="s">
        <v>586</v>
      </c>
      <c r="C6" s="241"/>
      <c r="D6" s="241"/>
      <c r="E6" s="1199" t="s">
        <v>183</v>
      </c>
      <c r="F6" s="378" t="s">
        <v>235</v>
      </c>
      <c r="G6" s="378" t="s">
        <v>235</v>
      </c>
      <c r="H6" s="378" t="s">
        <v>235</v>
      </c>
      <c r="I6" s="378" t="s">
        <v>235</v>
      </c>
      <c r="J6" s="378" t="s">
        <v>235</v>
      </c>
      <c r="K6" s="378" t="s">
        <v>235</v>
      </c>
      <c r="L6" s="378" t="s">
        <v>235</v>
      </c>
      <c r="M6" s="378" t="s">
        <v>235</v>
      </c>
      <c r="N6" s="378" t="s">
        <v>235</v>
      </c>
      <c r="O6" s="378"/>
      <c r="P6" s="742">
        <v>0</v>
      </c>
      <c r="Q6" s="375" t="s">
        <v>351</v>
      </c>
      <c r="R6" s="743" t="s">
        <v>235</v>
      </c>
      <c r="S6" s="743" t="s">
        <v>235</v>
      </c>
      <c r="T6" s="743" t="s">
        <v>235</v>
      </c>
      <c r="U6" s="743" t="s">
        <v>235</v>
      </c>
      <c r="V6" s="743" t="s">
        <v>235</v>
      </c>
      <c r="W6" s="743" t="s">
        <v>235</v>
      </c>
      <c r="X6" s="743" t="s">
        <v>235</v>
      </c>
      <c r="Y6" s="743" t="s">
        <v>235</v>
      </c>
      <c r="Z6" s="743" t="s">
        <v>235</v>
      </c>
    </row>
    <row r="7" spans="1:28" s="6" customFormat="1" ht="16.95" customHeight="1">
      <c r="A7" s="1278" t="s">
        <v>438</v>
      </c>
      <c r="C7" s="241"/>
      <c r="D7" s="241"/>
      <c r="E7" s="1199" t="s">
        <v>183</v>
      </c>
      <c r="F7" s="378">
        <v>4</v>
      </c>
      <c r="G7" s="1197">
        <v>0</v>
      </c>
      <c r="H7" s="1197">
        <v>0</v>
      </c>
      <c r="I7" s="378">
        <v>1</v>
      </c>
      <c r="J7" s="378">
        <v>3</v>
      </c>
      <c r="K7" s="1197">
        <v>0</v>
      </c>
      <c r="L7" s="1197">
        <v>0</v>
      </c>
      <c r="M7" s="378">
        <v>1</v>
      </c>
      <c r="N7" s="378">
        <v>9</v>
      </c>
      <c r="O7" s="378"/>
      <c r="P7" s="742">
        <v>-1</v>
      </c>
      <c r="Q7" s="375" t="s">
        <v>351</v>
      </c>
      <c r="R7" s="743">
        <v>4</v>
      </c>
      <c r="S7" s="743">
        <v>0</v>
      </c>
      <c r="T7" s="743">
        <v>0</v>
      </c>
      <c r="U7" s="743">
        <v>1</v>
      </c>
      <c r="V7" s="743">
        <v>3</v>
      </c>
      <c r="W7" s="743">
        <v>0</v>
      </c>
      <c r="X7" s="743">
        <v>0</v>
      </c>
      <c r="Y7" s="743">
        <v>1</v>
      </c>
      <c r="Z7" s="743">
        <v>9</v>
      </c>
    </row>
    <row r="8" spans="1:28" s="6" customFormat="1" ht="16.95" customHeight="1">
      <c r="A8" s="1278" t="s">
        <v>429</v>
      </c>
      <c r="C8" s="241"/>
      <c r="D8" s="241"/>
      <c r="E8" s="1199" t="s">
        <v>183</v>
      </c>
      <c r="F8" s="378">
        <v>6</v>
      </c>
      <c r="G8" s="1197">
        <v>0</v>
      </c>
      <c r="H8" s="378">
        <v>3</v>
      </c>
      <c r="I8" s="378">
        <v>2</v>
      </c>
      <c r="J8" s="378">
        <v>2</v>
      </c>
      <c r="K8" s="1197">
        <v>0</v>
      </c>
      <c r="L8" s="1197">
        <v>0</v>
      </c>
      <c r="M8" s="1197">
        <v>0</v>
      </c>
      <c r="N8" s="378">
        <v>13</v>
      </c>
      <c r="O8" s="378"/>
      <c r="P8" s="374">
        <v>-2</v>
      </c>
      <c r="Q8" s="375" t="s">
        <v>351</v>
      </c>
      <c r="R8" s="376">
        <v>6</v>
      </c>
      <c r="S8" s="377">
        <v>0</v>
      </c>
      <c r="T8" s="377">
        <v>3</v>
      </c>
      <c r="U8" s="377">
        <v>2</v>
      </c>
      <c r="V8" s="377">
        <v>2</v>
      </c>
      <c r="W8" s="377">
        <v>0</v>
      </c>
      <c r="X8" s="377">
        <v>0</v>
      </c>
      <c r="Y8" s="377">
        <v>0</v>
      </c>
      <c r="Z8" s="377">
        <v>13</v>
      </c>
    </row>
    <row r="9" spans="1:28" s="6" customFormat="1" ht="16.95" customHeight="1">
      <c r="A9" s="1278" t="s">
        <v>404</v>
      </c>
      <c r="C9" s="241"/>
      <c r="D9" s="241"/>
      <c r="E9" s="1199" t="s">
        <v>183</v>
      </c>
      <c r="F9" s="378">
        <v>7</v>
      </c>
      <c r="G9" s="378">
        <v>2</v>
      </c>
      <c r="H9" s="378">
        <v>2</v>
      </c>
      <c r="I9" s="378">
        <v>2</v>
      </c>
      <c r="J9" s="378">
        <v>1</v>
      </c>
      <c r="K9" s="1197">
        <v>0</v>
      </c>
      <c r="L9" s="1197">
        <v>0</v>
      </c>
      <c r="M9" s="1197">
        <v>0</v>
      </c>
      <c r="N9" s="378">
        <v>14</v>
      </c>
      <c r="O9" s="378"/>
      <c r="P9" s="374">
        <v>-3</v>
      </c>
      <c r="Q9" s="375" t="s">
        <v>351</v>
      </c>
      <c r="R9" s="376">
        <v>7</v>
      </c>
      <c r="S9" s="377">
        <v>2</v>
      </c>
      <c r="T9" s="377">
        <v>2</v>
      </c>
      <c r="U9" s="377">
        <v>2</v>
      </c>
      <c r="V9" s="377">
        <v>1</v>
      </c>
      <c r="W9" s="377">
        <v>0</v>
      </c>
      <c r="X9" s="377">
        <v>0</v>
      </c>
      <c r="Y9" s="377">
        <v>0</v>
      </c>
      <c r="Z9" s="377">
        <v>14</v>
      </c>
    </row>
    <row r="10" spans="1:28" s="8" customFormat="1" ht="16.95" customHeight="1">
      <c r="A10" s="1278" t="s">
        <v>394</v>
      </c>
      <c r="C10" s="241"/>
      <c r="D10" s="241"/>
      <c r="E10" s="1199" t="s">
        <v>183</v>
      </c>
      <c r="F10" s="378">
        <v>1</v>
      </c>
      <c r="G10" s="378">
        <v>5</v>
      </c>
      <c r="H10" s="378">
        <v>2</v>
      </c>
      <c r="I10" s="378">
        <v>1</v>
      </c>
      <c r="J10" s="378">
        <v>2</v>
      </c>
      <c r="K10" s="1197">
        <v>0</v>
      </c>
      <c r="L10" s="1197">
        <v>0</v>
      </c>
      <c r="M10" s="1197">
        <v>0</v>
      </c>
      <c r="N10" s="378">
        <v>11</v>
      </c>
      <c r="O10" s="378"/>
      <c r="P10" s="374">
        <v>-4</v>
      </c>
      <c r="Q10" s="375" t="s">
        <v>351</v>
      </c>
      <c r="R10" s="377">
        <v>1</v>
      </c>
      <c r="S10" s="377">
        <v>5</v>
      </c>
      <c r="T10" s="377">
        <v>2</v>
      </c>
      <c r="U10" s="377">
        <v>1</v>
      </c>
      <c r="V10" s="377">
        <v>2</v>
      </c>
      <c r="W10" s="377">
        <v>0</v>
      </c>
      <c r="X10" s="377">
        <v>0</v>
      </c>
      <c r="Y10" s="377">
        <v>0</v>
      </c>
      <c r="Z10" s="377">
        <v>11</v>
      </c>
    </row>
    <row r="11" spans="1:28" s="8" customFormat="1" ht="16.95" customHeight="1">
      <c r="A11" s="1278" t="s">
        <v>386</v>
      </c>
      <c r="C11" s="241"/>
      <c r="D11" s="241"/>
      <c r="E11" s="1199" t="s">
        <v>183</v>
      </c>
      <c r="F11" s="378">
        <v>6</v>
      </c>
      <c r="G11" s="378">
        <v>2</v>
      </c>
      <c r="H11" s="378">
        <v>2</v>
      </c>
      <c r="I11" s="378">
        <v>3</v>
      </c>
      <c r="J11" s="1197">
        <v>0</v>
      </c>
      <c r="K11" s="1197">
        <v>0</v>
      </c>
      <c r="L11" s="1197">
        <v>0</v>
      </c>
      <c r="M11" s="1197">
        <v>0</v>
      </c>
      <c r="N11" s="378">
        <v>13</v>
      </c>
      <c r="O11" s="378"/>
      <c r="P11" s="374">
        <v>-5</v>
      </c>
      <c r="Q11" s="375" t="s">
        <v>351</v>
      </c>
      <c r="R11" s="377">
        <v>6</v>
      </c>
      <c r="S11" s="377">
        <v>2</v>
      </c>
      <c r="T11" s="377">
        <v>2</v>
      </c>
      <c r="U11" s="377">
        <v>3</v>
      </c>
      <c r="V11" s="377">
        <v>0</v>
      </c>
      <c r="W11" s="377">
        <v>0</v>
      </c>
      <c r="X11" s="377">
        <v>0</v>
      </c>
      <c r="Y11" s="377">
        <v>0</v>
      </c>
      <c r="Z11" s="377">
        <v>13</v>
      </c>
    </row>
    <row r="12" spans="1:28" s="8" customFormat="1" ht="16.95" customHeight="1">
      <c r="A12" s="1278" t="s">
        <v>371</v>
      </c>
      <c r="C12" s="241"/>
      <c r="D12" s="241"/>
      <c r="E12" s="1199" t="s">
        <v>183</v>
      </c>
      <c r="F12" s="378">
        <v>11</v>
      </c>
      <c r="G12" s="378">
        <v>3</v>
      </c>
      <c r="H12" s="378">
        <v>7</v>
      </c>
      <c r="I12" s="378">
        <v>5</v>
      </c>
      <c r="J12" s="378">
        <v>3</v>
      </c>
      <c r="K12" s="1197">
        <v>0</v>
      </c>
      <c r="L12" s="1197">
        <v>0</v>
      </c>
      <c r="M12" s="1197">
        <v>0</v>
      </c>
      <c r="N12" s="378">
        <v>29</v>
      </c>
      <c r="O12" s="378"/>
      <c r="P12" s="374">
        <v>-6</v>
      </c>
      <c r="Q12" s="375" t="s">
        <v>351</v>
      </c>
      <c r="R12" s="377">
        <v>11</v>
      </c>
      <c r="S12" s="377">
        <v>3</v>
      </c>
      <c r="T12" s="377">
        <v>7</v>
      </c>
      <c r="U12" s="377">
        <v>5</v>
      </c>
      <c r="V12" s="377">
        <v>3</v>
      </c>
      <c r="W12" s="377">
        <v>0</v>
      </c>
      <c r="X12" s="377">
        <v>0</v>
      </c>
      <c r="Y12" s="377">
        <v>0</v>
      </c>
      <c r="Z12" s="377">
        <v>29</v>
      </c>
    </row>
    <row r="13" spans="1:28" s="8" customFormat="1" ht="16.95" customHeight="1">
      <c r="A13" s="1278" t="s">
        <v>98</v>
      </c>
      <c r="C13" s="241"/>
      <c r="D13" s="241"/>
      <c r="E13" s="1199" t="s">
        <v>183</v>
      </c>
      <c r="F13" s="378">
        <v>5</v>
      </c>
      <c r="G13" s="378">
        <v>1</v>
      </c>
      <c r="H13" s="378">
        <v>6</v>
      </c>
      <c r="I13" s="378">
        <v>1</v>
      </c>
      <c r="J13" s="378">
        <v>2</v>
      </c>
      <c r="K13" s="378">
        <v>2</v>
      </c>
      <c r="L13" s="378">
        <v>1</v>
      </c>
      <c r="M13" s="1197">
        <v>0</v>
      </c>
      <c r="N13" s="378">
        <v>18</v>
      </c>
      <c r="O13" s="378"/>
      <c r="P13" s="374">
        <v>-7</v>
      </c>
      <c r="Q13" s="375" t="s">
        <v>351</v>
      </c>
      <c r="R13" s="377">
        <v>5</v>
      </c>
      <c r="S13" s="377">
        <v>1</v>
      </c>
      <c r="T13" s="377">
        <v>6</v>
      </c>
      <c r="U13" s="377">
        <v>1</v>
      </c>
      <c r="V13" s="377">
        <v>2</v>
      </c>
      <c r="W13" s="377">
        <v>2</v>
      </c>
      <c r="X13" s="377">
        <v>1</v>
      </c>
      <c r="Y13" s="377">
        <v>0</v>
      </c>
      <c r="Z13" s="377">
        <v>18</v>
      </c>
    </row>
    <row r="14" spans="1:28" s="8" customFormat="1" ht="16.95" customHeight="1">
      <c r="A14" s="1279" t="s">
        <v>313</v>
      </c>
      <c r="C14" s="262"/>
      <c r="D14" s="262"/>
      <c r="E14" s="1199" t="s">
        <v>183</v>
      </c>
      <c r="F14" s="378">
        <v>3</v>
      </c>
      <c r="G14" s="378">
        <v>6</v>
      </c>
      <c r="H14" s="378">
        <v>6</v>
      </c>
      <c r="I14" s="378">
        <v>1</v>
      </c>
      <c r="J14" s="378">
        <v>1</v>
      </c>
      <c r="K14" s="378">
        <v>1</v>
      </c>
      <c r="L14" s="378">
        <v>1</v>
      </c>
      <c r="M14" s="378">
        <v>2</v>
      </c>
      <c r="N14" s="378">
        <v>21</v>
      </c>
      <c r="O14" s="378"/>
      <c r="P14" s="374">
        <v>-8</v>
      </c>
      <c r="Q14" s="375" t="s">
        <v>351</v>
      </c>
      <c r="R14" s="377">
        <v>3</v>
      </c>
      <c r="S14" s="377">
        <v>6</v>
      </c>
      <c r="T14" s="377">
        <v>6</v>
      </c>
      <c r="U14" s="377">
        <v>1</v>
      </c>
      <c r="V14" s="377">
        <v>1</v>
      </c>
      <c r="W14" s="377">
        <v>1</v>
      </c>
      <c r="X14" s="377">
        <v>1</v>
      </c>
      <c r="Y14" s="377">
        <v>2</v>
      </c>
      <c r="Z14" s="377">
        <v>21</v>
      </c>
    </row>
    <row r="15" spans="1:28" s="8" customFormat="1" ht="16.95" customHeight="1">
      <c r="A15" s="1279" t="s">
        <v>24</v>
      </c>
      <c r="C15" s="262"/>
      <c r="D15" s="262"/>
      <c r="E15" s="1199" t="s">
        <v>183</v>
      </c>
      <c r="F15" s="378">
        <v>6</v>
      </c>
      <c r="G15" s="378">
        <v>3</v>
      </c>
      <c r="H15" s="378">
        <v>7</v>
      </c>
      <c r="I15" s="378">
        <v>7</v>
      </c>
      <c r="J15" s="378">
        <v>4</v>
      </c>
      <c r="K15" s="1197">
        <v>0</v>
      </c>
      <c r="L15" s="378">
        <v>1</v>
      </c>
      <c r="M15" s="378">
        <v>1</v>
      </c>
      <c r="N15" s="378">
        <v>29</v>
      </c>
      <c r="O15" s="378"/>
      <c r="P15" s="374">
        <v>-9</v>
      </c>
      <c r="Q15" s="375" t="s">
        <v>351</v>
      </c>
      <c r="R15" s="377">
        <v>6</v>
      </c>
      <c r="S15" s="377">
        <v>3</v>
      </c>
      <c r="T15" s="377">
        <v>7</v>
      </c>
      <c r="U15" s="377">
        <v>7</v>
      </c>
      <c r="V15" s="377">
        <v>4</v>
      </c>
      <c r="W15" s="377">
        <v>0</v>
      </c>
      <c r="X15" s="377">
        <v>1</v>
      </c>
      <c r="Y15" s="377">
        <v>1</v>
      </c>
      <c r="Z15" s="377">
        <v>29</v>
      </c>
    </row>
    <row r="16" spans="1:28" s="8" customFormat="1" ht="16.95" customHeight="1">
      <c r="A16" s="1279" t="s">
        <v>4</v>
      </c>
      <c r="C16" s="262"/>
      <c r="D16" s="262"/>
      <c r="E16" s="1199" t="s">
        <v>183</v>
      </c>
      <c r="F16" s="378">
        <v>7</v>
      </c>
      <c r="G16" s="378">
        <v>8</v>
      </c>
      <c r="H16" s="378">
        <v>4</v>
      </c>
      <c r="I16" s="378">
        <v>4</v>
      </c>
      <c r="J16" s="378">
        <v>2</v>
      </c>
      <c r="K16" s="378">
        <v>1</v>
      </c>
      <c r="L16" s="1197">
        <v>0</v>
      </c>
      <c r="M16" s="378">
        <v>3</v>
      </c>
      <c r="N16" s="378">
        <v>29</v>
      </c>
      <c r="O16" s="378"/>
      <c r="P16" s="374">
        <v>-10</v>
      </c>
      <c r="Q16" s="375" t="s">
        <v>351</v>
      </c>
      <c r="R16" s="377">
        <v>7</v>
      </c>
      <c r="S16" s="377">
        <v>8</v>
      </c>
      <c r="T16" s="377">
        <v>4</v>
      </c>
      <c r="U16" s="377">
        <v>4</v>
      </c>
      <c r="V16" s="377">
        <v>2</v>
      </c>
      <c r="W16" s="377">
        <v>1</v>
      </c>
      <c r="X16" s="377">
        <v>0</v>
      </c>
      <c r="Y16" s="377">
        <v>3</v>
      </c>
      <c r="Z16" s="377">
        <v>29</v>
      </c>
    </row>
    <row r="17" spans="1:28" s="8" customFormat="1" ht="2.4" customHeight="1">
      <c r="A17" s="728"/>
      <c r="B17" s="241"/>
      <c r="C17" s="262"/>
      <c r="D17" s="262"/>
      <c r="E17" s="262"/>
      <c r="F17" s="378"/>
      <c r="G17" s="378"/>
      <c r="H17" s="378"/>
      <c r="I17" s="378"/>
      <c r="J17" s="378"/>
      <c r="K17" s="378"/>
      <c r="L17" s="378"/>
      <c r="M17" s="378"/>
      <c r="N17" s="378"/>
      <c r="O17" s="378"/>
      <c r="P17" s="744"/>
      <c r="Q17" s="744"/>
      <c r="R17" s="745"/>
      <c r="S17" s="745"/>
      <c r="T17" s="745"/>
      <c r="U17" s="745"/>
      <c r="V17" s="745"/>
      <c r="W17" s="745"/>
      <c r="X17" s="745"/>
      <c r="Y17" s="745"/>
      <c r="Z17" s="745"/>
      <c r="AA17" s="17"/>
      <c r="AB17" s="17"/>
    </row>
    <row r="18" spans="1:28" s="6" customFormat="1" ht="16.95" customHeight="1">
      <c r="A18" s="263" t="s">
        <v>390</v>
      </c>
      <c r="B18" s="241"/>
      <c r="C18" s="241"/>
      <c r="D18" s="241"/>
      <c r="E18" s="241"/>
      <c r="F18" s="241"/>
      <c r="G18" s="241"/>
      <c r="H18" s="241"/>
      <c r="I18" s="241"/>
      <c r="J18" s="241"/>
      <c r="K18" s="241"/>
      <c r="L18" s="241"/>
      <c r="M18" s="241"/>
      <c r="N18" s="241"/>
      <c r="O18" s="241"/>
      <c r="P18" s="372"/>
      <c r="Q18" s="373"/>
      <c r="R18" s="70"/>
      <c r="S18" s="70"/>
      <c r="T18" s="70"/>
      <c r="U18" s="70"/>
      <c r="V18" s="70"/>
      <c r="W18" s="70"/>
      <c r="X18" s="70"/>
      <c r="Y18" s="70"/>
      <c r="Z18" s="70"/>
      <c r="AA18" s="19"/>
      <c r="AB18" s="19"/>
    </row>
    <row r="19" spans="1:28" s="6" customFormat="1" ht="3" customHeight="1">
      <c r="A19" s="1191"/>
      <c r="B19" s="241"/>
      <c r="C19" s="241"/>
      <c r="D19" s="241"/>
      <c r="E19" s="241"/>
      <c r="F19" s="241"/>
      <c r="G19" s="241"/>
      <c r="H19" s="241"/>
      <c r="I19" s="241"/>
      <c r="J19" s="241"/>
      <c r="K19" s="241"/>
      <c r="L19" s="241"/>
      <c r="M19" s="241"/>
      <c r="N19" s="241"/>
      <c r="O19" s="241"/>
      <c r="P19" s="372"/>
      <c r="Q19" s="373"/>
      <c r="R19" s="70"/>
      <c r="S19" s="70"/>
      <c r="T19" s="70"/>
      <c r="U19" s="70"/>
      <c r="V19" s="70"/>
      <c r="W19" s="70"/>
      <c r="X19" s="70"/>
      <c r="Y19" s="70"/>
      <c r="Z19" s="70"/>
      <c r="AA19" s="19"/>
      <c r="AB19" s="19"/>
    </row>
    <row r="20" spans="1:28" s="6" customFormat="1" ht="16.95" hidden="1" customHeight="1">
      <c r="A20" s="728"/>
      <c r="B20" s="243" t="s">
        <v>586</v>
      </c>
      <c r="C20" s="241"/>
      <c r="D20" s="241"/>
      <c r="E20" s="1199" t="s">
        <v>183</v>
      </c>
      <c r="F20" s="239" t="s">
        <v>235</v>
      </c>
      <c r="G20" s="239" t="s">
        <v>235</v>
      </c>
      <c r="H20" s="239" t="s">
        <v>235</v>
      </c>
      <c r="I20" s="239" t="s">
        <v>235</v>
      </c>
      <c r="J20" s="239" t="s">
        <v>235</v>
      </c>
      <c r="K20" s="239" t="s">
        <v>235</v>
      </c>
      <c r="L20" s="239" t="s">
        <v>235</v>
      </c>
      <c r="M20" s="239" t="s">
        <v>235</v>
      </c>
      <c r="N20" s="239" t="s">
        <v>235</v>
      </c>
      <c r="O20" s="239"/>
      <c r="P20" s="374">
        <v>0</v>
      </c>
      <c r="Q20" s="375" t="s">
        <v>268</v>
      </c>
      <c r="R20" s="376" t="s">
        <v>235</v>
      </c>
      <c r="S20" s="376" t="s">
        <v>235</v>
      </c>
      <c r="T20" s="376" t="s">
        <v>235</v>
      </c>
      <c r="U20" s="376" t="s">
        <v>235</v>
      </c>
      <c r="V20" s="376" t="s">
        <v>235</v>
      </c>
      <c r="W20" s="376" t="s">
        <v>235</v>
      </c>
      <c r="X20" s="376" t="s">
        <v>235</v>
      </c>
      <c r="Y20" s="376" t="s">
        <v>235</v>
      </c>
      <c r="Z20" s="376" t="s">
        <v>235</v>
      </c>
    </row>
    <row r="21" spans="1:28" s="6" customFormat="1" ht="16.95" customHeight="1">
      <c r="A21" s="1278" t="s">
        <v>438</v>
      </c>
      <c r="C21" s="241"/>
      <c r="D21" s="241"/>
      <c r="E21" s="1199" t="s">
        <v>183</v>
      </c>
      <c r="F21" s="239">
        <v>2</v>
      </c>
      <c r="G21" s="239">
        <v>0</v>
      </c>
      <c r="H21" s="239">
        <v>0</v>
      </c>
      <c r="I21" s="239">
        <v>1</v>
      </c>
      <c r="J21" s="239">
        <v>2</v>
      </c>
      <c r="K21" s="239">
        <v>0</v>
      </c>
      <c r="L21" s="239">
        <v>0</v>
      </c>
      <c r="M21" s="239">
        <v>1</v>
      </c>
      <c r="N21" s="239">
        <v>6</v>
      </c>
      <c r="O21" s="239"/>
      <c r="P21" s="374">
        <v>-1</v>
      </c>
      <c r="Q21" s="375" t="s">
        <v>268</v>
      </c>
      <c r="R21" s="376">
        <v>2</v>
      </c>
      <c r="S21" s="376">
        <v>0</v>
      </c>
      <c r="T21" s="376">
        <v>0</v>
      </c>
      <c r="U21" s="376">
        <v>1</v>
      </c>
      <c r="V21" s="376">
        <v>2</v>
      </c>
      <c r="W21" s="376">
        <v>0</v>
      </c>
      <c r="X21" s="376">
        <v>0</v>
      </c>
      <c r="Y21" s="376">
        <v>1</v>
      </c>
      <c r="Z21" s="376">
        <v>6</v>
      </c>
    </row>
    <row r="22" spans="1:28" s="6" customFormat="1" ht="16.95" customHeight="1">
      <c r="A22" s="1278" t="s">
        <v>429</v>
      </c>
      <c r="C22" s="241"/>
      <c r="D22" s="241"/>
      <c r="E22" s="1199" t="s">
        <v>183</v>
      </c>
      <c r="F22" s="239">
        <v>0</v>
      </c>
      <c r="G22" s="239">
        <v>0</v>
      </c>
      <c r="H22" s="239">
        <v>0</v>
      </c>
      <c r="I22" s="239">
        <v>3</v>
      </c>
      <c r="J22" s="239">
        <v>1</v>
      </c>
      <c r="K22" s="239">
        <v>0</v>
      </c>
      <c r="L22" s="239">
        <v>0</v>
      </c>
      <c r="M22" s="239">
        <v>1</v>
      </c>
      <c r="N22" s="239">
        <v>5</v>
      </c>
      <c r="O22" s="239"/>
      <c r="P22" s="374">
        <v>-2</v>
      </c>
      <c r="Q22" s="375" t="s">
        <v>268</v>
      </c>
      <c r="R22" s="376">
        <v>0</v>
      </c>
      <c r="S22" s="376">
        <v>0</v>
      </c>
      <c r="T22" s="376">
        <v>0</v>
      </c>
      <c r="U22" s="376">
        <v>3</v>
      </c>
      <c r="V22" s="376">
        <v>1</v>
      </c>
      <c r="W22" s="376">
        <v>0</v>
      </c>
      <c r="X22" s="376">
        <v>0</v>
      </c>
      <c r="Y22" s="376">
        <v>1</v>
      </c>
      <c r="Z22" s="376">
        <v>5</v>
      </c>
    </row>
    <row r="23" spans="1:28" s="6" customFormat="1" ht="16.95" customHeight="1">
      <c r="A23" s="1278" t="s">
        <v>404</v>
      </c>
      <c r="C23" s="241"/>
      <c r="D23" s="241"/>
      <c r="E23" s="1199" t="s">
        <v>183</v>
      </c>
      <c r="F23" s="239">
        <v>0</v>
      </c>
      <c r="G23" s="239">
        <v>0</v>
      </c>
      <c r="H23" s="239">
        <v>1</v>
      </c>
      <c r="I23" s="239">
        <v>2</v>
      </c>
      <c r="J23" s="239">
        <v>0</v>
      </c>
      <c r="K23" s="239">
        <v>0</v>
      </c>
      <c r="L23" s="239">
        <v>0</v>
      </c>
      <c r="M23" s="239">
        <v>2</v>
      </c>
      <c r="N23" s="239">
        <v>5</v>
      </c>
      <c r="O23" s="239"/>
      <c r="P23" s="374">
        <v>-3</v>
      </c>
      <c r="Q23" s="375" t="s">
        <v>268</v>
      </c>
      <c r="R23" s="376">
        <v>0</v>
      </c>
      <c r="S23" s="376">
        <v>0</v>
      </c>
      <c r="T23" s="376">
        <v>1</v>
      </c>
      <c r="U23" s="376">
        <v>2</v>
      </c>
      <c r="V23" s="376">
        <v>0</v>
      </c>
      <c r="W23" s="376">
        <v>0</v>
      </c>
      <c r="X23" s="376">
        <v>0</v>
      </c>
      <c r="Y23" s="376">
        <v>2</v>
      </c>
      <c r="Z23" s="376">
        <v>5</v>
      </c>
    </row>
    <row r="24" spans="1:28" s="8" customFormat="1" ht="16.95" customHeight="1">
      <c r="A24" s="1278" t="s">
        <v>394</v>
      </c>
      <c r="C24" s="241"/>
      <c r="D24" s="241"/>
      <c r="E24" s="1199" t="s">
        <v>183</v>
      </c>
      <c r="F24" s="239">
        <v>0</v>
      </c>
      <c r="G24" s="239">
        <v>0</v>
      </c>
      <c r="H24" s="239">
        <v>0</v>
      </c>
      <c r="I24" s="239">
        <v>0</v>
      </c>
      <c r="J24" s="239">
        <v>0</v>
      </c>
      <c r="K24" s="239">
        <v>0</v>
      </c>
      <c r="L24" s="239">
        <v>0</v>
      </c>
      <c r="M24" s="239">
        <v>1</v>
      </c>
      <c r="N24" s="239">
        <v>1</v>
      </c>
      <c r="O24" s="239"/>
      <c r="P24" s="374">
        <v>-4</v>
      </c>
      <c r="Q24" s="375" t="s">
        <v>268</v>
      </c>
      <c r="R24" s="376">
        <v>0</v>
      </c>
      <c r="S24" s="376">
        <v>0</v>
      </c>
      <c r="T24" s="376">
        <v>0</v>
      </c>
      <c r="U24" s="376">
        <v>0</v>
      </c>
      <c r="V24" s="376">
        <v>0</v>
      </c>
      <c r="W24" s="376">
        <v>0</v>
      </c>
      <c r="X24" s="376">
        <v>0</v>
      </c>
      <c r="Y24" s="376">
        <v>1</v>
      </c>
      <c r="Z24" s="376">
        <v>1</v>
      </c>
    </row>
    <row r="25" spans="1:28" s="8" customFormat="1" ht="16.95" customHeight="1">
      <c r="A25" s="1278" t="s">
        <v>386</v>
      </c>
      <c r="C25" s="241"/>
      <c r="D25" s="241"/>
      <c r="E25" s="1199" t="s">
        <v>183</v>
      </c>
      <c r="F25" s="239">
        <v>0</v>
      </c>
      <c r="G25" s="239">
        <v>0</v>
      </c>
      <c r="H25" s="239">
        <v>0</v>
      </c>
      <c r="I25" s="239">
        <v>3</v>
      </c>
      <c r="J25" s="239">
        <v>1</v>
      </c>
      <c r="K25" s="239">
        <v>0</v>
      </c>
      <c r="L25" s="239">
        <v>0</v>
      </c>
      <c r="M25" s="239">
        <v>0</v>
      </c>
      <c r="N25" s="239">
        <v>4</v>
      </c>
      <c r="O25" s="239"/>
      <c r="P25" s="374">
        <v>-5</v>
      </c>
      <c r="Q25" s="375" t="s">
        <v>268</v>
      </c>
      <c r="R25" s="376">
        <v>0</v>
      </c>
      <c r="S25" s="376">
        <v>0</v>
      </c>
      <c r="T25" s="376">
        <v>0</v>
      </c>
      <c r="U25" s="376">
        <v>3</v>
      </c>
      <c r="V25" s="376">
        <v>1</v>
      </c>
      <c r="W25" s="376">
        <v>0</v>
      </c>
      <c r="X25" s="376">
        <v>0</v>
      </c>
      <c r="Y25" s="376">
        <v>0</v>
      </c>
      <c r="Z25" s="376">
        <v>4</v>
      </c>
    </row>
    <row r="26" spans="1:28" s="8" customFormat="1" ht="16.95" customHeight="1">
      <c r="A26" s="1278" t="s">
        <v>371</v>
      </c>
      <c r="C26" s="241"/>
      <c r="D26" s="241"/>
      <c r="E26" s="1199" t="s">
        <v>183</v>
      </c>
      <c r="F26" s="239">
        <v>0</v>
      </c>
      <c r="G26" s="239">
        <v>0</v>
      </c>
      <c r="H26" s="239">
        <v>0</v>
      </c>
      <c r="I26" s="239">
        <v>0</v>
      </c>
      <c r="J26" s="239">
        <v>0</v>
      </c>
      <c r="K26" s="239">
        <v>0</v>
      </c>
      <c r="L26" s="239">
        <v>0</v>
      </c>
      <c r="M26" s="239">
        <v>2</v>
      </c>
      <c r="N26" s="239">
        <v>2</v>
      </c>
      <c r="O26" s="239"/>
      <c r="P26" s="374">
        <v>-6</v>
      </c>
      <c r="Q26" s="375" t="s">
        <v>268</v>
      </c>
      <c r="R26" s="376">
        <v>0</v>
      </c>
      <c r="S26" s="376">
        <v>0</v>
      </c>
      <c r="T26" s="376">
        <v>0</v>
      </c>
      <c r="U26" s="376">
        <v>0</v>
      </c>
      <c r="V26" s="376">
        <v>0</v>
      </c>
      <c r="W26" s="376">
        <v>0</v>
      </c>
      <c r="X26" s="376">
        <v>0</v>
      </c>
      <c r="Y26" s="376">
        <v>2</v>
      </c>
      <c r="Z26" s="376">
        <v>2</v>
      </c>
    </row>
    <row r="27" spans="1:28" s="8" customFormat="1" ht="16.95" customHeight="1">
      <c r="A27" s="1278" t="s">
        <v>98</v>
      </c>
      <c r="C27" s="241"/>
      <c r="D27" s="241"/>
      <c r="E27" s="1199" t="s">
        <v>183</v>
      </c>
      <c r="F27" s="239">
        <v>1</v>
      </c>
      <c r="G27" s="239">
        <v>0</v>
      </c>
      <c r="H27" s="239">
        <v>1</v>
      </c>
      <c r="I27" s="239">
        <v>5</v>
      </c>
      <c r="J27" s="239">
        <v>0</v>
      </c>
      <c r="K27" s="239">
        <v>0</v>
      </c>
      <c r="L27" s="239">
        <v>0</v>
      </c>
      <c r="M27" s="239">
        <v>0</v>
      </c>
      <c r="N27" s="239">
        <v>7</v>
      </c>
      <c r="O27" s="239"/>
      <c r="P27" s="374">
        <v>-7</v>
      </c>
      <c r="Q27" s="375" t="s">
        <v>268</v>
      </c>
      <c r="R27" s="376">
        <v>1</v>
      </c>
      <c r="S27" s="376">
        <v>0</v>
      </c>
      <c r="T27" s="376">
        <v>1</v>
      </c>
      <c r="U27" s="376">
        <v>5</v>
      </c>
      <c r="V27" s="376">
        <v>0</v>
      </c>
      <c r="W27" s="376">
        <v>0</v>
      </c>
      <c r="X27" s="376">
        <v>0</v>
      </c>
      <c r="Y27" s="376">
        <v>0</v>
      </c>
      <c r="Z27" s="376">
        <v>7</v>
      </c>
    </row>
    <row r="28" spans="1:28" s="8" customFormat="1" ht="16.95" customHeight="1">
      <c r="A28" s="1279" t="s">
        <v>313</v>
      </c>
      <c r="C28" s="262"/>
      <c r="D28" s="262"/>
      <c r="E28" s="1199" t="s">
        <v>183</v>
      </c>
      <c r="F28" s="239">
        <v>2</v>
      </c>
      <c r="G28" s="239">
        <v>0</v>
      </c>
      <c r="H28" s="239">
        <v>0</v>
      </c>
      <c r="I28" s="239">
        <v>2</v>
      </c>
      <c r="J28" s="239">
        <v>0</v>
      </c>
      <c r="K28" s="239">
        <v>0</v>
      </c>
      <c r="L28" s="239">
        <v>0</v>
      </c>
      <c r="M28" s="239">
        <v>2</v>
      </c>
      <c r="N28" s="239">
        <v>6</v>
      </c>
      <c r="O28" s="239"/>
      <c r="P28" s="374">
        <v>-8</v>
      </c>
      <c r="Q28" s="375" t="s">
        <v>268</v>
      </c>
      <c r="R28" s="376">
        <v>2</v>
      </c>
      <c r="S28" s="376">
        <v>0</v>
      </c>
      <c r="T28" s="376">
        <v>0</v>
      </c>
      <c r="U28" s="376">
        <v>2</v>
      </c>
      <c r="V28" s="376">
        <v>0</v>
      </c>
      <c r="W28" s="376">
        <v>0</v>
      </c>
      <c r="X28" s="376">
        <v>0</v>
      </c>
      <c r="Y28" s="376">
        <v>2</v>
      </c>
      <c r="Z28" s="376">
        <v>6</v>
      </c>
    </row>
    <row r="29" spans="1:28" s="8" customFormat="1" ht="16.95" customHeight="1">
      <c r="A29" s="1279" t="s">
        <v>24</v>
      </c>
      <c r="C29" s="262"/>
      <c r="D29" s="262"/>
      <c r="E29" s="1199" t="s">
        <v>183</v>
      </c>
      <c r="F29" s="239">
        <v>0</v>
      </c>
      <c r="G29" s="239">
        <v>0</v>
      </c>
      <c r="H29" s="239">
        <v>1</v>
      </c>
      <c r="I29" s="239">
        <v>1</v>
      </c>
      <c r="J29" s="239">
        <v>2</v>
      </c>
      <c r="K29" s="239">
        <v>0</v>
      </c>
      <c r="L29" s="239">
        <v>0</v>
      </c>
      <c r="M29" s="239">
        <v>4</v>
      </c>
      <c r="N29" s="239">
        <v>8</v>
      </c>
      <c r="O29" s="239"/>
      <c r="P29" s="374">
        <v>-9</v>
      </c>
      <c r="Q29" s="375" t="s">
        <v>268</v>
      </c>
      <c r="R29" s="377">
        <v>0</v>
      </c>
      <c r="S29" s="377">
        <v>0</v>
      </c>
      <c r="T29" s="377">
        <v>1</v>
      </c>
      <c r="U29" s="377">
        <v>1</v>
      </c>
      <c r="V29" s="377">
        <v>2</v>
      </c>
      <c r="W29" s="377">
        <v>0</v>
      </c>
      <c r="X29" s="377">
        <v>0</v>
      </c>
      <c r="Y29" s="377">
        <v>4</v>
      </c>
      <c r="Z29" s="377">
        <v>8</v>
      </c>
    </row>
    <row r="30" spans="1:28" s="8" customFormat="1" ht="16.95" customHeight="1">
      <c r="A30" s="1279" t="s">
        <v>4</v>
      </c>
      <c r="C30" s="262"/>
      <c r="D30" s="262"/>
      <c r="E30" s="1199" t="s">
        <v>183</v>
      </c>
      <c r="F30" s="239">
        <v>0</v>
      </c>
      <c r="G30" s="239">
        <v>0</v>
      </c>
      <c r="H30" s="239">
        <v>1</v>
      </c>
      <c r="I30" s="239">
        <v>0</v>
      </c>
      <c r="J30" s="239">
        <v>2</v>
      </c>
      <c r="K30" s="239">
        <v>0</v>
      </c>
      <c r="L30" s="239">
        <v>0</v>
      </c>
      <c r="M30" s="239">
        <v>2</v>
      </c>
      <c r="N30" s="239">
        <v>5</v>
      </c>
      <c r="O30" s="239"/>
      <c r="P30" s="374">
        <v>-10</v>
      </c>
      <c r="Q30" s="375" t="s">
        <v>268</v>
      </c>
      <c r="R30" s="377">
        <v>0</v>
      </c>
      <c r="S30" s="377">
        <v>0</v>
      </c>
      <c r="T30" s="376">
        <v>1</v>
      </c>
      <c r="U30" s="376">
        <v>0</v>
      </c>
      <c r="V30" s="376">
        <v>2</v>
      </c>
      <c r="W30" s="376">
        <v>0</v>
      </c>
      <c r="X30" s="376">
        <v>0</v>
      </c>
      <c r="Y30" s="376">
        <v>2</v>
      </c>
      <c r="Z30" s="376">
        <v>5</v>
      </c>
    </row>
    <row r="31" spans="1:28" s="8" customFormat="1" ht="3" customHeight="1">
      <c r="A31" s="728"/>
      <c r="B31" s="241"/>
      <c r="C31" s="262"/>
      <c r="D31" s="262"/>
      <c r="E31" s="262"/>
      <c r="F31" s="239"/>
      <c r="G31" s="239"/>
      <c r="H31" s="239"/>
      <c r="I31" s="239"/>
      <c r="J31" s="239"/>
      <c r="K31" s="239"/>
      <c r="L31" s="239"/>
      <c r="M31" s="239"/>
      <c r="N31" s="239"/>
      <c r="O31" s="239"/>
      <c r="P31" s="744"/>
      <c r="Q31" s="744"/>
      <c r="R31" s="745"/>
      <c r="S31" s="745"/>
      <c r="T31" s="745"/>
      <c r="U31" s="745"/>
      <c r="V31" s="745"/>
      <c r="W31" s="745"/>
      <c r="X31" s="745"/>
      <c r="Y31" s="745"/>
      <c r="Z31" s="745"/>
      <c r="AA31" s="17"/>
      <c r="AB31" s="17"/>
    </row>
    <row r="32" spans="1:28" s="8" customFormat="1" ht="16.95" customHeight="1">
      <c r="A32" s="263" t="s">
        <v>584</v>
      </c>
      <c r="B32" s="238"/>
      <c r="C32" s="263"/>
      <c r="D32" s="264"/>
      <c r="E32" s="264"/>
      <c r="F32" s="240"/>
      <c r="G32" s="240"/>
      <c r="H32" s="240"/>
      <c r="I32" s="240"/>
      <c r="J32" s="240"/>
      <c r="K32" s="240"/>
      <c r="L32" s="240"/>
      <c r="M32" s="240"/>
      <c r="N32" s="240"/>
      <c r="O32" s="240"/>
      <c r="P32" s="372"/>
      <c r="Q32" s="373"/>
      <c r="R32" s="70"/>
      <c r="S32" s="70"/>
      <c r="T32" s="70"/>
      <c r="U32" s="70"/>
      <c r="V32" s="70"/>
      <c r="W32" s="70"/>
      <c r="X32" s="70"/>
      <c r="Y32" s="70"/>
      <c r="Z32" s="70"/>
    </row>
    <row r="33" spans="1:28" s="8" customFormat="1" ht="3" customHeight="1">
      <c r="A33" s="1191"/>
      <c r="B33" s="1191"/>
      <c r="C33" s="263"/>
      <c r="D33" s="264"/>
      <c r="E33" s="264"/>
      <c r="F33" s="240"/>
      <c r="G33" s="240"/>
      <c r="H33" s="240"/>
      <c r="I33" s="240"/>
      <c r="J33" s="240"/>
      <c r="K33" s="240"/>
      <c r="L33" s="240"/>
      <c r="M33" s="240"/>
      <c r="N33" s="240"/>
      <c r="O33" s="240"/>
      <c r="P33" s="372"/>
      <c r="Q33" s="373"/>
      <c r="R33" s="70"/>
      <c r="S33" s="70"/>
      <c r="T33" s="70"/>
      <c r="U33" s="70"/>
      <c r="V33" s="70"/>
      <c r="W33" s="70"/>
      <c r="X33" s="70"/>
      <c r="Y33" s="70"/>
      <c r="Z33" s="70"/>
    </row>
    <row r="34" spans="1:28" s="8" customFormat="1" ht="16.95" hidden="1" customHeight="1">
      <c r="A34" s="728"/>
      <c r="B34" s="243" t="s">
        <v>586</v>
      </c>
      <c r="C34" s="241"/>
      <c r="D34" s="241"/>
      <c r="E34" s="1199" t="s">
        <v>183</v>
      </c>
      <c r="F34" s="239" t="s">
        <v>235</v>
      </c>
      <c r="G34" s="239" t="s">
        <v>235</v>
      </c>
      <c r="H34" s="239" t="s">
        <v>235</v>
      </c>
      <c r="I34" s="239" t="s">
        <v>235</v>
      </c>
      <c r="J34" s="239" t="s">
        <v>235</v>
      </c>
      <c r="K34" s="239" t="s">
        <v>235</v>
      </c>
      <c r="L34" s="239" t="s">
        <v>235</v>
      </c>
      <c r="M34" s="239" t="s">
        <v>235</v>
      </c>
      <c r="N34" s="239" t="s">
        <v>235</v>
      </c>
      <c r="O34" s="239"/>
      <c r="P34" s="374">
        <v>0</v>
      </c>
      <c r="Q34" s="375" t="s">
        <v>600</v>
      </c>
      <c r="R34" s="377" t="s">
        <v>235</v>
      </c>
      <c r="S34" s="377" t="s">
        <v>235</v>
      </c>
      <c r="T34" s="377" t="s">
        <v>235</v>
      </c>
      <c r="U34" s="377" t="s">
        <v>235</v>
      </c>
      <c r="V34" s="377" t="s">
        <v>235</v>
      </c>
      <c r="W34" s="377" t="s">
        <v>235</v>
      </c>
      <c r="X34" s="377" t="s">
        <v>235</v>
      </c>
      <c r="Y34" s="377" t="s">
        <v>235</v>
      </c>
      <c r="Z34" s="377" t="s">
        <v>235</v>
      </c>
    </row>
    <row r="35" spans="1:28" s="8" customFormat="1" ht="16.95" customHeight="1">
      <c r="A35" s="1278" t="s">
        <v>438</v>
      </c>
      <c r="C35" s="241"/>
      <c r="D35" s="241"/>
      <c r="E35" s="1199" t="s">
        <v>183</v>
      </c>
      <c r="F35" s="239">
        <v>0</v>
      </c>
      <c r="G35" s="239">
        <v>0</v>
      </c>
      <c r="H35" s="239">
        <v>2</v>
      </c>
      <c r="I35" s="239">
        <v>0</v>
      </c>
      <c r="J35" s="239">
        <v>0</v>
      </c>
      <c r="K35" s="239">
        <v>0</v>
      </c>
      <c r="L35" s="239">
        <v>0</v>
      </c>
      <c r="M35" s="239">
        <v>0</v>
      </c>
      <c r="N35" s="239">
        <v>2</v>
      </c>
      <c r="O35" s="239"/>
      <c r="P35" s="374">
        <v>-1</v>
      </c>
      <c r="Q35" s="375" t="s">
        <v>600</v>
      </c>
      <c r="R35" s="377">
        <v>0</v>
      </c>
      <c r="S35" s="377">
        <v>0</v>
      </c>
      <c r="T35" s="377">
        <v>2</v>
      </c>
      <c r="U35" s="377">
        <v>0</v>
      </c>
      <c r="V35" s="377">
        <v>0</v>
      </c>
      <c r="W35" s="377">
        <v>0</v>
      </c>
      <c r="X35" s="377">
        <v>0</v>
      </c>
      <c r="Y35" s="377">
        <v>0</v>
      </c>
      <c r="Z35" s="377">
        <v>2</v>
      </c>
    </row>
    <row r="36" spans="1:28" s="8" customFormat="1" ht="16.95" customHeight="1">
      <c r="A36" s="1278" t="s">
        <v>429</v>
      </c>
      <c r="C36" s="241"/>
      <c r="D36" s="241"/>
      <c r="E36" s="1199" t="s">
        <v>183</v>
      </c>
      <c r="F36" s="239">
        <v>0</v>
      </c>
      <c r="G36" s="239">
        <v>1</v>
      </c>
      <c r="H36" s="239">
        <v>0</v>
      </c>
      <c r="I36" s="239">
        <v>0</v>
      </c>
      <c r="J36" s="239">
        <v>0</v>
      </c>
      <c r="K36" s="239">
        <v>1</v>
      </c>
      <c r="L36" s="239">
        <v>0</v>
      </c>
      <c r="M36" s="239">
        <v>0</v>
      </c>
      <c r="N36" s="239">
        <v>2</v>
      </c>
      <c r="O36" s="239"/>
      <c r="P36" s="374">
        <v>-2</v>
      </c>
      <c r="Q36" s="375" t="s">
        <v>600</v>
      </c>
      <c r="R36" s="377">
        <v>0</v>
      </c>
      <c r="S36" s="377">
        <v>1</v>
      </c>
      <c r="T36" s="377">
        <v>0</v>
      </c>
      <c r="U36" s="377">
        <v>0</v>
      </c>
      <c r="V36" s="377">
        <v>0</v>
      </c>
      <c r="W36" s="377">
        <v>1</v>
      </c>
      <c r="X36" s="377">
        <v>0</v>
      </c>
      <c r="Y36" s="377">
        <v>0</v>
      </c>
      <c r="Z36" s="377">
        <v>2</v>
      </c>
    </row>
    <row r="37" spans="1:28" s="8" customFormat="1" ht="16.95" customHeight="1">
      <c r="A37" s="1278" t="s">
        <v>404</v>
      </c>
      <c r="C37" s="241"/>
      <c r="D37" s="241"/>
      <c r="E37" s="1199" t="s">
        <v>183</v>
      </c>
      <c r="F37" s="239">
        <v>0</v>
      </c>
      <c r="G37" s="239">
        <v>0</v>
      </c>
      <c r="H37" s="239">
        <v>2</v>
      </c>
      <c r="I37" s="239">
        <v>0</v>
      </c>
      <c r="J37" s="239">
        <v>0</v>
      </c>
      <c r="K37" s="239">
        <v>0</v>
      </c>
      <c r="L37" s="239">
        <v>0</v>
      </c>
      <c r="M37" s="239">
        <v>0</v>
      </c>
      <c r="N37" s="239">
        <v>2</v>
      </c>
      <c r="O37" s="239"/>
      <c r="P37" s="374">
        <v>-3</v>
      </c>
      <c r="Q37" s="375" t="s">
        <v>600</v>
      </c>
      <c r="R37" s="377">
        <v>0</v>
      </c>
      <c r="S37" s="377">
        <v>0</v>
      </c>
      <c r="T37" s="377">
        <v>2</v>
      </c>
      <c r="U37" s="377">
        <v>0</v>
      </c>
      <c r="V37" s="377">
        <v>0</v>
      </c>
      <c r="W37" s="377">
        <v>0</v>
      </c>
      <c r="X37" s="377">
        <v>0</v>
      </c>
      <c r="Y37" s="377">
        <v>0</v>
      </c>
      <c r="Z37" s="377">
        <v>2</v>
      </c>
    </row>
    <row r="38" spans="1:28" s="8" customFormat="1" ht="16.95" customHeight="1">
      <c r="A38" s="1278" t="s">
        <v>394</v>
      </c>
      <c r="C38" s="241"/>
      <c r="D38" s="241"/>
      <c r="E38" s="1199" t="s">
        <v>183</v>
      </c>
      <c r="F38" s="239">
        <v>0</v>
      </c>
      <c r="G38" s="239">
        <v>0</v>
      </c>
      <c r="H38" s="239">
        <v>1</v>
      </c>
      <c r="I38" s="239">
        <v>0</v>
      </c>
      <c r="J38" s="239">
        <v>0</v>
      </c>
      <c r="K38" s="239">
        <v>0</v>
      </c>
      <c r="L38" s="239">
        <v>0</v>
      </c>
      <c r="M38" s="239">
        <v>0</v>
      </c>
      <c r="N38" s="239">
        <v>1</v>
      </c>
      <c r="O38" s="239"/>
      <c r="P38" s="374">
        <v>-4</v>
      </c>
      <c r="Q38" s="375" t="s">
        <v>600</v>
      </c>
      <c r="R38" s="377">
        <v>0</v>
      </c>
      <c r="S38" s="377">
        <v>0</v>
      </c>
      <c r="T38" s="377">
        <v>1</v>
      </c>
      <c r="U38" s="377">
        <v>0</v>
      </c>
      <c r="V38" s="377">
        <v>0</v>
      </c>
      <c r="W38" s="377">
        <v>0</v>
      </c>
      <c r="X38" s="377">
        <v>0</v>
      </c>
      <c r="Y38" s="377">
        <v>0</v>
      </c>
      <c r="Z38" s="377">
        <v>1</v>
      </c>
    </row>
    <row r="39" spans="1:28" s="8" customFormat="1" ht="16.95" customHeight="1">
      <c r="A39" s="1278" t="s">
        <v>386</v>
      </c>
      <c r="C39" s="241"/>
      <c r="D39" s="241"/>
      <c r="E39" s="1199" t="s">
        <v>183</v>
      </c>
      <c r="F39" s="239">
        <v>0</v>
      </c>
      <c r="G39" s="239">
        <v>0</v>
      </c>
      <c r="H39" s="239">
        <v>0</v>
      </c>
      <c r="I39" s="239">
        <v>0</v>
      </c>
      <c r="J39" s="239">
        <v>0</v>
      </c>
      <c r="K39" s="239">
        <v>0</v>
      </c>
      <c r="L39" s="239">
        <v>0</v>
      </c>
      <c r="M39" s="239">
        <v>0</v>
      </c>
      <c r="N39" s="239">
        <v>0</v>
      </c>
      <c r="O39" s="239"/>
      <c r="P39" s="374">
        <v>-5</v>
      </c>
      <c r="Q39" s="375" t="s">
        <v>600</v>
      </c>
      <c r="R39" s="377">
        <v>0</v>
      </c>
      <c r="S39" s="377">
        <v>0</v>
      </c>
      <c r="T39" s="377">
        <v>0</v>
      </c>
      <c r="U39" s="377">
        <v>0</v>
      </c>
      <c r="V39" s="377">
        <v>0</v>
      </c>
      <c r="W39" s="377">
        <v>0</v>
      </c>
      <c r="X39" s="377">
        <v>0</v>
      </c>
      <c r="Y39" s="377">
        <v>0</v>
      </c>
      <c r="Z39" s="377">
        <v>0</v>
      </c>
    </row>
    <row r="40" spans="1:28" s="8" customFormat="1" ht="16.95" customHeight="1">
      <c r="A40" s="1278" t="s">
        <v>371</v>
      </c>
      <c r="C40" s="241"/>
      <c r="D40" s="241"/>
      <c r="E40" s="1199" t="s">
        <v>183</v>
      </c>
      <c r="F40" s="239">
        <v>0</v>
      </c>
      <c r="G40" s="239">
        <v>0</v>
      </c>
      <c r="H40" s="239">
        <v>0</v>
      </c>
      <c r="I40" s="239">
        <v>0</v>
      </c>
      <c r="J40" s="239">
        <v>0</v>
      </c>
      <c r="K40" s="239">
        <v>0</v>
      </c>
      <c r="L40" s="239">
        <v>0</v>
      </c>
      <c r="M40" s="239">
        <v>0</v>
      </c>
      <c r="N40" s="239">
        <v>0</v>
      </c>
      <c r="O40" s="239"/>
      <c r="P40" s="374">
        <v>-6</v>
      </c>
      <c r="Q40" s="375" t="s">
        <v>600</v>
      </c>
      <c r="R40" s="377">
        <v>0</v>
      </c>
      <c r="S40" s="377">
        <v>0</v>
      </c>
      <c r="T40" s="377">
        <v>0</v>
      </c>
      <c r="U40" s="377">
        <v>0</v>
      </c>
      <c r="V40" s="377">
        <v>0</v>
      </c>
      <c r="W40" s="377">
        <v>0</v>
      </c>
      <c r="X40" s="377">
        <v>0</v>
      </c>
      <c r="Y40" s="377">
        <v>0</v>
      </c>
      <c r="Z40" s="377">
        <v>0</v>
      </c>
    </row>
    <row r="41" spans="1:28" s="51" customFormat="1" ht="16.95" customHeight="1">
      <c r="A41" s="1278" t="s">
        <v>98</v>
      </c>
      <c r="C41" s="241"/>
      <c r="D41" s="241"/>
      <c r="E41" s="1199" t="s">
        <v>183</v>
      </c>
      <c r="F41" s="239">
        <v>0</v>
      </c>
      <c r="G41" s="239">
        <v>0</v>
      </c>
      <c r="H41" s="239">
        <v>0</v>
      </c>
      <c r="I41" s="239">
        <v>0</v>
      </c>
      <c r="J41" s="239">
        <v>0</v>
      </c>
      <c r="K41" s="239">
        <v>0</v>
      </c>
      <c r="L41" s="239">
        <v>0</v>
      </c>
      <c r="M41" s="239">
        <v>0</v>
      </c>
      <c r="N41" s="239">
        <v>0</v>
      </c>
      <c r="O41" s="239"/>
      <c r="P41" s="374">
        <v>-7</v>
      </c>
      <c r="Q41" s="375" t="s">
        <v>600</v>
      </c>
      <c r="R41" s="377">
        <v>0</v>
      </c>
      <c r="S41" s="377">
        <v>0</v>
      </c>
      <c r="T41" s="377">
        <v>0</v>
      </c>
      <c r="U41" s="377">
        <v>0</v>
      </c>
      <c r="V41" s="377">
        <v>0</v>
      </c>
      <c r="W41" s="377">
        <v>0</v>
      </c>
      <c r="X41" s="377">
        <v>0</v>
      </c>
      <c r="Y41" s="377">
        <v>0</v>
      </c>
      <c r="Z41" s="377">
        <v>0</v>
      </c>
    </row>
    <row r="42" spans="1:28" s="51" customFormat="1" ht="16.95" customHeight="1">
      <c r="A42" s="1279" t="s">
        <v>313</v>
      </c>
      <c r="C42" s="262"/>
      <c r="D42" s="262"/>
      <c r="E42" s="1199" t="s">
        <v>183</v>
      </c>
      <c r="F42" s="239">
        <v>0</v>
      </c>
      <c r="G42" s="239">
        <v>0</v>
      </c>
      <c r="H42" s="239">
        <v>0</v>
      </c>
      <c r="I42" s="239">
        <v>0</v>
      </c>
      <c r="J42" s="239">
        <v>0</v>
      </c>
      <c r="K42" s="239">
        <v>0</v>
      </c>
      <c r="L42" s="239">
        <v>0</v>
      </c>
      <c r="M42" s="239">
        <v>0</v>
      </c>
      <c r="N42" s="239">
        <v>0</v>
      </c>
      <c r="O42" s="239"/>
      <c r="P42" s="374">
        <v>-8</v>
      </c>
      <c r="Q42" s="375" t="s">
        <v>600</v>
      </c>
      <c r="R42" s="377">
        <v>0</v>
      </c>
      <c r="S42" s="377">
        <v>0</v>
      </c>
      <c r="T42" s="377">
        <v>0</v>
      </c>
      <c r="U42" s="377">
        <v>0</v>
      </c>
      <c r="V42" s="377">
        <v>0</v>
      </c>
      <c r="W42" s="377">
        <v>0</v>
      </c>
      <c r="X42" s="377">
        <v>0</v>
      </c>
      <c r="Y42" s="377">
        <v>0</v>
      </c>
      <c r="Z42" s="377">
        <v>0</v>
      </c>
    </row>
    <row r="43" spans="1:28" s="51" customFormat="1" ht="16.95" customHeight="1">
      <c r="A43" s="1279" t="s">
        <v>24</v>
      </c>
      <c r="C43" s="262"/>
      <c r="D43" s="262"/>
      <c r="E43" s="1199" t="s">
        <v>183</v>
      </c>
      <c r="F43" s="239">
        <v>0</v>
      </c>
      <c r="G43" s="239">
        <v>0</v>
      </c>
      <c r="H43" s="239">
        <v>0</v>
      </c>
      <c r="I43" s="239">
        <v>0</v>
      </c>
      <c r="J43" s="239">
        <v>0</v>
      </c>
      <c r="K43" s="239">
        <v>0</v>
      </c>
      <c r="L43" s="239">
        <v>0</v>
      </c>
      <c r="M43" s="239">
        <v>0</v>
      </c>
      <c r="N43" s="239">
        <v>0</v>
      </c>
      <c r="O43" s="239"/>
      <c r="P43" s="374">
        <v>-9</v>
      </c>
      <c r="Q43" s="375" t="s">
        <v>600</v>
      </c>
      <c r="R43" s="377">
        <v>0</v>
      </c>
      <c r="S43" s="377">
        <v>0</v>
      </c>
      <c r="T43" s="377">
        <v>0</v>
      </c>
      <c r="U43" s="377">
        <v>0</v>
      </c>
      <c r="V43" s="377">
        <v>0</v>
      </c>
      <c r="W43" s="377">
        <v>0</v>
      </c>
      <c r="X43" s="377">
        <v>0</v>
      </c>
      <c r="Y43" s="377">
        <v>0</v>
      </c>
      <c r="Z43" s="377">
        <v>0</v>
      </c>
    </row>
    <row r="44" spans="1:28" s="51" customFormat="1" ht="16.95" customHeight="1">
      <c r="A44" s="1279" t="s">
        <v>4</v>
      </c>
      <c r="C44" s="262"/>
      <c r="D44" s="262"/>
      <c r="E44" s="1199" t="s">
        <v>183</v>
      </c>
      <c r="F44" s="239">
        <v>0</v>
      </c>
      <c r="G44" s="239">
        <v>0</v>
      </c>
      <c r="H44" s="239">
        <v>0</v>
      </c>
      <c r="I44" s="239">
        <v>0</v>
      </c>
      <c r="J44" s="239">
        <v>0</v>
      </c>
      <c r="K44" s="239">
        <v>0</v>
      </c>
      <c r="L44" s="239">
        <v>0</v>
      </c>
      <c r="M44" s="239">
        <v>0</v>
      </c>
      <c r="N44" s="239">
        <v>0</v>
      </c>
      <c r="O44" s="239"/>
      <c r="P44" s="374">
        <v>-10</v>
      </c>
      <c r="Q44" s="375" t="s">
        <v>600</v>
      </c>
      <c r="R44" s="377">
        <v>0</v>
      </c>
      <c r="S44" s="377">
        <v>0</v>
      </c>
      <c r="T44" s="377">
        <v>0</v>
      </c>
      <c r="U44" s="377">
        <v>0</v>
      </c>
      <c r="V44" s="377">
        <v>0</v>
      </c>
      <c r="W44" s="377">
        <v>0</v>
      </c>
      <c r="X44" s="377">
        <v>0</v>
      </c>
      <c r="Y44" s="377">
        <v>0</v>
      </c>
      <c r="Z44" s="377">
        <v>0</v>
      </c>
    </row>
    <row r="45" spans="1:28" s="51" customFormat="1" ht="2.4" customHeight="1">
      <c r="A45" s="728"/>
      <c r="B45" s="241"/>
      <c r="C45" s="262"/>
      <c r="D45" s="262"/>
      <c r="E45" s="262"/>
      <c r="F45" s="239"/>
      <c r="G45" s="239"/>
      <c r="H45" s="239"/>
      <c r="I45" s="239"/>
      <c r="J45" s="239"/>
      <c r="K45" s="239"/>
      <c r="L45" s="239"/>
      <c r="M45" s="239"/>
      <c r="N45" s="239"/>
      <c r="O45" s="239"/>
      <c r="P45" s="744"/>
      <c r="Q45" s="744"/>
      <c r="R45" s="745"/>
      <c r="S45" s="745"/>
      <c r="T45" s="745"/>
      <c r="U45" s="745"/>
      <c r="V45" s="745"/>
      <c r="W45" s="745"/>
      <c r="X45" s="745"/>
      <c r="Y45" s="745"/>
      <c r="Z45" s="745"/>
      <c r="AA45" s="732"/>
      <c r="AB45" s="732"/>
    </row>
    <row r="46" spans="1:28" s="8" customFormat="1" ht="16.95" customHeight="1">
      <c r="A46" s="263" t="s">
        <v>382</v>
      </c>
      <c r="B46" s="728"/>
      <c r="C46" s="263"/>
      <c r="D46" s="264"/>
      <c r="E46" s="264"/>
      <c r="F46" s="240"/>
      <c r="G46" s="240"/>
      <c r="H46" s="240"/>
      <c r="I46" s="240"/>
      <c r="J46" s="240"/>
      <c r="K46" s="240"/>
      <c r="L46" s="240"/>
      <c r="M46" s="240"/>
      <c r="N46" s="240"/>
      <c r="O46" s="240"/>
      <c r="P46" s="372"/>
      <c r="Q46" s="373"/>
      <c r="R46" s="70"/>
      <c r="S46" s="70"/>
      <c r="T46" s="70"/>
      <c r="U46" s="70"/>
      <c r="V46" s="70"/>
      <c r="W46" s="70"/>
      <c r="X46" s="70"/>
      <c r="Y46" s="70"/>
      <c r="Z46" s="70"/>
    </row>
    <row r="47" spans="1:28" s="8" customFormat="1" ht="16.95" hidden="1" customHeight="1">
      <c r="A47" s="728"/>
      <c r="B47" s="243" t="s">
        <v>586</v>
      </c>
      <c r="C47" s="241"/>
      <c r="D47" s="241"/>
      <c r="E47" s="1199" t="s">
        <v>183</v>
      </c>
      <c r="F47" s="239" t="s">
        <v>235</v>
      </c>
      <c r="G47" s="239" t="s">
        <v>235</v>
      </c>
      <c r="H47" s="239" t="s">
        <v>235</v>
      </c>
      <c r="I47" s="239" t="s">
        <v>235</v>
      </c>
      <c r="J47" s="239" t="s">
        <v>235</v>
      </c>
      <c r="K47" s="239" t="s">
        <v>235</v>
      </c>
      <c r="L47" s="239" t="s">
        <v>235</v>
      </c>
      <c r="M47" s="239" t="s">
        <v>235</v>
      </c>
      <c r="N47" s="239" t="s">
        <v>235</v>
      </c>
      <c r="O47" s="239"/>
      <c r="P47" s="374">
        <v>0</v>
      </c>
      <c r="Q47" s="375" t="s">
        <v>147</v>
      </c>
      <c r="R47" s="377" t="s">
        <v>235</v>
      </c>
      <c r="S47" s="377" t="s">
        <v>235</v>
      </c>
      <c r="T47" s="377" t="s">
        <v>235</v>
      </c>
      <c r="U47" s="377" t="s">
        <v>235</v>
      </c>
      <c r="V47" s="377" t="s">
        <v>235</v>
      </c>
      <c r="W47" s="377" t="s">
        <v>235</v>
      </c>
      <c r="X47" s="377" t="s">
        <v>235</v>
      </c>
      <c r="Y47" s="377" t="s">
        <v>235</v>
      </c>
      <c r="Z47" s="377" t="s">
        <v>235</v>
      </c>
    </row>
    <row r="48" spans="1:28" s="8" customFormat="1" ht="16.95" customHeight="1">
      <c r="A48" s="1278" t="s">
        <v>438</v>
      </c>
      <c r="C48" s="241"/>
      <c r="D48" s="241"/>
      <c r="E48" s="1199" t="s">
        <v>183</v>
      </c>
      <c r="F48" s="239">
        <v>6</v>
      </c>
      <c r="G48" s="239">
        <v>0</v>
      </c>
      <c r="H48" s="239">
        <v>2</v>
      </c>
      <c r="I48" s="239">
        <v>2</v>
      </c>
      <c r="J48" s="239">
        <v>5</v>
      </c>
      <c r="K48" s="239">
        <v>0</v>
      </c>
      <c r="L48" s="239">
        <v>0</v>
      </c>
      <c r="M48" s="239">
        <v>2</v>
      </c>
      <c r="N48" s="239">
        <v>17</v>
      </c>
      <c r="O48" s="239"/>
      <c r="P48" s="374">
        <v>-1</v>
      </c>
      <c r="Q48" s="375" t="s">
        <v>147</v>
      </c>
      <c r="R48" s="377">
        <v>6</v>
      </c>
      <c r="S48" s="377">
        <v>0</v>
      </c>
      <c r="T48" s="377">
        <v>2</v>
      </c>
      <c r="U48" s="377">
        <v>2</v>
      </c>
      <c r="V48" s="377">
        <v>5</v>
      </c>
      <c r="W48" s="377">
        <v>0</v>
      </c>
      <c r="X48" s="377">
        <v>0</v>
      </c>
      <c r="Y48" s="377">
        <v>2</v>
      </c>
      <c r="Z48" s="377">
        <v>17</v>
      </c>
    </row>
    <row r="49" spans="1:28" s="8" customFormat="1" ht="16.95" customHeight="1">
      <c r="A49" s="1278" t="s">
        <v>429</v>
      </c>
      <c r="C49" s="241"/>
      <c r="D49" s="241"/>
      <c r="E49" s="1199" t="s">
        <v>183</v>
      </c>
      <c r="F49" s="239">
        <v>6</v>
      </c>
      <c r="G49" s="239">
        <v>1</v>
      </c>
      <c r="H49" s="239">
        <v>3</v>
      </c>
      <c r="I49" s="239">
        <v>5</v>
      </c>
      <c r="J49" s="239">
        <v>3</v>
      </c>
      <c r="K49" s="239">
        <v>1</v>
      </c>
      <c r="L49" s="239">
        <v>0</v>
      </c>
      <c r="M49" s="239">
        <v>1</v>
      </c>
      <c r="N49" s="239">
        <v>20</v>
      </c>
      <c r="O49" s="239"/>
      <c r="P49" s="374">
        <v>-2</v>
      </c>
      <c r="Q49" s="375" t="s">
        <v>147</v>
      </c>
      <c r="R49" s="377">
        <v>6</v>
      </c>
      <c r="S49" s="377">
        <v>1</v>
      </c>
      <c r="T49" s="377">
        <v>3</v>
      </c>
      <c r="U49" s="377">
        <v>5</v>
      </c>
      <c r="V49" s="377">
        <v>3</v>
      </c>
      <c r="W49" s="377">
        <v>1</v>
      </c>
      <c r="X49" s="377">
        <v>0</v>
      </c>
      <c r="Y49" s="377">
        <v>1</v>
      </c>
      <c r="Z49" s="377">
        <v>20</v>
      </c>
    </row>
    <row r="50" spans="1:28" s="8" customFormat="1" ht="16.95" customHeight="1">
      <c r="A50" s="1278" t="s">
        <v>404</v>
      </c>
      <c r="C50" s="241"/>
      <c r="D50" s="241"/>
      <c r="E50" s="1199" t="s">
        <v>183</v>
      </c>
      <c r="F50" s="239">
        <v>7</v>
      </c>
      <c r="G50" s="239">
        <v>2</v>
      </c>
      <c r="H50" s="239">
        <v>5</v>
      </c>
      <c r="I50" s="239">
        <v>4</v>
      </c>
      <c r="J50" s="239">
        <v>1</v>
      </c>
      <c r="K50" s="239">
        <v>0</v>
      </c>
      <c r="L50" s="239">
        <v>0</v>
      </c>
      <c r="M50" s="239">
        <v>2</v>
      </c>
      <c r="N50" s="239">
        <v>21</v>
      </c>
      <c r="O50" s="239"/>
      <c r="P50" s="374">
        <v>-3</v>
      </c>
      <c r="Q50" s="375" t="s">
        <v>147</v>
      </c>
      <c r="R50" s="377">
        <v>7</v>
      </c>
      <c r="S50" s="377">
        <v>2</v>
      </c>
      <c r="T50" s="377">
        <v>5</v>
      </c>
      <c r="U50" s="377">
        <v>4</v>
      </c>
      <c r="V50" s="377">
        <v>1</v>
      </c>
      <c r="W50" s="377">
        <v>0</v>
      </c>
      <c r="X50" s="377">
        <v>0</v>
      </c>
      <c r="Y50" s="377">
        <v>2</v>
      </c>
      <c r="Z50" s="377">
        <v>21</v>
      </c>
    </row>
    <row r="51" spans="1:28" s="8" customFormat="1" ht="16.95" customHeight="1">
      <c r="A51" s="1278" t="s">
        <v>394</v>
      </c>
      <c r="C51" s="241"/>
      <c r="D51" s="241"/>
      <c r="E51" s="1199" t="s">
        <v>183</v>
      </c>
      <c r="F51" s="239">
        <v>1</v>
      </c>
      <c r="G51" s="239">
        <v>5</v>
      </c>
      <c r="H51" s="239">
        <v>3</v>
      </c>
      <c r="I51" s="239">
        <v>1</v>
      </c>
      <c r="J51" s="239">
        <v>2</v>
      </c>
      <c r="K51" s="239">
        <v>0</v>
      </c>
      <c r="L51" s="239">
        <v>0</v>
      </c>
      <c r="M51" s="239">
        <v>1</v>
      </c>
      <c r="N51" s="239">
        <v>13</v>
      </c>
      <c r="O51" s="239"/>
      <c r="P51" s="374">
        <v>-4</v>
      </c>
      <c r="Q51" s="375" t="s">
        <v>147</v>
      </c>
      <c r="R51" s="377">
        <v>1</v>
      </c>
      <c r="S51" s="377">
        <v>5</v>
      </c>
      <c r="T51" s="377">
        <v>3</v>
      </c>
      <c r="U51" s="377">
        <v>1</v>
      </c>
      <c r="V51" s="377">
        <v>2</v>
      </c>
      <c r="W51" s="377">
        <v>0</v>
      </c>
      <c r="X51" s="377">
        <v>0</v>
      </c>
      <c r="Y51" s="377">
        <v>1</v>
      </c>
      <c r="Z51" s="377">
        <v>13</v>
      </c>
    </row>
    <row r="52" spans="1:28" s="8" customFormat="1" ht="16.95" customHeight="1">
      <c r="A52" s="1278" t="s">
        <v>386</v>
      </c>
      <c r="C52" s="241"/>
      <c r="D52" s="241"/>
      <c r="E52" s="1199" t="s">
        <v>183</v>
      </c>
      <c r="F52" s="239">
        <v>6</v>
      </c>
      <c r="G52" s="239">
        <v>2</v>
      </c>
      <c r="H52" s="239">
        <v>2</v>
      </c>
      <c r="I52" s="239">
        <v>6</v>
      </c>
      <c r="J52" s="239">
        <v>1</v>
      </c>
      <c r="K52" s="239">
        <v>0</v>
      </c>
      <c r="L52" s="239">
        <v>0</v>
      </c>
      <c r="M52" s="239">
        <v>0</v>
      </c>
      <c r="N52" s="239">
        <v>17</v>
      </c>
      <c r="O52" s="239"/>
      <c r="P52" s="374">
        <v>-5</v>
      </c>
      <c r="Q52" s="375" t="s">
        <v>147</v>
      </c>
      <c r="R52" s="377">
        <v>6</v>
      </c>
      <c r="S52" s="377">
        <v>2</v>
      </c>
      <c r="T52" s="377">
        <v>2</v>
      </c>
      <c r="U52" s="377">
        <v>6</v>
      </c>
      <c r="V52" s="377">
        <v>1</v>
      </c>
      <c r="W52" s="377">
        <v>0</v>
      </c>
      <c r="X52" s="377">
        <v>0</v>
      </c>
      <c r="Y52" s="377">
        <v>0</v>
      </c>
      <c r="Z52" s="377">
        <v>17</v>
      </c>
    </row>
    <row r="53" spans="1:28" s="8" customFormat="1" ht="16.95" customHeight="1">
      <c r="A53" s="1278" t="s">
        <v>371</v>
      </c>
      <c r="C53" s="241"/>
      <c r="D53" s="241"/>
      <c r="E53" s="1199" t="s">
        <v>183</v>
      </c>
      <c r="F53" s="239">
        <v>11</v>
      </c>
      <c r="G53" s="239">
        <v>3</v>
      </c>
      <c r="H53" s="239">
        <v>7</v>
      </c>
      <c r="I53" s="239">
        <v>5</v>
      </c>
      <c r="J53" s="239">
        <v>3</v>
      </c>
      <c r="K53" s="239">
        <v>0</v>
      </c>
      <c r="L53" s="239">
        <v>0</v>
      </c>
      <c r="M53" s="239">
        <v>2</v>
      </c>
      <c r="N53" s="239">
        <v>31</v>
      </c>
      <c r="O53" s="239"/>
      <c r="P53" s="374">
        <v>-6</v>
      </c>
      <c r="Q53" s="375" t="s">
        <v>147</v>
      </c>
      <c r="R53" s="377">
        <v>11</v>
      </c>
      <c r="S53" s="377">
        <v>3</v>
      </c>
      <c r="T53" s="377">
        <v>7</v>
      </c>
      <c r="U53" s="377">
        <v>5</v>
      </c>
      <c r="V53" s="377">
        <v>3</v>
      </c>
      <c r="W53" s="377">
        <v>0</v>
      </c>
      <c r="X53" s="377">
        <v>0</v>
      </c>
      <c r="Y53" s="377">
        <v>2</v>
      </c>
      <c r="Z53" s="377">
        <v>31</v>
      </c>
    </row>
    <row r="54" spans="1:28" s="51" customFormat="1" ht="16.95" customHeight="1">
      <c r="A54" s="1278" t="s">
        <v>98</v>
      </c>
      <c r="C54" s="241"/>
      <c r="D54" s="241"/>
      <c r="E54" s="1199" t="s">
        <v>183</v>
      </c>
      <c r="F54" s="239">
        <v>6</v>
      </c>
      <c r="G54" s="239">
        <v>1</v>
      </c>
      <c r="H54" s="239">
        <v>7</v>
      </c>
      <c r="I54" s="239">
        <v>6</v>
      </c>
      <c r="J54" s="239">
        <v>2</v>
      </c>
      <c r="K54" s="239">
        <v>2</v>
      </c>
      <c r="L54" s="239">
        <v>1</v>
      </c>
      <c r="M54" s="239">
        <v>0</v>
      </c>
      <c r="N54" s="239">
        <v>25</v>
      </c>
      <c r="O54" s="239"/>
      <c r="P54" s="374">
        <v>-7</v>
      </c>
      <c r="Q54" s="375" t="s">
        <v>147</v>
      </c>
      <c r="R54" s="377">
        <v>6</v>
      </c>
      <c r="S54" s="377">
        <v>1</v>
      </c>
      <c r="T54" s="377">
        <v>7</v>
      </c>
      <c r="U54" s="377">
        <v>6</v>
      </c>
      <c r="V54" s="377">
        <v>2</v>
      </c>
      <c r="W54" s="377">
        <v>2</v>
      </c>
      <c r="X54" s="377">
        <v>1</v>
      </c>
      <c r="Y54" s="377">
        <v>0</v>
      </c>
      <c r="Z54" s="377">
        <v>25</v>
      </c>
    </row>
    <row r="55" spans="1:28" s="51" customFormat="1" ht="16.95" customHeight="1">
      <c r="A55" s="1279" t="s">
        <v>313</v>
      </c>
      <c r="C55" s="262"/>
      <c r="D55" s="262"/>
      <c r="E55" s="1199" t="s">
        <v>183</v>
      </c>
      <c r="F55" s="239">
        <v>5</v>
      </c>
      <c r="G55" s="239">
        <v>6</v>
      </c>
      <c r="H55" s="239">
        <v>6</v>
      </c>
      <c r="I55" s="239">
        <v>3</v>
      </c>
      <c r="J55" s="239">
        <v>1</v>
      </c>
      <c r="K55" s="239">
        <v>1</v>
      </c>
      <c r="L55" s="239">
        <v>1</v>
      </c>
      <c r="M55" s="239">
        <v>4</v>
      </c>
      <c r="N55" s="239">
        <v>27</v>
      </c>
      <c r="O55" s="239"/>
      <c r="P55" s="374">
        <v>-8</v>
      </c>
      <c r="Q55" s="375" t="s">
        <v>147</v>
      </c>
      <c r="R55" s="377">
        <v>5</v>
      </c>
      <c r="S55" s="377">
        <v>6</v>
      </c>
      <c r="T55" s="377">
        <v>6</v>
      </c>
      <c r="U55" s="377">
        <v>3</v>
      </c>
      <c r="V55" s="377">
        <v>1</v>
      </c>
      <c r="W55" s="377">
        <v>1</v>
      </c>
      <c r="X55" s="377">
        <v>1</v>
      </c>
      <c r="Y55" s="377">
        <v>4</v>
      </c>
      <c r="Z55" s="377">
        <v>27</v>
      </c>
    </row>
    <row r="56" spans="1:28" s="51" customFormat="1" ht="16.95" customHeight="1">
      <c r="A56" s="1279" t="s">
        <v>24</v>
      </c>
      <c r="C56" s="262"/>
      <c r="D56" s="262"/>
      <c r="E56" s="1199" t="s">
        <v>183</v>
      </c>
      <c r="F56" s="239">
        <v>6</v>
      </c>
      <c r="G56" s="239">
        <v>3</v>
      </c>
      <c r="H56" s="239">
        <v>8</v>
      </c>
      <c r="I56" s="239">
        <v>8</v>
      </c>
      <c r="J56" s="239">
        <v>6</v>
      </c>
      <c r="K56" s="239">
        <v>0</v>
      </c>
      <c r="L56" s="239">
        <v>1</v>
      </c>
      <c r="M56" s="239">
        <v>5</v>
      </c>
      <c r="N56" s="239">
        <v>37</v>
      </c>
      <c r="O56" s="239"/>
      <c r="P56" s="374">
        <v>-9</v>
      </c>
      <c r="Q56" s="375" t="s">
        <v>147</v>
      </c>
      <c r="R56" s="377">
        <v>6</v>
      </c>
      <c r="S56" s="377">
        <v>3</v>
      </c>
      <c r="T56" s="377">
        <v>8</v>
      </c>
      <c r="U56" s="377">
        <v>8</v>
      </c>
      <c r="V56" s="377">
        <v>6</v>
      </c>
      <c r="W56" s="377">
        <v>0</v>
      </c>
      <c r="X56" s="377">
        <v>1</v>
      </c>
      <c r="Y56" s="377">
        <v>5</v>
      </c>
      <c r="Z56" s="377">
        <v>37</v>
      </c>
    </row>
    <row r="57" spans="1:28" s="51" customFormat="1" ht="16.95" customHeight="1">
      <c r="A57" s="1280" t="s">
        <v>4</v>
      </c>
      <c r="B57" s="1281"/>
      <c r="C57" s="749"/>
      <c r="D57" s="749"/>
      <c r="E57" s="1201" t="s">
        <v>183</v>
      </c>
      <c r="F57" s="750">
        <v>7</v>
      </c>
      <c r="G57" s="750">
        <v>8</v>
      </c>
      <c r="H57" s="750">
        <v>5</v>
      </c>
      <c r="I57" s="750">
        <v>4</v>
      </c>
      <c r="J57" s="750">
        <v>4</v>
      </c>
      <c r="K57" s="750">
        <v>1</v>
      </c>
      <c r="L57" s="750">
        <v>0</v>
      </c>
      <c r="M57" s="750">
        <v>5</v>
      </c>
      <c r="N57" s="750">
        <v>34</v>
      </c>
      <c r="O57" s="650"/>
      <c r="P57" s="1202">
        <v>-10</v>
      </c>
      <c r="Q57" s="375" t="s">
        <v>147</v>
      </c>
      <c r="R57" s="377">
        <v>7</v>
      </c>
      <c r="S57" s="377">
        <v>8</v>
      </c>
      <c r="T57" s="377">
        <v>5</v>
      </c>
      <c r="U57" s="377">
        <v>4</v>
      </c>
      <c r="V57" s="377">
        <v>4</v>
      </c>
      <c r="W57" s="377">
        <v>1</v>
      </c>
      <c r="X57" s="377">
        <v>0</v>
      </c>
      <c r="Y57" s="377">
        <v>5</v>
      </c>
      <c r="Z57" s="377">
        <v>34</v>
      </c>
    </row>
    <row r="58" spans="1:28" s="51" customFormat="1" ht="3" customHeight="1">
      <c r="A58" s="728"/>
      <c r="B58" s="241"/>
      <c r="C58" s="262"/>
      <c r="D58" s="262"/>
      <c r="E58" s="262"/>
      <c r="F58" s="239"/>
      <c r="G58" s="239"/>
      <c r="H58" s="239"/>
      <c r="I58" s="239"/>
      <c r="J58" s="239"/>
      <c r="K58" s="239"/>
      <c r="L58" s="239"/>
      <c r="M58" s="239"/>
      <c r="N58" s="239"/>
      <c r="O58" s="239"/>
      <c r="P58" s="744"/>
      <c r="Q58" s="744"/>
      <c r="R58" s="745"/>
      <c r="S58" s="745"/>
      <c r="T58" s="745"/>
      <c r="U58" s="745"/>
      <c r="V58" s="745"/>
      <c r="W58" s="745"/>
      <c r="X58" s="745"/>
      <c r="Y58" s="745"/>
      <c r="Z58" s="745"/>
      <c r="AA58" s="732"/>
      <c r="AB58" s="732"/>
    </row>
    <row r="59" spans="1:28" s="6" customFormat="1" ht="1.95" customHeight="1">
      <c r="A59" s="626"/>
      <c r="B59" s="627"/>
      <c r="C59" s="628"/>
      <c r="D59" s="628"/>
      <c r="E59" s="628"/>
      <c r="F59" s="629"/>
      <c r="G59" s="629"/>
      <c r="H59" s="629"/>
      <c r="I59" s="629"/>
      <c r="J59" s="629"/>
      <c r="K59" s="630"/>
      <c r="L59" s="630"/>
      <c r="M59" s="629"/>
      <c r="N59" s="629"/>
      <c r="O59" s="629"/>
      <c r="P59" s="314"/>
      <c r="Q59" s="39"/>
      <c r="R59" s="28"/>
      <c r="S59" s="28"/>
      <c r="T59" s="28"/>
      <c r="U59" s="28"/>
      <c r="V59" s="28"/>
      <c r="W59" s="28"/>
      <c r="X59" s="28"/>
      <c r="Y59" s="28"/>
      <c r="Z59" s="28"/>
      <c r="AA59" s="28"/>
      <c r="AB59" s="28"/>
    </row>
    <row r="60" spans="1:28" s="585" customFormat="1" ht="16.2" customHeight="1">
      <c r="A60" s="1119"/>
      <c r="B60" s="1426" t="s">
        <v>730</v>
      </c>
      <c r="C60" s="1426"/>
      <c r="D60" s="1426"/>
      <c r="E60" s="1426"/>
      <c r="F60" s="1426"/>
      <c r="G60" s="1426"/>
      <c r="H60" s="1426"/>
      <c r="I60" s="1426"/>
      <c r="J60" s="1426"/>
      <c r="K60" s="1426"/>
      <c r="L60" s="1426"/>
      <c r="M60" s="1426"/>
      <c r="N60" s="1426"/>
      <c r="O60" s="1189"/>
      <c r="P60" s="584"/>
      <c r="T60" s="586"/>
    </row>
    <row r="61" spans="1:28" s="585" customFormat="1" ht="3" customHeight="1">
      <c r="A61" s="583"/>
      <c r="B61" s="1189"/>
      <c r="C61" s="1189"/>
      <c r="D61" s="1189"/>
      <c r="E61" s="1189"/>
      <c r="F61" s="1189"/>
      <c r="G61" s="1189"/>
      <c r="H61" s="1189"/>
      <c r="I61" s="1189"/>
      <c r="J61" s="1189"/>
      <c r="K61" s="1189"/>
      <c r="L61" s="1189"/>
      <c r="M61" s="1189"/>
      <c r="N61" s="1189"/>
      <c r="O61" s="1189"/>
      <c r="P61" s="584"/>
      <c r="T61" s="586"/>
    </row>
    <row r="62" spans="1:28" s="585" customFormat="1" ht="16.5" customHeight="1">
      <c r="A62" s="1119"/>
      <c r="B62" s="1426" t="s">
        <v>730</v>
      </c>
      <c r="C62" s="1426"/>
      <c r="D62" s="1426"/>
      <c r="E62" s="1426"/>
      <c r="F62" s="1426"/>
      <c r="G62" s="1426"/>
      <c r="H62" s="1426"/>
      <c r="I62" s="1426"/>
      <c r="J62" s="1426"/>
      <c r="K62" s="1426"/>
      <c r="L62" s="1426"/>
      <c r="M62" s="1426"/>
      <c r="N62" s="1426"/>
      <c r="O62" s="1189"/>
      <c r="P62" s="584"/>
      <c r="T62" s="586"/>
    </row>
    <row r="63" spans="1:28" s="1117" customFormat="1" ht="1.2" customHeight="1">
      <c r="B63" s="1118"/>
      <c r="C63" s="1118"/>
      <c r="D63" s="1118"/>
      <c r="E63" s="1192"/>
      <c r="F63" s="1118"/>
      <c r="G63" s="1118"/>
      <c r="H63" s="1118"/>
      <c r="I63" s="1118"/>
      <c r="J63" s="1118"/>
      <c r="K63" s="1118"/>
      <c r="L63" s="1118"/>
      <c r="M63" s="1118"/>
      <c r="N63" s="1118"/>
      <c r="O63" s="1192"/>
      <c r="P63" s="1118"/>
      <c r="Q63" s="1103"/>
      <c r="R63" s="1103"/>
      <c r="S63" s="1103"/>
      <c r="T63" s="1103"/>
      <c r="U63" s="1103"/>
      <c r="V63" s="1103"/>
      <c r="W63" s="1103"/>
      <c r="X63" s="1103"/>
      <c r="Y63" s="1103"/>
      <c r="Z63" s="1103"/>
      <c r="AA63" s="1103"/>
      <c r="AB63" s="1103"/>
    </row>
    <row r="64" spans="1:28" s="8" customFormat="1" ht="67.2" customHeight="1">
      <c r="A64" s="614" t="s">
        <v>236</v>
      </c>
      <c r="B64" s="1550" t="s">
        <v>798</v>
      </c>
      <c r="C64" s="1550"/>
      <c r="D64" s="1550"/>
      <c r="E64" s="1550"/>
      <c r="F64" s="1550"/>
      <c r="G64" s="1550"/>
      <c r="H64" s="1550"/>
      <c r="I64" s="1550"/>
      <c r="J64" s="1550"/>
      <c r="K64" s="1550"/>
      <c r="L64" s="1550"/>
      <c r="M64" s="1550"/>
      <c r="N64" s="1550"/>
      <c r="O64" s="1193"/>
      <c r="P64" s="314"/>
      <c r="Q64" s="39"/>
      <c r="R64" s="28"/>
      <c r="S64" s="28"/>
      <c r="T64" s="28"/>
      <c r="U64" s="28"/>
      <c r="V64" s="28"/>
      <c r="W64" s="28"/>
      <c r="X64" s="28"/>
      <c r="Y64" s="28"/>
      <c r="Z64" s="28"/>
      <c r="AA64" s="28"/>
      <c r="AB64" s="28"/>
    </row>
    <row r="65" spans="1:28" s="585" customFormat="1" ht="16.5" customHeight="1">
      <c r="A65" s="583" t="s">
        <v>55</v>
      </c>
      <c r="B65" s="1426" t="s">
        <v>509</v>
      </c>
      <c r="C65" s="1426"/>
      <c r="D65" s="1426"/>
      <c r="E65" s="1426"/>
      <c r="F65" s="1426"/>
      <c r="G65" s="1426"/>
      <c r="H65" s="1426"/>
      <c r="I65" s="1426"/>
      <c r="J65" s="1426"/>
      <c r="K65" s="1426"/>
      <c r="L65" s="1426"/>
      <c r="M65" s="1426"/>
      <c r="N65" s="1426"/>
      <c r="O65" s="1189"/>
      <c r="P65" s="584"/>
      <c r="T65" s="586"/>
    </row>
    <row r="66" spans="1:28" s="585" customFormat="1" ht="16.5" customHeight="1">
      <c r="A66" s="587" t="s">
        <v>566</v>
      </c>
      <c r="B66" s="588"/>
      <c r="C66" s="1422" t="s">
        <v>567</v>
      </c>
      <c r="D66" s="1422"/>
      <c r="E66" s="1422"/>
      <c r="F66" s="1422"/>
      <c r="G66" s="1422"/>
      <c r="H66" s="1422"/>
      <c r="I66" s="1422"/>
      <c r="J66" s="1422"/>
      <c r="K66" s="1422"/>
      <c r="L66" s="1422"/>
      <c r="M66" s="1422"/>
      <c r="N66" s="1422"/>
      <c r="O66" s="1291"/>
      <c r="P66" s="589"/>
      <c r="T66" s="586"/>
      <c r="U66" s="590"/>
      <c r="V66" s="590"/>
      <c r="W66" s="590"/>
      <c r="X66" s="590"/>
      <c r="Y66" s="590"/>
      <c r="Z66" s="590"/>
      <c r="AA66" s="590"/>
    </row>
    <row r="67" spans="1:28" s="5" customFormat="1" ht="1.2" customHeight="1">
      <c r="A67" s="614"/>
      <c r="B67" s="1550"/>
      <c r="C67" s="1551"/>
      <c r="D67" s="1551"/>
      <c r="E67" s="1551"/>
      <c r="F67" s="1551"/>
      <c r="G67" s="1551"/>
      <c r="H67" s="1551"/>
      <c r="I67" s="1551"/>
      <c r="J67" s="1551"/>
      <c r="K67" s="1551"/>
      <c r="L67" s="1551"/>
      <c r="M67" s="1551"/>
      <c r="N67" s="1551"/>
      <c r="O67" s="1194"/>
      <c r="P67" s="314"/>
      <c r="Q67" s="39"/>
      <c r="R67" s="28"/>
      <c r="S67" s="28"/>
      <c r="T67" s="28"/>
      <c r="U67" s="28"/>
      <c r="V67" s="28"/>
      <c r="W67" s="28"/>
      <c r="X67" s="28"/>
      <c r="Y67" s="28"/>
      <c r="Z67" s="28"/>
      <c r="AA67" s="28"/>
      <c r="AB67" s="28"/>
    </row>
    <row r="68" spans="1:28" s="5" customFormat="1" ht="16.5" customHeight="1">
      <c r="A68" s="631"/>
      <c r="B68" s="257" t="s">
        <v>496</v>
      </c>
      <c r="C68" s="257"/>
      <c r="D68" s="257"/>
      <c r="E68" s="257"/>
      <c r="F68" s="632"/>
      <c r="G68" s="632"/>
      <c r="H68" s="632"/>
      <c r="I68" s="632"/>
      <c r="J68" s="632"/>
      <c r="K68" s="632"/>
      <c r="L68" s="632"/>
      <c r="M68" s="632"/>
      <c r="N68" s="632"/>
      <c r="O68" s="632"/>
      <c r="P68" s="314"/>
      <c r="Q68" s="27"/>
      <c r="R68" s="28"/>
      <c r="S68" s="28"/>
      <c r="T68" s="28"/>
      <c r="U68" s="28"/>
      <c r="V68" s="28"/>
      <c r="W68" s="28"/>
      <c r="X68" s="28"/>
      <c r="Y68" s="28"/>
      <c r="Z68" s="28"/>
      <c r="AA68" s="28"/>
      <c r="AB68" s="28"/>
    </row>
    <row r="69" spans="1:28" s="5" customFormat="1" ht="16.5" customHeight="1">
      <c r="A69" s="631" t="s">
        <v>288</v>
      </c>
      <c r="B69" s="257"/>
      <c r="C69" s="257"/>
      <c r="D69" s="1472" t="s">
        <v>797</v>
      </c>
      <c r="E69" s="1472"/>
      <c r="F69" s="1472"/>
      <c r="G69" s="1472"/>
      <c r="H69" s="1472"/>
      <c r="I69" s="1472"/>
      <c r="J69" s="1472"/>
      <c r="K69" s="1472"/>
      <c r="L69" s="1472"/>
      <c r="M69" s="1472"/>
      <c r="N69" s="1472"/>
      <c r="O69" s="1190"/>
      <c r="P69" s="314"/>
      <c r="Q69" s="39"/>
      <c r="R69" s="28"/>
      <c r="S69" s="28"/>
      <c r="T69" s="28"/>
      <c r="U69" s="28"/>
      <c r="V69" s="28"/>
      <c r="W69" s="28"/>
      <c r="X69" s="28"/>
      <c r="Y69" s="28"/>
      <c r="Z69" s="28"/>
      <c r="AA69" s="28"/>
      <c r="AB69" s="28"/>
    </row>
    <row r="70" spans="1:28">
      <c r="B70" s="22"/>
      <c r="C70" s="22"/>
      <c r="D70" s="22"/>
      <c r="E70" s="22"/>
      <c r="F70" s="22"/>
      <c r="G70" s="22"/>
      <c r="H70" s="22"/>
      <c r="I70" s="22"/>
      <c r="J70" s="22"/>
      <c r="K70" s="22"/>
      <c r="L70" s="22"/>
      <c r="M70" s="22"/>
      <c r="N70" s="22"/>
      <c r="O70" s="22"/>
      <c r="P70" s="314"/>
      <c r="Q70" s="314"/>
      <c r="R70" s="192"/>
      <c r="S70" s="192"/>
      <c r="T70" s="192"/>
      <c r="U70" s="192"/>
      <c r="V70" s="192"/>
      <c r="W70" s="192"/>
      <c r="X70" s="192"/>
      <c r="Y70" s="192"/>
      <c r="Z70" s="192"/>
      <c r="AA70" s="192"/>
      <c r="AB70" s="192"/>
    </row>
  </sheetData>
  <protectedRanges>
    <protectedRange sqref="T63:AB63" name="Range1_5_1"/>
  </protectedRanges>
  <mergeCells count="8">
    <mergeCell ref="F1:N1"/>
    <mergeCell ref="D69:N69"/>
    <mergeCell ref="B64:N64"/>
    <mergeCell ref="B67:N67"/>
    <mergeCell ref="B65:N65"/>
    <mergeCell ref="C66:N66"/>
    <mergeCell ref="B62:N62"/>
    <mergeCell ref="B60:N60"/>
  </mergeCells>
  <phoneticPr fontId="11" type="noConversion"/>
  <pageMargins left="0.70866141732283472" right="0.70866141732283472" top="0.74803149606299213" bottom="0.74803149606299213" header="0.31496062992125984" footer="0.31496062992125984"/>
  <pageSetup paperSize="9" fitToHeight="0" orientation="landscape" useFirstPageNumber="1" r:id="rId1"/>
  <headerFooter alignWithMargins="0">
    <oddHeader>&amp;C&amp;"Arial,Regular"&amp;8TABLE 6A.20</oddHeader>
    <oddFooter>&amp;L&amp;8&amp;G 
&amp;"Arial,Regular"REPORT ON
GOVERNMENT
SERVICES 2019&amp;C &amp;R&amp;8&amp;G&amp;"Arial,Regular" 
POLICE
SERVICES
&amp;"Arial,Regular"PAGE &amp;"Arial,Bold"&amp;P&amp;"Arial,Regular" of TABLE 6A.20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78"/>
  <sheetViews>
    <sheetView showGridLines="0" zoomScaleNormal="100" zoomScaleSheetLayoutView="100" workbookViewId="0"/>
  </sheetViews>
  <sheetFormatPr defaultColWidth="9.109375" defaultRowHeight="13.2"/>
  <cols>
    <col min="1" max="1" width="5.6640625" style="713" customWidth="1"/>
    <col min="2" max="3" width="2.6640625" style="713" customWidth="1"/>
    <col min="4" max="4" width="3.33203125" style="713" customWidth="1"/>
    <col min="5" max="12" width="12.6640625" style="713" customWidth="1"/>
    <col min="13" max="13" width="1.88671875" style="713" customWidth="1"/>
    <col min="14" max="16" width="1.88671875" style="724" customWidth="1"/>
    <col min="17" max="17" width="2" style="309" hidden="1" customWidth="1"/>
    <col min="18" max="18" width="9.6640625" style="309" hidden="1" customWidth="1"/>
    <col min="19" max="26" width="9.33203125" style="1071" hidden="1" customWidth="1"/>
    <col min="27" max="30" width="9.109375" style="724"/>
    <col min="31" max="16384" width="9.109375" style="713"/>
  </cols>
  <sheetData>
    <row r="1" spans="1:34" s="704" customFormat="1" ht="21" customHeight="1">
      <c r="A1" s="703" t="s">
        <v>587</v>
      </c>
      <c r="B1" s="712"/>
      <c r="C1" s="712"/>
      <c r="D1" s="712"/>
      <c r="E1" s="1556" t="s">
        <v>833</v>
      </c>
      <c r="F1" s="1557"/>
      <c r="G1" s="1557"/>
      <c r="H1" s="1557"/>
      <c r="I1" s="1557"/>
      <c r="J1" s="1557"/>
      <c r="K1" s="1557"/>
      <c r="L1" s="1557"/>
      <c r="N1" s="721"/>
      <c r="O1" s="721"/>
      <c r="P1" s="721"/>
      <c r="Q1" s="719"/>
      <c r="R1" s="719"/>
      <c r="S1" s="1069"/>
      <c r="T1" s="1069"/>
      <c r="U1" s="1069"/>
      <c r="V1" s="1069"/>
      <c r="W1" s="1069"/>
      <c r="X1" s="1069"/>
      <c r="Y1" s="1069"/>
      <c r="Z1" s="1069"/>
      <c r="AA1" s="721"/>
      <c r="AB1" s="721"/>
      <c r="AC1" s="721"/>
      <c r="AD1" s="721"/>
    </row>
    <row r="2" spans="1:34" s="269" customFormat="1" ht="16.5" customHeight="1">
      <c r="A2" s="705"/>
      <c r="B2" s="841"/>
      <c r="C2" s="841"/>
      <c r="D2" s="842"/>
      <c r="E2" s="842" t="s">
        <v>551</v>
      </c>
      <c r="F2" s="842" t="s">
        <v>827</v>
      </c>
      <c r="G2" s="842" t="s">
        <v>828</v>
      </c>
      <c r="H2" s="842" t="s">
        <v>829</v>
      </c>
      <c r="I2" s="842" t="s">
        <v>554</v>
      </c>
      <c r="J2" s="842" t="s">
        <v>830</v>
      </c>
      <c r="K2" s="842" t="s">
        <v>831</v>
      </c>
      <c r="L2" s="842" t="s">
        <v>832</v>
      </c>
      <c r="N2" s="558"/>
      <c r="O2" s="558"/>
      <c r="P2" s="558"/>
      <c r="Q2" s="302"/>
      <c r="R2" s="302"/>
      <c r="S2" s="1070" t="s">
        <v>127</v>
      </c>
      <c r="T2" s="1070" t="s">
        <v>245</v>
      </c>
      <c r="U2" s="1070" t="s">
        <v>230</v>
      </c>
      <c r="V2" s="1070" t="s">
        <v>242</v>
      </c>
      <c r="W2" s="1070" t="s">
        <v>243</v>
      </c>
      <c r="X2" s="1070" t="s">
        <v>244</v>
      </c>
      <c r="Y2" s="1070" t="s">
        <v>246</v>
      </c>
      <c r="Z2" s="1070" t="s">
        <v>247</v>
      </c>
      <c r="AA2" s="558"/>
      <c r="AB2" s="558"/>
      <c r="AC2" s="558"/>
      <c r="AD2" s="558"/>
    </row>
    <row r="3" spans="1:34" s="269" customFormat="1" ht="16.5" customHeight="1">
      <c r="A3" s="301" t="s">
        <v>390</v>
      </c>
      <c r="B3" s="707"/>
      <c r="C3" s="707"/>
      <c r="D3" s="708"/>
      <c r="E3" s="708"/>
      <c r="F3" s="708"/>
      <c r="G3" s="708"/>
      <c r="H3" s="708"/>
      <c r="I3" s="708"/>
      <c r="J3" s="708"/>
      <c r="K3" s="708"/>
      <c r="L3" s="708"/>
      <c r="N3" s="558"/>
      <c r="O3" s="558"/>
      <c r="P3" s="558"/>
      <c r="Q3" s="302"/>
      <c r="R3" s="302"/>
      <c r="S3" s="431"/>
      <c r="T3" s="431"/>
      <c r="U3" s="431"/>
      <c r="V3" s="431"/>
      <c r="W3" s="431"/>
      <c r="X3" s="431"/>
      <c r="Y3" s="431"/>
      <c r="Z3" s="431"/>
      <c r="AA3" s="558"/>
      <c r="AB3" s="558"/>
      <c r="AC3" s="558"/>
      <c r="AD3" s="558"/>
    </row>
    <row r="4" spans="1:34" s="269" customFormat="1" ht="3" customHeight="1">
      <c r="A4" s="270"/>
      <c r="B4" s="707"/>
      <c r="C4" s="707"/>
      <c r="D4" s="708"/>
      <c r="E4" s="708"/>
      <c r="F4" s="708"/>
      <c r="G4" s="708"/>
      <c r="H4" s="708"/>
      <c r="I4" s="708"/>
      <c r="J4" s="708"/>
      <c r="K4" s="708"/>
      <c r="L4" s="708"/>
      <c r="N4" s="558"/>
      <c r="O4" s="558"/>
      <c r="P4" s="558"/>
      <c r="Q4" s="302"/>
      <c r="R4" s="302"/>
      <c r="S4" s="431"/>
      <c r="T4" s="431"/>
      <c r="U4" s="431"/>
      <c r="V4" s="431"/>
      <c r="W4" s="431"/>
      <c r="X4" s="431"/>
      <c r="Y4" s="431"/>
      <c r="Z4" s="431"/>
      <c r="AA4" s="558"/>
      <c r="AB4" s="558"/>
      <c r="AC4" s="558"/>
      <c r="AD4" s="558"/>
    </row>
    <row r="5" spans="1:34" s="269" customFormat="1" ht="16.5" customHeight="1">
      <c r="A5" s="1275" t="s">
        <v>586</v>
      </c>
      <c r="B5" s="707"/>
      <c r="C5" s="707"/>
      <c r="D5" s="708"/>
      <c r="E5" s="1224">
        <v>23.8</v>
      </c>
      <c r="F5" s="1224">
        <v>12.6</v>
      </c>
      <c r="G5" s="1224">
        <v>46</v>
      </c>
      <c r="H5" s="1224">
        <v>36.9</v>
      </c>
      <c r="I5" s="1224">
        <v>27.644353599999999</v>
      </c>
      <c r="J5" s="1224" t="s">
        <v>235</v>
      </c>
      <c r="K5" s="1224">
        <v>14.2</v>
      </c>
      <c r="L5" s="1224">
        <v>45</v>
      </c>
      <c r="M5" s="429"/>
      <c r="N5" s="1228"/>
      <c r="O5" s="558"/>
      <c r="P5" s="558"/>
      <c r="Q5" s="725">
        <v>0</v>
      </c>
      <c r="R5" s="726" t="s">
        <v>594</v>
      </c>
      <c r="S5" s="1073">
        <v>23.8</v>
      </c>
      <c r="T5" s="1073">
        <v>12.6</v>
      </c>
      <c r="U5" s="1073">
        <v>46</v>
      </c>
      <c r="V5" s="1073">
        <v>36.9</v>
      </c>
      <c r="W5" s="1073">
        <v>27.644353599999999</v>
      </c>
      <c r="X5" s="1073" t="s">
        <v>235</v>
      </c>
      <c r="Y5" s="1073">
        <v>14.2</v>
      </c>
      <c r="Z5" s="1073">
        <v>45</v>
      </c>
      <c r="AA5" s="1228"/>
      <c r="AB5" s="1228"/>
      <c r="AC5" s="1228"/>
      <c r="AD5" s="1228"/>
      <c r="AE5" s="1228"/>
      <c r="AF5" s="1228"/>
      <c r="AG5" s="1228"/>
      <c r="AH5" s="1228"/>
    </row>
    <row r="6" spans="1:34" s="269" customFormat="1" ht="16.5" customHeight="1">
      <c r="A6" s="1275" t="s">
        <v>438</v>
      </c>
      <c r="B6" s="707"/>
      <c r="C6" s="707"/>
      <c r="D6" s="708"/>
      <c r="E6" s="1224">
        <v>23.5</v>
      </c>
      <c r="F6" s="1224">
        <v>11.9</v>
      </c>
      <c r="G6" s="1224">
        <v>46.5</v>
      </c>
      <c r="H6" s="1224">
        <v>35</v>
      </c>
      <c r="I6" s="1224">
        <v>27.493670900000001</v>
      </c>
      <c r="J6" s="1224" t="s">
        <v>235</v>
      </c>
      <c r="K6" s="1224">
        <v>12.9</v>
      </c>
      <c r="L6" s="1224">
        <v>38</v>
      </c>
      <c r="M6" s="429"/>
      <c r="N6" s="558"/>
      <c r="O6" s="558"/>
      <c r="P6" s="558"/>
      <c r="Q6" s="725">
        <v>-1</v>
      </c>
      <c r="R6" s="726" t="s">
        <v>594</v>
      </c>
      <c r="S6" s="1073">
        <v>23.5</v>
      </c>
      <c r="T6" s="1073">
        <v>11.9</v>
      </c>
      <c r="U6" s="1073">
        <v>46.5</v>
      </c>
      <c r="V6" s="1073">
        <v>35</v>
      </c>
      <c r="W6" s="1073">
        <v>27.493670900000001</v>
      </c>
      <c r="X6" s="1073" t="s">
        <v>235</v>
      </c>
      <c r="Y6" s="1073">
        <v>12.9</v>
      </c>
      <c r="Z6" s="1073">
        <v>38</v>
      </c>
      <c r="AA6" s="558"/>
      <c r="AB6" s="558"/>
      <c r="AC6" s="558"/>
      <c r="AD6" s="558"/>
    </row>
    <row r="7" spans="1:34" s="269" customFormat="1" ht="16.5" customHeight="1">
      <c r="A7" s="1275" t="s">
        <v>429</v>
      </c>
      <c r="B7" s="707"/>
      <c r="C7" s="707"/>
      <c r="D7" s="708"/>
      <c r="E7" s="1224">
        <v>23.1</v>
      </c>
      <c r="F7" s="1224">
        <v>11.6</v>
      </c>
      <c r="G7" s="1224">
        <v>47.8</v>
      </c>
      <c r="H7" s="1224">
        <v>40.1</v>
      </c>
      <c r="I7" s="1224">
        <v>26.310380299999998</v>
      </c>
      <c r="J7" s="1224" t="s">
        <v>235</v>
      </c>
      <c r="K7" s="1224">
        <v>23.7</v>
      </c>
      <c r="L7" s="1224">
        <v>32.6</v>
      </c>
      <c r="M7" s="429"/>
      <c r="N7" s="558"/>
      <c r="O7" s="558"/>
      <c r="P7" s="558"/>
      <c r="Q7" s="725">
        <v>-2</v>
      </c>
      <c r="R7" s="726" t="s">
        <v>594</v>
      </c>
      <c r="S7" s="1073">
        <v>23.1</v>
      </c>
      <c r="T7" s="1073">
        <v>11.6</v>
      </c>
      <c r="U7" s="1073">
        <v>47.8</v>
      </c>
      <c r="V7" s="1073">
        <v>40.1</v>
      </c>
      <c r="W7" s="1073">
        <v>26.310380299999998</v>
      </c>
      <c r="X7" s="1073" t="s">
        <v>235</v>
      </c>
      <c r="Y7" s="1073">
        <v>23.7</v>
      </c>
      <c r="Z7" s="1073">
        <v>32.6</v>
      </c>
      <c r="AA7" s="558"/>
      <c r="AB7" s="558"/>
      <c r="AC7" s="558"/>
      <c r="AD7" s="558"/>
    </row>
    <row r="8" spans="1:34" s="269" customFormat="1" ht="16.5" customHeight="1">
      <c r="A8" s="1276" t="s">
        <v>404</v>
      </c>
      <c r="B8" s="707"/>
      <c r="C8" s="707"/>
      <c r="D8" s="708"/>
      <c r="E8" s="1224">
        <v>24.4</v>
      </c>
      <c r="F8" s="1224">
        <v>10.8</v>
      </c>
      <c r="G8" s="1224">
        <v>46.9</v>
      </c>
      <c r="H8" s="1224">
        <v>39.4</v>
      </c>
      <c r="I8" s="1224">
        <v>28.815628799999999</v>
      </c>
      <c r="J8" s="1224" t="s">
        <v>235</v>
      </c>
      <c r="K8" s="1224">
        <v>22</v>
      </c>
      <c r="L8" s="1224">
        <v>31.5</v>
      </c>
      <c r="M8" s="429"/>
      <c r="N8" s="558"/>
      <c r="O8" s="558"/>
      <c r="P8" s="558"/>
      <c r="Q8" s="725">
        <v>-3</v>
      </c>
      <c r="R8" s="726" t="s">
        <v>594</v>
      </c>
      <c r="S8" s="1073">
        <v>24.4</v>
      </c>
      <c r="T8" s="1073">
        <v>10.8</v>
      </c>
      <c r="U8" s="1073">
        <v>46.9</v>
      </c>
      <c r="V8" s="1073">
        <v>39.4</v>
      </c>
      <c r="W8" s="1073">
        <v>28.815628799999999</v>
      </c>
      <c r="X8" s="1073" t="s">
        <v>235</v>
      </c>
      <c r="Y8" s="1073">
        <v>22</v>
      </c>
      <c r="Z8" s="1073">
        <v>31.5</v>
      </c>
      <c r="AA8" s="558"/>
      <c r="AB8" s="558"/>
      <c r="AC8" s="558"/>
      <c r="AD8" s="558"/>
    </row>
    <row r="9" spans="1:34" s="269" customFormat="1" ht="16.5" customHeight="1">
      <c r="A9" s="1276" t="s">
        <v>394</v>
      </c>
      <c r="B9" s="707"/>
      <c r="C9" s="707"/>
      <c r="D9" s="708"/>
      <c r="E9" s="1224">
        <v>24.5</v>
      </c>
      <c r="F9" s="1224">
        <v>16.7</v>
      </c>
      <c r="G9" s="1224">
        <v>43.9</v>
      </c>
      <c r="H9" s="1224">
        <v>36.200000000000003</v>
      </c>
      <c r="I9" s="1224">
        <v>29.617117100000002</v>
      </c>
      <c r="J9" s="1224" t="s">
        <v>235</v>
      </c>
      <c r="K9" s="1224">
        <v>21.6</v>
      </c>
      <c r="L9" s="1224">
        <v>34.700000000000003</v>
      </c>
      <c r="M9" s="429"/>
      <c r="N9" s="558"/>
      <c r="O9" s="558"/>
      <c r="P9" s="558"/>
      <c r="Q9" s="725">
        <v>-4</v>
      </c>
      <c r="R9" s="726" t="s">
        <v>594</v>
      </c>
      <c r="S9" s="1073">
        <v>24.5</v>
      </c>
      <c r="T9" s="1073">
        <v>16.7</v>
      </c>
      <c r="U9" s="1073">
        <v>43.9</v>
      </c>
      <c r="V9" s="1073">
        <v>36.200000000000003</v>
      </c>
      <c r="W9" s="1073">
        <v>29.617117100000002</v>
      </c>
      <c r="X9" s="1073" t="s">
        <v>235</v>
      </c>
      <c r="Y9" s="1073">
        <v>21.6</v>
      </c>
      <c r="Z9" s="1073">
        <v>34.700000000000003</v>
      </c>
      <c r="AA9" s="558"/>
      <c r="AB9" s="558"/>
      <c r="AC9" s="558"/>
      <c r="AD9" s="558"/>
    </row>
    <row r="10" spans="1:34" s="269" customFormat="1" ht="16.5" customHeight="1">
      <c r="A10" s="1276" t="s">
        <v>386</v>
      </c>
      <c r="B10" s="273"/>
      <c r="C10" s="273"/>
      <c r="D10" s="273"/>
      <c r="E10" s="1224">
        <v>26.9</v>
      </c>
      <c r="F10" s="1224">
        <v>15.4</v>
      </c>
      <c r="G10" s="1224">
        <v>46.3</v>
      </c>
      <c r="H10" s="1224">
        <v>35.700000000000003</v>
      </c>
      <c r="I10" s="1224">
        <v>29.902826900000001</v>
      </c>
      <c r="J10" s="1224" t="s">
        <v>235</v>
      </c>
      <c r="K10" s="1224">
        <v>28.5</v>
      </c>
      <c r="L10" s="1224">
        <v>24.4</v>
      </c>
      <c r="M10" s="429"/>
      <c r="N10" s="558"/>
      <c r="O10" s="558"/>
      <c r="P10" s="558"/>
      <c r="Q10" s="725">
        <v>-5</v>
      </c>
      <c r="R10" s="726" t="s">
        <v>594</v>
      </c>
      <c r="S10" s="1073">
        <v>26.9</v>
      </c>
      <c r="T10" s="1073">
        <v>15.4</v>
      </c>
      <c r="U10" s="1073">
        <v>46.3</v>
      </c>
      <c r="V10" s="1073">
        <v>35.700000000000003</v>
      </c>
      <c r="W10" s="1073">
        <v>29.902826900000001</v>
      </c>
      <c r="X10" s="1073" t="s">
        <v>235</v>
      </c>
      <c r="Y10" s="1073">
        <v>28.5</v>
      </c>
      <c r="Z10" s="1073">
        <v>24.4</v>
      </c>
      <c r="AA10" s="558"/>
      <c r="AB10" s="558"/>
      <c r="AC10" s="558"/>
      <c r="AD10" s="558"/>
    </row>
    <row r="11" spans="1:34" s="269" customFormat="1" ht="16.5" customHeight="1">
      <c r="A11" s="1276" t="s">
        <v>371</v>
      </c>
      <c r="B11" s="273"/>
      <c r="C11" s="707"/>
      <c r="D11" s="273"/>
      <c r="E11" s="1224">
        <v>22.5</v>
      </c>
      <c r="F11" s="1224">
        <v>15</v>
      </c>
      <c r="G11" s="1224">
        <v>50.8</v>
      </c>
      <c r="H11" s="1224">
        <v>41.5</v>
      </c>
      <c r="I11" s="1224">
        <v>28.483412300000001</v>
      </c>
      <c r="J11" s="1224" t="s">
        <v>235</v>
      </c>
      <c r="K11" s="1224">
        <v>18.600000000000001</v>
      </c>
      <c r="L11" s="1224">
        <v>33.4</v>
      </c>
      <c r="M11" s="429"/>
      <c r="N11" s="558"/>
      <c r="O11" s="558"/>
      <c r="P11" s="558"/>
      <c r="Q11" s="725">
        <v>-6</v>
      </c>
      <c r="R11" s="726" t="s">
        <v>594</v>
      </c>
      <c r="S11" s="1073">
        <v>22.5</v>
      </c>
      <c r="T11" s="1073">
        <v>15</v>
      </c>
      <c r="U11" s="1073">
        <v>50.8</v>
      </c>
      <c r="V11" s="1073">
        <v>41.5</v>
      </c>
      <c r="W11" s="1073">
        <v>28.483412300000001</v>
      </c>
      <c r="X11" s="1073" t="s">
        <v>235</v>
      </c>
      <c r="Y11" s="1073">
        <v>18.600000000000001</v>
      </c>
      <c r="Z11" s="1073">
        <v>33.4</v>
      </c>
      <c r="AA11" s="558"/>
      <c r="AB11" s="558"/>
      <c r="AC11" s="558"/>
      <c r="AD11" s="558"/>
    </row>
    <row r="12" spans="1:34" s="269" customFormat="1" ht="16.5" customHeight="1">
      <c r="A12" s="1276" t="s">
        <v>98</v>
      </c>
      <c r="B12" s="273"/>
      <c r="C12" s="707"/>
      <c r="D12" s="273"/>
      <c r="E12" s="1224">
        <v>25.5</v>
      </c>
      <c r="F12" s="1224">
        <v>21.7</v>
      </c>
      <c r="G12" s="1224">
        <v>51.2</v>
      </c>
      <c r="H12" s="1224">
        <v>36.299999999999997</v>
      </c>
      <c r="I12" s="1224">
        <v>28.890015200000001</v>
      </c>
      <c r="J12" s="1224" t="s">
        <v>235</v>
      </c>
      <c r="K12" s="1224">
        <v>20.6</v>
      </c>
      <c r="L12" s="1224">
        <v>42.5</v>
      </c>
      <c r="M12" s="429"/>
      <c r="N12" s="558"/>
      <c r="O12" s="558"/>
      <c r="P12" s="558"/>
      <c r="Q12" s="725">
        <v>-7</v>
      </c>
      <c r="R12" s="726" t="s">
        <v>594</v>
      </c>
      <c r="S12" s="1073">
        <v>25.5</v>
      </c>
      <c r="T12" s="1073">
        <v>21.7</v>
      </c>
      <c r="U12" s="1073">
        <v>51.2</v>
      </c>
      <c r="V12" s="1073">
        <v>36.299999999999997</v>
      </c>
      <c r="W12" s="1073">
        <v>28.890015200000001</v>
      </c>
      <c r="X12" s="1073" t="s">
        <v>235</v>
      </c>
      <c r="Y12" s="1073">
        <v>20.6</v>
      </c>
      <c r="Z12" s="1073">
        <v>42.5</v>
      </c>
      <c r="AA12" s="558"/>
      <c r="AB12" s="558"/>
      <c r="AC12" s="558"/>
      <c r="AD12" s="558"/>
    </row>
    <row r="13" spans="1:34" s="269" customFormat="1" ht="16.5" customHeight="1">
      <c r="A13" s="1275" t="s">
        <v>313</v>
      </c>
      <c r="B13" s="273"/>
      <c r="C13" s="707"/>
      <c r="D13" s="273"/>
      <c r="E13" s="1224">
        <v>24</v>
      </c>
      <c r="F13" s="1224">
        <v>18</v>
      </c>
      <c r="G13" s="1224">
        <v>52.6</v>
      </c>
      <c r="H13" s="1224">
        <v>32.200000000000003</v>
      </c>
      <c r="I13" s="1224">
        <v>28.4460506</v>
      </c>
      <c r="J13" s="1224" t="s">
        <v>235</v>
      </c>
      <c r="K13" s="1224">
        <v>18</v>
      </c>
      <c r="L13" s="1224">
        <v>37.299999999999997</v>
      </c>
      <c r="M13" s="429"/>
      <c r="N13" s="558"/>
      <c r="O13" s="558"/>
      <c r="P13" s="558"/>
      <c r="Q13" s="725">
        <v>-8</v>
      </c>
      <c r="R13" s="726" t="s">
        <v>594</v>
      </c>
      <c r="S13" s="1073">
        <v>24</v>
      </c>
      <c r="T13" s="1073">
        <v>18</v>
      </c>
      <c r="U13" s="1073">
        <v>52.6</v>
      </c>
      <c r="V13" s="1073">
        <v>32.200000000000003</v>
      </c>
      <c r="W13" s="1073">
        <v>28.4460506</v>
      </c>
      <c r="X13" s="1073" t="s">
        <v>235</v>
      </c>
      <c r="Y13" s="1073">
        <v>18</v>
      </c>
      <c r="Z13" s="1073">
        <v>37.299999999999997</v>
      </c>
      <c r="AA13" s="558"/>
      <c r="AB13" s="558"/>
      <c r="AC13" s="558"/>
      <c r="AD13" s="558"/>
    </row>
    <row r="14" spans="1:34" s="269" customFormat="1" ht="16.5" customHeight="1">
      <c r="A14" s="1275" t="s">
        <v>24</v>
      </c>
      <c r="B14" s="707"/>
      <c r="C14" s="707"/>
      <c r="D14" s="707"/>
      <c r="E14" s="1224">
        <v>22.3</v>
      </c>
      <c r="F14" s="1224">
        <v>19.5</v>
      </c>
      <c r="G14" s="1224">
        <v>53.2</v>
      </c>
      <c r="H14" s="1224">
        <v>30</v>
      </c>
      <c r="I14" s="1224">
        <v>29.747812700000001</v>
      </c>
      <c r="J14" s="1224" t="s">
        <v>235</v>
      </c>
      <c r="K14" s="1224">
        <v>26.7</v>
      </c>
      <c r="L14" s="1224">
        <v>35.200000000000003</v>
      </c>
      <c r="M14" s="429"/>
      <c r="N14" s="558"/>
      <c r="O14" s="558"/>
      <c r="P14" s="558"/>
      <c r="Q14" s="725">
        <v>-9</v>
      </c>
      <c r="R14" s="726" t="s">
        <v>594</v>
      </c>
      <c r="S14" s="1073">
        <v>22.3</v>
      </c>
      <c r="T14" s="1073">
        <v>19.5</v>
      </c>
      <c r="U14" s="1073">
        <v>53.2</v>
      </c>
      <c r="V14" s="1073">
        <v>30</v>
      </c>
      <c r="W14" s="1073">
        <v>29.747812700000001</v>
      </c>
      <c r="X14" s="1073" t="s">
        <v>235</v>
      </c>
      <c r="Y14" s="1073">
        <v>26.7</v>
      </c>
      <c r="Z14" s="1073">
        <v>35.200000000000003</v>
      </c>
      <c r="AA14" s="558"/>
      <c r="AB14" s="558"/>
      <c r="AC14" s="558"/>
      <c r="AD14" s="558"/>
    </row>
    <row r="15" spans="1:34" s="269" customFormat="1" ht="1.95" customHeight="1">
      <c r="A15" s="270"/>
      <c r="B15" s="707"/>
      <c r="C15" s="707"/>
      <c r="D15" s="707"/>
      <c r="E15" s="1225"/>
      <c r="F15" s="1226"/>
      <c r="G15" s="1225"/>
      <c r="H15" s="1225"/>
      <c r="I15" s="1225"/>
      <c r="J15" s="1225"/>
      <c r="K15" s="1225"/>
      <c r="L15" s="1225"/>
      <c r="M15" s="429"/>
      <c r="N15" s="558"/>
      <c r="O15" s="558"/>
      <c r="P15" s="558"/>
      <c r="Q15" s="302"/>
      <c r="R15" s="302"/>
      <c r="S15" s="431"/>
      <c r="T15" s="431"/>
      <c r="U15" s="431"/>
      <c r="V15" s="431"/>
      <c r="W15" s="431"/>
      <c r="X15" s="431"/>
      <c r="Y15" s="431"/>
      <c r="Z15" s="431"/>
      <c r="AA15" s="558"/>
      <c r="AB15" s="558"/>
      <c r="AC15" s="558"/>
      <c r="AD15" s="558"/>
    </row>
    <row r="16" spans="1:34" s="269" customFormat="1" ht="16.5" customHeight="1">
      <c r="A16" s="301" t="s">
        <v>148</v>
      </c>
      <c r="B16" s="707"/>
      <c r="C16" s="707"/>
      <c r="D16" s="708"/>
      <c r="E16" s="484"/>
      <c r="F16" s="484"/>
      <c r="G16" s="484"/>
      <c r="H16" s="484"/>
      <c r="I16" s="484"/>
      <c r="J16" s="484"/>
      <c r="K16" s="484"/>
      <c r="L16" s="484"/>
      <c r="M16" s="429"/>
      <c r="N16" s="558"/>
      <c r="O16" s="558"/>
      <c r="P16" s="558"/>
      <c r="Q16" s="302"/>
      <c r="R16" s="302"/>
      <c r="S16" s="431"/>
      <c r="T16" s="431"/>
      <c r="U16" s="431"/>
      <c r="V16" s="431"/>
      <c r="W16" s="431"/>
      <c r="X16" s="431"/>
      <c r="Y16" s="431"/>
      <c r="Z16" s="431"/>
      <c r="AA16" s="558"/>
      <c r="AB16" s="558"/>
      <c r="AC16" s="558"/>
      <c r="AD16" s="558"/>
    </row>
    <row r="17" spans="1:30" s="269" customFormat="1" ht="1.2" customHeight="1">
      <c r="A17" s="270"/>
      <c r="B17" s="707"/>
      <c r="C17" s="707"/>
      <c r="D17" s="708"/>
      <c r="E17" s="484"/>
      <c r="F17" s="484"/>
      <c r="G17" s="484"/>
      <c r="H17" s="484"/>
      <c r="I17" s="484"/>
      <c r="J17" s="484"/>
      <c r="K17" s="484"/>
      <c r="L17" s="484"/>
      <c r="M17" s="429"/>
      <c r="N17" s="558"/>
      <c r="O17" s="558"/>
      <c r="P17" s="558"/>
      <c r="Q17" s="302"/>
      <c r="R17" s="302"/>
      <c r="S17" s="431"/>
      <c r="T17" s="431"/>
      <c r="U17" s="431"/>
      <c r="V17" s="431"/>
      <c r="W17" s="431"/>
      <c r="X17" s="431"/>
      <c r="Y17" s="431"/>
      <c r="Z17" s="431"/>
      <c r="AA17" s="558"/>
      <c r="AB17" s="558"/>
      <c r="AC17" s="558"/>
      <c r="AD17" s="558"/>
    </row>
    <row r="18" spans="1:30" s="269" customFormat="1" ht="16.5" customHeight="1">
      <c r="A18" s="1275" t="s">
        <v>586</v>
      </c>
      <c r="B18" s="707"/>
      <c r="C18" s="707"/>
      <c r="D18" s="708"/>
      <c r="E18" s="1224">
        <v>58.7</v>
      </c>
      <c r="F18" s="1224">
        <v>22.8</v>
      </c>
      <c r="G18" s="1224">
        <v>69.599999999999994</v>
      </c>
      <c r="H18" s="1224">
        <v>57</v>
      </c>
      <c r="I18" s="1224">
        <v>47.3974993</v>
      </c>
      <c r="J18" s="1224" t="s">
        <v>235</v>
      </c>
      <c r="K18" s="1224">
        <v>36.299999999999997</v>
      </c>
      <c r="L18" s="1224">
        <v>62.3</v>
      </c>
      <c r="M18" s="429"/>
      <c r="N18" s="558"/>
      <c r="O18" s="558"/>
      <c r="P18" s="558"/>
      <c r="Q18" s="725">
        <v>0</v>
      </c>
      <c r="R18" s="726" t="s">
        <v>595</v>
      </c>
      <c r="S18" s="1073">
        <v>58.7</v>
      </c>
      <c r="T18" s="1073">
        <v>22.8</v>
      </c>
      <c r="U18" s="1073">
        <v>69.599999999999994</v>
      </c>
      <c r="V18" s="1073">
        <v>57</v>
      </c>
      <c r="W18" s="1073">
        <v>47.3974993</v>
      </c>
      <c r="X18" s="1073" t="s">
        <v>235</v>
      </c>
      <c r="Y18" s="1073">
        <v>36.299999999999997</v>
      </c>
      <c r="Z18" s="1073">
        <v>62.3</v>
      </c>
      <c r="AA18" s="558"/>
      <c r="AB18" s="558"/>
      <c r="AC18" s="558"/>
      <c r="AD18" s="558"/>
    </row>
    <row r="19" spans="1:30" s="269" customFormat="1" ht="16.5" customHeight="1">
      <c r="A19" s="1275" t="s">
        <v>438</v>
      </c>
      <c r="B19" s="707"/>
      <c r="C19" s="707"/>
      <c r="D19" s="708"/>
      <c r="E19" s="1224">
        <v>57.4</v>
      </c>
      <c r="F19" s="1224">
        <v>20.6</v>
      </c>
      <c r="G19" s="1224">
        <v>71.099999999999994</v>
      </c>
      <c r="H19" s="1224">
        <v>56.4</v>
      </c>
      <c r="I19" s="1224">
        <v>47.558593799999997</v>
      </c>
      <c r="J19" s="1224" t="s">
        <v>235</v>
      </c>
      <c r="K19" s="1224">
        <v>49.2</v>
      </c>
      <c r="L19" s="1224">
        <v>50.7</v>
      </c>
      <c r="M19" s="429"/>
      <c r="N19" s="558"/>
      <c r="O19" s="558"/>
      <c r="P19" s="558"/>
      <c r="Q19" s="725">
        <v>-1</v>
      </c>
      <c r="R19" s="726" t="s">
        <v>595</v>
      </c>
      <c r="S19" s="1073">
        <v>57.4</v>
      </c>
      <c r="T19" s="1073">
        <v>20.6</v>
      </c>
      <c r="U19" s="1073">
        <v>71.099999999999994</v>
      </c>
      <c r="V19" s="1073">
        <v>56.4</v>
      </c>
      <c r="W19" s="1073">
        <v>47.558593799999997</v>
      </c>
      <c r="X19" s="1073" t="s">
        <v>235</v>
      </c>
      <c r="Y19" s="1073">
        <v>49.2</v>
      </c>
      <c r="Z19" s="1073">
        <v>50.7</v>
      </c>
      <c r="AA19" s="558"/>
      <c r="AB19" s="558"/>
      <c r="AC19" s="558"/>
      <c r="AD19" s="558"/>
    </row>
    <row r="20" spans="1:30" s="269" customFormat="1" ht="16.5" customHeight="1">
      <c r="A20" s="1275" t="s">
        <v>429</v>
      </c>
      <c r="B20" s="707"/>
      <c r="C20" s="707"/>
      <c r="D20" s="708"/>
      <c r="E20" s="1224">
        <v>57.8</v>
      </c>
      <c r="F20" s="1224">
        <v>19.8</v>
      </c>
      <c r="G20" s="1224">
        <v>72.400000000000006</v>
      </c>
      <c r="H20" s="1224">
        <v>57.9</v>
      </c>
      <c r="I20" s="1224">
        <v>46.386881600000002</v>
      </c>
      <c r="J20" s="1224" t="s">
        <v>235</v>
      </c>
      <c r="K20" s="1224">
        <v>56.1</v>
      </c>
      <c r="L20" s="1224">
        <v>46.6</v>
      </c>
      <c r="M20" s="429"/>
      <c r="N20" s="558"/>
      <c r="O20" s="558"/>
      <c r="P20" s="558"/>
      <c r="Q20" s="725">
        <v>-2</v>
      </c>
      <c r="R20" s="726" t="s">
        <v>595</v>
      </c>
      <c r="S20" s="1073">
        <v>57.8</v>
      </c>
      <c r="T20" s="1073">
        <v>19.8</v>
      </c>
      <c r="U20" s="1073">
        <v>72.400000000000006</v>
      </c>
      <c r="V20" s="1073">
        <v>57.9</v>
      </c>
      <c r="W20" s="1073">
        <v>46.386881600000002</v>
      </c>
      <c r="X20" s="1073" t="s">
        <v>235</v>
      </c>
      <c r="Y20" s="1073">
        <v>56.1</v>
      </c>
      <c r="Z20" s="1073">
        <v>46.6</v>
      </c>
      <c r="AA20" s="558"/>
      <c r="AB20" s="558"/>
      <c r="AC20" s="558"/>
      <c r="AD20" s="558"/>
    </row>
    <row r="21" spans="1:30" s="269" customFormat="1" ht="16.5" customHeight="1">
      <c r="A21" s="1276" t="s">
        <v>404</v>
      </c>
      <c r="B21" s="707"/>
      <c r="C21" s="707"/>
      <c r="D21" s="708"/>
      <c r="E21" s="1224">
        <v>58</v>
      </c>
      <c r="F21" s="1224">
        <v>22.9</v>
      </c>
      <c r="G21" s="1224">
        <v>72.3</v>
      </c>
      <c r="H21" s="1224">
        <v>57.1</v>
      </c>
      <c r="I21" s="1224">
        <v>46.653980300000001</v>
      </c>
      <c r="J21" s="1224" t="s">
        <v>235</v>
      </c>
      <c r="K21" s="1224">
        <v>50.9</v>
      </c>
      <c r="L21" s="1224">
        <v>44.4</v>
      </c>
      <c r="M21" s="429"/>
      <c r="N21" s="558"/>
      <c r="O21" s="558"/>
      <c r="P21" s="558"/>
      <c r="Q21" s="725">
        <v>-3</v>
      </c>
      <c r="R21" s="726" t="s">
        <v>595</v>
      </c>
      <c r="S21" s="1073">
        <v>58</v>
      </c>
      <c r="T21" s="1073">
        <v>22.9</v>
      </c>
      <c r="U21" s="1073">
        <v>72.3</v>
      </c>
      <c r="V21" s="1073">
        <v>57.1</v>
      </c>
      <c r="W21" s="1073">
        <v>46.653980300000001</v>
      </c>
      <c r="X21" s="1073" t="s">
        <v>235</v>
      </c>
      <c r="Y21" s="1073">
        <v>50.9</v>
      </c>
      <c r="Z21" s="1073">
        <v>44.4</v>
      </c>
      <c r="AA21" s="558"/>
      <c r="AB21" s="558"/>
      <c r="AC21" s="558"/>
      <c r="AD21" s="558"/>
    </row>
    <row r="22" spans="1:30" s="269" customFormat="1" ht="16.5" customHeight="1">
      <c r="A22" s="1276" t="s">
        <v>394</v>
      </c>
      <c r="B22" s="707"/>
      <c r="C22" s="707"/>
      <c r="D22" s="708"/>
      <c r="E22" s="1224">
        <v>53.4</v>
      </c>
      <c r="F22" s="1224">
        <v>25.8</v>
      </c>
      <c r="G22" s="1224">
        <v>69.900000000000006</v>
      </c>
      <c r="H22" s="1224">
        <v>59.1</v>
      </c>
      <c r="I22" s="1224">
        <v>49.721293199999998</v>
      </c>
      <c r="J22" s="1224" t="s">
        <v>235</v>
      </c>
      <c r="K22" s="1224">
        <v>57.6</v>
      </c>
      <c r="L22" s="1224">
        <v>49.7</v>
      </c>
      <c r="M22" s="429"/>
      <c r="N22" s="558"/>
      <c r="O22" s="558"/>
      <c r="P22" s="558"/>
      <c r="Q22" s="725">
        <v>-4</v>
      </c>
      <c r="R22" s="726" t="s">
        <v>595</v>
      </c>
      <c r="S22" s="1073">
        <v>53.4</v>
      </c>
      <c r="T22" s="1073">
        <v>25.8</v>
      </c>
      <c r="U22" s="1073">
        <v>69.900000000000006</v>
      </c>
      <c r="V22" s="1073">
        <v>59.1</v>
      </c>
      <c r="W22" s="1073">
        <v>49.721293199999998</v>
      </c>
      <c r="X22" s="1073" t="s">
        <v>235</v>
      </c>
      <c r="Y22" s="1073">
        <v>57.6</v>
      </c>
      <c r="Z22" s="1073">
        <v>49.7</v>
      </c>
      <c r="AA22" s="558"/>
      <c r="AB22" s="558"/>
      <c r="AC22" s="558"/>
      <c r="AD22" s="558"/>
    </row>
    <row r="23" spans="1:30" s="269" customFormat="1" ht="16.5" customHeight="1">
      <c r="A23" s="1276" t="s">
        <v>386</v>
      </c>
      <c r="B23" s="273"/>
      <c r="C23" s="273"/>
      <c r="D23" s="273"/>
      <c r="E23" s="1224">
        <v>53.5</v>
      </c>
      <c r="F23" s="1224">
        <v>27.7</v>
      </c>
      <c r="G23" s="1224">
        <v>71.099999999999994</v>
      </c>
      <c r="H23" s="1224">
        <v>60.5</v>
      </c>
      <c r="I23" s="1224">
        <v>49.096249399999998</v>
      </c>
      <c r="J23" s="1224" t="s">
        <v>235</v>
      </c>
      <c r="K23" s="1224">
        <v>49</v>
      </c>
      <c r="L23" s="1224">
        <v>40</v>
      </c>
      <c r="M23" s="429"/>
      <c r="N23" s="558"/>
      <c r="O23" s="558"/>
      <c r="P23" s="558"/>
      <c r="Q23" s="725">
        <v>-5</v>
      </c>
      <c r="R23" s="726" t="s">
        <v>595</v>
      </c>
      <c r="S23" s="1073">
        <v>53.5</v>
      </c>
      <c r="T23" s="1073">
        <v>27.7</v>
      </c>
      <c r="U23" s="1073">
        <v>71.099999999999994</v>
      </c>
      <c r="V23" s="1073">
        <v>60.5</v>
      </c>
      <c r="W23" s="1073">
        <v>49.096249399999998</v>
      </c>
      <c r="X23" s="1073" t="s">
        <v>235</v>
      </c>
      <c r="Y23" s="1073">
        <v>49</v>
      </c>
      <c r="Z23" s="1073">
        <v>40</v>
      </c>
      <c r="AA23" s="558"/>
      <c r="AB23" s="558"/>
      <c r="AC23" s="558"/>
      <c r="AD23" s="558"/>
    </row>
    <row r="24" spans="1:30" s="269" customFormat="1" ht="16.5" customHeight="1">
      <c r="A24" s="1276" t="s">
        <v>371</v>
      </c>
      <c r="B24" s="273"/>
      <c r="C24" s="707"/>
      <c r="D24" s="273"/>
      <c r="E24" s="1224">
        <v>55</v>
      </c>
      <c r="F24" s="1224">
        <v>30.9</v>
      </c>
      <c r="G24" s="1224">
        <v>73.900000000000006</v>
      </c>
      <c r="H24" s="1224">
        <v>59.1</v>
      </c>
      <c r="I24" s="1224">
        <v>50.505050500000003</v>
      </c>
      <c r="J24" s="1224" t="s">
        <v>235</v>
      </c>
      <c r="K24" s="1224">
        <v>58.6</v>
      </c>
      <c r="L24" s="1224">
        <v>58.7</v>
      </c>
      <c r="M24" s="429"/>
      <c r="N24" s="558"/>
      <c r="O24" s="558"/>
      <c r="P24" s="558"/>
      <c r="Q24" s="725">
        <v>-6</v>
      </c>
      <c r="R24" s="726" t="s">
        <v>595</v>
      </c>
      <c r="S24" s="1073">
        <v>55</v>
      </c>
      <c r="T24" s="1073">
        <v>30.9</v>
      </c>
      <c r="U24" s="1073">
        <v>73.900000000000006</v>
      </c>
      <c r="V24" s="1073">
        <v>59.1</v>
      </c>
      <c r="W24" s="1073">
        <v>50.505050500000003</v>
      </c>
      <c r="X24" s="1073" t="s">
        <v>235</v>
      </c>
      <c r="Y24" s="1073">
        <v>58.6</v>
      </c>
      <c r="Z24" s="1073">
        <v>58.7</v>
      </c>
      <c r="AA24" s="558"/>
      <c r="AB24" s="558"/>
      <c r="AC24" s="558"/>
      <c r="AD24" s="558"/>
    </row>
    <row r="25" spans="1:30" s="269" customFormat="1" ht="16.5" customHeight="1">
      <c r="A25" s="1276" t="s">
        <v>98</v>
      </c>
      <c r="B25" s="273"/>
      <c r="C25" s="707"/>
      <c r="D25" s="273"/>
      <c r="E25" s="1224">
        <v>51.1</v>
      </c>
      <c r="F25" s="1224">
        <v>33.5</v>
      </c>
      <c r="G25" s="1224">
        <v>75.599999999999994</v>
      </c>
      <c r="H25" s="1224">
        <v>60.2</v>
      </c>
      <c r="I25" s="1224">
        <v>48.708418500000001</v>
      </c>
      <c r="J25" s="1224" t="s">
        <v>235</v>
      </c>
      <c r="K25" s="1224">
        <v>55.1</v>
      </c>
      <c r="L25" s="1224">
        <v>68.7</v>
      </c>
      <c r="M25" s="429"/>
      <c r="N25" s="558"/>
      <c r="O25" s="558"/>
      <c r="P25" s="558"/>
      <c r="Q25" s="725">
        <v>-7</v>
      </c>
      <c r="R25" s="726" t="s">
        <v>595</v>
      </c>
      <c r="S25" s="1073">
        <v>51.1</v>
      </c>
      <c r="T25" s="1073">
        <v>33.5</v>
      </c>
      <c r="U25" s="1073">
        <v>75.599999999999994</v>
      </c>
      <c r="V25" s="1073">
        <v>60.2</v>
      </c>
      <c r="W25" s="1073">
        <v>48.708418500000001</v>
      </c>
      <c r="X25" s="1073" t="s">
        <v>235</v>
      </c>
      <c r="Y25" s="1073">
        <v>55.1</v>
      </c>
      <c r="Z25" s="1073">
        <v>68.7</v>
      </c>
      <c r="AA25" s="558"/>
      <c r="AB25" s="558"/>
      <c r="AC25" s="558"/>
      <c r="AD25" s="558"/>
    </row>
    <row r="26" spans="1:30" s="269" customFormat="1" ht="16.5" customHeight="1">
      <c r="A26" s="1275" t="s">
        <v>313</v>
      </c>
      <c r="B26" s="273"/>
      <c r="C26" s="707"/>
      <c r="D26" s="273"/>
      <c r="E26" s="1224">
        <v>47.7</v>
      </c>
      <c r="F26" s="1224">
        <v>34.6</v>
      </c>
      <c r="G26" s="1224">
        <v>75.7</v>
      </c>
      <c r="H26" s="1224">
        <v>60.2</v>
      </c>
      <c r="I26" s="1224">
        <v>50.743555800000003</v>
      </c>
      <c r="J26" s="1224" t="s">
        <v>235</v>
      </c>
      <c r="K26" s="1224">
        <v>48.1</v>
      </c>
      <c r="L26" s="1224">
        <v>56</v>
      </c>
      <c r="M26" s="429"/>
      <c r="N26" s="558"/>
      <c r="O26" s="558"/>
      <c r="P26" s="558"/>
      <c r="Q26" s="725">
        <v>-8</v>
      </c>
      <c r="R26" s="726" t="s">
        <v>595</v>
      </c>
      <c r="S26" s="1073">
        <v>47.7</v>
      </c>
      <c r="T26" s="1073">
        <v>34.6</v>
      </c>
      <c r="U26" s="1073">
        <v>75.7</v>
      </c>
      <c r="V26" s="1073">
        <v>60.2</v>
      </c>
      <c r="W26" s="1073">
        <v>50.743555800000003</v>
      </c>
      <c r="X26" s="1073" t="s">
        <v>235</v>
      </c>
      <c r="Y26" s="1073">
        <v>48.1</v>
      </c>
      <c r="Z26" s="1073">
        <v>56</v>
      </c>
      <c r="AA26" s="558"/>
      <c r="AB26" s="558"/>
      <c r="AC26" s="558"/>
      <c r="AD26" s="558"/>
    </row>
    <row r="27" spans="1:30" s="269" customFormat="1" ht="16.5" customHeight="1">
      <c r="A27" s="1275" t="s">
        <v>24</v>
      </c>
      <c r="B27" s="707"/>
      <c r="C27" s="707"/>
      <c r="D27" s="707"/>
      <c r="E27" s="1224">
        <v>42.9</v>
      </c>
      <c r="F27" s="1224">
        <v>38.5</v>
      </c>
      <c r="G27" s="1224">
        <v>76.599999999999994</v>
      </c>
      <c r="H27" s="1224">
        <v>60.5</v>
      </c>
      <c r="I27" s="1224">
        <v>54.070566700000001</v>
      </c>
      <c r="J27" s="1224" t="s">
        <v>235</v>
      </c>
      <c r="K27" s="1224">
        <v>50.7</v>
      </c>
      <c r="L27" s="1224">
        <v>60.2</v>
      </c>
      <c r="M27" s="429"/>
      <c r="N27" s="558"/>
      <c r="O27" s="558"/>
      <c r="P27" s="558"/>
      <c r="Q27" s="725">
        <v>-9</v>
      </c>
      <c r="R27" s="726" t="s">
        <v>595</v>
      </c>
      <c r="S27" s="1073">
        <v>42.9</v>
      </c>
      <c r="T27" s="1073">
        <v>38.5</v>
      </c>
      <c r="U27" s="1073">
        <v>76.599999999999994</v>
      </c>
      <c r="V27" s="1073">
        <v>60.5</v>
      </c>
      <c r="W27" s="1073">
        <v>54.070566700000001</v>
      </c>
      <c r="X27" s="1073" t="s">
        <v>235</v>
      </c>
      <c r="Y27" s="1073">
        <v>50.7</v>
      </c>
      <c r="Z27" s="1073">
        <v>60.2</v>
      </c>
      <c r="AA27" s="558"/>
      <c r="AB27" s="558"/>
      <c r="AC27" s="558"/>
      <c r="AD27" s="558"/>
    </row>
    <row r="28" spans="1:30" s="269" customFormat="1" ht="2.4" customHeight="1">
      <c r="A28" s="270"/>
      <c r="B28" s="707"/>
      <c r="C28" s="707"/>
      <c r="D28" s="707"/>
      <c r="E28" s="1225"/>
      <c r="F28" s="1226"/>
      <c r="G28" s="1225"/>
      <c r="H28" s="1225"/>
      <c r="I28" s="1225"/>
      <c r="J28" s="1225"/>
      <c r="K28" s="1225"/>
      <c r="L28" s="1225"/>
      <c r="M28" s="429"/>
      <c r="N28" s="558"/>
      <c r="O28" s="558"/>
      <c r="P28" s="558"/>
      <c r="Q28" s="302"/>
      <c r="R28" s="302"/>
      <c r="S28" s="431"/>
      <c r="T28" s="431"/>
      <c r="U28" s="431"/>
      <c r="V28" s="431"/>
      <c r="W28" s="431"/>
      <c r="X28" s="431"/>
      <c r="Y28" s="431"/>
      <c r="Z28" s="431"/>
      <c r="AA28" s="558"/>
      <c r="AB28" s="558"/>
      <c r="AC28" s="558"/>
      <c r="AD28" s="558"/>
    </row>
    <row r="29" spans="1:30" s="269" customFormat="1" ht="16.5" customHeight="1">
      <c r="A29" s="301" t="s">
        <v>584</v>
      </c>
      <c r="B29" s="707"/>
      <c r="C29" s="707"/>
      <c r="D29" s="708"/>
      <c r="E29" s="1225"/>
      <c r="F29" s="1225"/>
      <c r="G29" s="1225"/>
      <c r="H29" s="1225"/>
      <c r="I29" s="1225"/>
      <c r="J29" s="1225"/>
      <c r="K29" s="1225"/>
      <c r="L29" s="1225"/>
      <c r="M29" s="429"/>
      <c r="N29" s="558"/>
      <c r="O29" s="558"/>
      <c r="P29" s="558"/>
      <c r="Q29" s="302"/>
      <c r="R29" s="302"/>
      <c r="S29" s="431"/>
      <c r="T29" s="431"/>
      <c r="U29" s="431"/>
      <c r="V29" s="431"/>
      <c r="W29" s="431"/>
      <c r="X29" s="431"/>
      <c r="Y29" s="431"/>
      <c r="Z29" s="431"/>
      <c r="AA29" s="558"/>
      <c r="AB29" s="558"/>
      <c r="AC29" s="558"/>
      <c r="AD29" s="558"/>
    </row>
    <row r="30" spans="1:30" s="269" customFormat="1" ht="2.4" customHeight="1">
      <c r="A30" s="270"/>
      <c r="B30" s="707"/>
      <c r="C30" s="707"/>
      <c r="D30" s="708"/>
      <c r="E30" s="1225"/>
      <c r="F30" s="1225"/>
      <c r="G30" s="1225"/>
      <c r="H30" s="1225"/>
      <c r="I30" s="1225"/>
      <c r="J30" s="1225"/>
      <c r="K30" s="1225"/>
      <c r="L30" s="1225"/>
      <c r="M30" s="429"/>
      <c r="N30" s="558"/>
      <c r="O30" s="558"/>
      <c r="P30" s="558"/>
      <c r="Q30" s="302"/>
      <c r="R30" s="302"/>
      <c r="S30" s="431"/>
      <c r="T30" s="431"/>
      <c r="U30" s="431"/>
      <c r="V30" s="431"/>
      <c r="W30" s="431"/>
      <c r="X30" s="431"/>
      <c r="Y30" s="431"/>
      <c r="Z30" s="431"/>
      <c r="AA30" s="558"/>
      <c r="AB30" s="558"/>
      <c r="AC30" s="558"/>
      <c r="AD30" s="558"/>
    </row>
    <row r="31" spans="1:30" s="269" customFormat="1" ht="16.5" customHeight="1">
      <c r="A31" s="1275" t="s">
        <v>586</v>
      </c>
      <c r="B31" s="707"/>
      <c r="C31" s="707"/>
      <c r="D31" s="708"/>
      <c r="E31" s="1224">
        <v>57.7</v>
      </c>
      <c r="F31" s="1224">
        <v>23.7</v>
      </c>
      <c r="G31" s="1224">
        <v>79</v>
      </c>
      <c r="H31" s="1224">
        <v>75.5</v>
      </c>
      <c r="I31" s="1224">
        <v>73.026315800000006</v>
      </c>
      <c r="J31" s="1224" t="s">
        <v>235</v>
      </c>
      <c r="K31" s="1224" t="s">
        <v>235</v>
      </c>
      <c r="L31" s="1224" t="s">
        <v>235</v>
      </c>
      <c r="M31" s="429"/>
      <c r="N31" s="558"/>
      <c r="O31" s="558"/>
      <c r="P31" s="558"/>
      <c r="Q31" s="725">
        <v>0</v>
      </c>
      <c r="R31" s="726" t="s">
        <v>596</v>
      </c>
      <c r="S31" s="1073">
        <v>57.7</v>
      </c>
      <c r="T31" s="1073">
        <v>23.7</v>
      </c>
      <c r="U31" s="1073">
        <v>79</v>
      </c>
      <c r="V31" s="1073">
        <v>75.5</v>
      </c>
      <c r="W31" s="1073">
        <v>73.026315800000006</v>
      </c>
      <c r="X31" s="1073" t="s">
        <v>235</v>
      </c>
      <c r="Y31" s="1073" t="s">
        <v>235</v>
      </c>
      <c r="Z31" s="1073" t="s">
        <v>235</v>
      </c>
      <c r="AA31" s="558"/>
      <c r="AB31" s="558"/>
      <c r="AC31" s="558"/>
      <c r="AD31" s="558"/>
    </row>
    <row r="32" spans="1:30" s="269" customFormat="1" ht="16.5" customHeight="1">
      <c r="A32" s="1275" t="s">
        <v>438</v>
      </c>
      <c r="B32" s="707"/>
      <c r="C32" s="707"/>
      <c r="D32" s="708"/>
      <c r="E32" s="1224">
        <v>55.7</v>
      </c>
      <c r="F32" s="1224">
        <v>23.7</v>
      </c>
      <c r="G32" s="1224">
        <v>85.1</v>
      </c>
      <c r="H32" s="1224">
        <v>78</v>
      </c>
      <c r="I32" s="1224">
        <v>75.203252000000006</v>
      </c>
      <c r="J32" s="1224" t="s">
        <v>235</v>
      </c>
      <c r="K32" s="1224" t="s">
        <v>235</v>
      </c>
      <c r="L32" s="1224" t="s">
        <v>235</v>
      </c>
      <c r="M32" s="429"/>
      <c r="N32" s="558"/>
      <c r="O32" s="558"/>
      <c r="P32" s="558"/>
      <c r="Q32" s="725">
        <v>-1</v>
      </c>
      <c r="R32" s="726" t="s">
        <v>596</v>
      </c>
      <c r="S32" s="1073">
        <v>55.7</v>
      </c>
      <c r="T32" s="1073">
        <v>23.7</v>
      </c>
      <c r="U32" s="1073">
        <v>85.1</v>
      </c>
      <c r="V32" s="1073">
        <v>78</v>
      </c>
      <c r="W32" s="1073">
        <v>75.203252000000006</v>
      </c>
      <c r="X32" s="1073" t="s">
        <v>235</v>
      </c>
      <c r="Y32" s="1073" t="s">
        <v>235</v>
      </c>
      <c r="Z32" s="1073" t="s">
        <v>235</v>
      </c>
      <c r="AA32" s="558"/>
      <c r="AB32" s="558"/>
      <c r="AC32" s="558"/>
      <c r="AD32" s="558"/>
    </row>
    <row r="33" spans="1:30" s="269" customFormat="1" ht="16.5" customHeight="1">
      <c r="A33" s="1275" t="s">
        <v>429</v>
      </c>
      <c r="B33" s="707"/>
      <c r="C33" s="707"/>
      <c r="D33" s="708"/>
      <c r="E33" s="1224">
        <v>54.1</v>
      </c>
      <c r="F33" s="1224">
        <v>22.7</v>
      </c>
      <c r="G33" s="1224">
        <v>87.7</v>
      </c>
      <c r="H33" s="1224">
        <v>75.8</v>
      </c>
      <c r="I33" s="1224">
        <v>53.3333333</v>
      </c>
      <c r="J33" s="1224" t="s">
        <v>235</v>
      </c>
      <c r="K33" s="1224" t="s">
        <v>235</v>
      </c>
      <c r="L33" s="1224" t="s">
        <v>235</v>
      </c>
      <c r="M33" s="429"/>
      <c r="N33" s="558"/>
      <c r="O33" s="558"/>
      <c r="P33" s="558"/>
      <c r="Q33" s="725">
        <v>-2</v>
      </c>
      <c r="R33" s="726" t="s">
        <v>596</v>
      </c>
      <c r="S33" s="1073">
        <v>54.1</v>
      </c>
      <c r="T33" s="1073">
        <v>22.7</v>
      </c>
      <c r="U33" s="1073">
        <v>87.7</v>
      </c>
      <c r="V33" s="1073">
        <v>75.8</v>
      </c>
      <c r="W33" s="1073">
        <v>53.3333333</v>
      </c>
      <c r="X33" s="1073" t="s">
        <v>235</v>
      </c>
      <c r="Y33" s="1073" t="s">
        <v>235</v>
      </c>
      <c r="Z33" s="1073" t="s">
        <v>235</v>
      </c>
      <c r="AA33" s="558"/>
      <c r="AB33" s="558"/>
      <c r="AC33" s="558"/>
      <c r="AD33" s="558"/>
    </row>
    <row r="34" spans="1:30" s="269" customFormat="1" ht="16.5" customHeight="1">
      <c r="A34" s="1276" t="s">
        <v>404</v>
      </c>
      <c r="B34" s="707"/>
      <c r="C34" s="707"/>
      <c r="D34" s="708"/>
      <c r="E34" s="786">
        <v>47.9</v>
      </c>
      <c r="F34" s="786">
        <v>27</v>
      </c>
      <c r="G34" s="786">
        <v>88.4</v>
      </c>
      <c r="H34" s="786">
        <v>69.400000000000006</v>
      </c>
      <c r="I34" s="786">
        <v>71.666666699999993</v>
      </c>
      <c r="J34" s="786" t="s">
        <v>235</v>
      </c>
      <c r="K34" s="786" t="s">
        <v>235</v>
      </c>
      <c r="L34" s="786" t="s">
        <v>235</v>
      </c>
      <c r="N34" s="558"/>
      <c r="O34" s="558"/>
      <c r="P34" s="558"/>
      <c r="Q34" s="725">
        <v>-3</v>
      </c>
      <c r="R34" s="726" t="s">
        <v>596</v>
      </c>
      <c r="S34" s="1073">
        <v>47.9</v>
      </c>
      <c r="T34" s="1073">
        <v>27</v>
      </c>
      <c r="U34" s="1073">
        <v>88.4</v>
      </c>
      <c r="V34" s="1073">
        <v>69.400000000000006</v>
      </c>
      <c r="W34" s="1073">
        <v>71.666666699999993</v>
      </c>
      <c r="X34" s="1073" t="s">
        <v>235</v>
      </c>
      <c r="Y34" s="1073" t="s">
        <v>235</v>
      </c>
      <c r="Z34" s="1073" t="s">
        <v>235</v>
      </c>
      <c r="AA34" s="558"/>
      <c r="AB34" s="558"/>
      <c r="AC34" s="558"/>
      <c r="AD34" s="558"/>
    </row>
    <row r="35" spans="1:30" s="269" customFormat="1" ht="16.5" customHeight="1">
      <c r="A35" s="1276" t="s">
        <v>394</v>
      </c>
      <c r="B35" s="707"/>
      <c r="C35" s="707"/>
      <c r="D35" s="708"/>
      <c r="E35" s="786">
        <v>36.799999999999997</v>
      </c>
      <c r="F35" s="786">
        <v>33.299999999999997</v>
      </c>
      <c r="G35" s="786">
        <v>81.599999999999994</v>
      </c>
      <c r="H35" s="786">
        <v>72.099999999999994</v>
      </c>
      <c r="I35" s="786">
        <v>56.521739099999998</v>
      </c>
      <c r="J35" s="786" t="s">
        <v>235</v>
      </c>
      <c r="K35" s="786" t="s">
        <v>235</v>
      </c>
      <c r="L35" s="786" t="s">
        <v>235</v>
      </c>
      <c r="N35" s="558"/>
      <c r="O35" s="558"/>
      <c r="P35" s="558"/>
      <c r="Q35" s="725">
        <v>-4</v>
      </c>
      <c r="R35" s="726" t="s">
        <v>596</v>
      </c>
      <c r="S35" s="1073">
        <v>36.799999999999997</v>
      </c>
      <c r="T35" s="1073">
        <v>33.299999999999997</v>
      </c>
      <c r="U35" s="1073">
        <v>81.599999999999994</v>
      </c>
      <c r="V35" s="1073">
        <v>72.099999999999994</v>
      </c>
      <c r="W35" s="1073">
        <v>56.521739099999998</v>
      </c>
      <c r="X35" s="1073" t="s">
        <v>235</v>
      </c>
      <c r="Y35" s="1073" t="s">
        <v>235</v>
      </c>
      <c r="Z35" s="1073" t="s">
        <v>235</v>
      </c>
      <c r="AA35" s="558"/>
      <c r="AB35" s="558"/>
      <c r="AC35" s="558"/>
      <c r="AD35" s="558"/>
    </row>
    <row r="36" spans="1:30" s="269" customFormat="1" ht="16.5" customHeight="1">
      <c r="A36" s="1276" t="s">
        <v>386</v>
      </c>
      <c r="B36" s="273"/>
      <c r="C36" s="273"/>
      <c r="D36" s="273"/>
      <c r="E36" s="786">
        <v>35.5</v>
      </c>
      <c r="F36" s="786">
        <v>38</v>
      </c>
      <c r="G36" s="786">
        <v>82.9</v>
      </c>
      <c r="H36" s="786">
        <v>79.3</v>
      </c>
      <c r="I36" s="786">
        <v>61.016949199999999</v>
      </c>
      <c r="J36" s="786" t="s">
        <v>235</v>
      </c>
      <c r="K36" s="786" t="s">
        <v>235</v>
      </c>
      <c r="L36" s="786" t="s">
        <v>235</v>
      </c>
      <c r="N36" s="558"/>
      <c r="O36" s="558"/>
      <c r="P36" s="558"/>
      <c r="Q36" s="725">
        <v>-5</v>
      </c>
      <c r="R36" s="726" t="s">
        <v>596</v>
      </c>
      <c r="S36" s="1073">
        <v>35.5</v>
      </c>
      <c r="T36" s="1073">
        <v>38</v>
      </c>
      <c r="U36" s="1073">
        <v>82.9</v>
      </c>
      <c r="V36" s="1073">
        <v>79.3</v>
      </c>
      <c r="W36" s="1073">
        <v>61.016949199999999</v>
      </c>
      <c r="X36" s="1073" t="s">
        <v>235</v>
      </c>
      <c r="Y36" s="1073" t="s">
        <v>235</v>
      </c>
      <c r="Z36" s="1073" t="s">
        <v>235</v>
      </c>
      <c r="AA36" s="558"/>
      <c r="AB36" s="558"/>
      <c r="AC36" s="558"/>
      <c r="AD36" s="558"/>
    </row>
    <row r="37" spans="1:30" s="269" customFormat="1" ht="16.5" customHeight="1">
      <c r="A37" s="1276" t="s">
        <v>371</v>
      </c>
      <c r="B37" s="273"/>
      <c r="C37" s="707"/>
      <c r="D37" s="273"/>
      <c r="E37" s="786">
        <v>31.4</v>
      </c>
      <c r="F37" s="786">
        <v>44.1</v>
      </c>
      <c r="G37" s="786">
        <v>69.599999999999994</v>
      </c>
      <c r="H37" s="786">
        <v>77.099999999999994</v>
      </c>
      <c r="I37" s="786">
        <v>50</v>
      </c>
      <c r="J37" s="786" t="s">
        <v>235</v>
      </c>
      <c r="K37" s="786" t="s">
        <v>235</v>
      </c>
      <c r="L37" s="786" t="s">
        <v>235</v>
      </c>
      <c r="N37" s="558"/>
      <c r="O37" s="558"/>
      <c r="P37" s="558"/>
      <c r="Q37" s="725">
        <v>-6</v>
      </c>
      <c r="R37" s="726" t="s">
        <v>596</v>
      </c>
      <c r="S37" s="1073">
        <v>31.4</v>
      </c>
      <c r="T37" s="1073">
        <v>44.1</v>
      </c>
      <c r="U37" s="1073">
        <v>69.599999999999994</v>
      </c>
      <c r="V37" s="1073">
        <v>77.099999999999994</v>
      </c>
      <c r="W37" s="1073">
        <v>50</v>
      </c>
      <c r="X37" s="1073" t="s">
        <v>235</v>
      </c>
      <c r="Y37" s="1073" t="s">
        <v>235</v>
      </c>
      <c r="Z37" s="1073" t="s">
        <v>235</v>
      </c>
      <c r="AA37" s="558"/>
      <c r="AB37" s="558"/>
      <c r="AC37" s="558"/>
      <c r="AD37" s="558"/>
    </row>
    <row r="38" spans="1:30" s="269" customFormat="1" ht="16.5" customHeight="1">
      <c r="A38" s="1276" t="s">
        <v>98</v>
      </c>
      <c r="B38" s="273"/>
      <c r="C38" s="707"/>
      <c r="D38" s="273"/>
      <c r="E38" s="786">
        <v>30.6</v>
      </c>
      <c r="F38" s="786">
        <v>49.1</v>
      </c>
      <c r="G38" s="786">
        <v>76.599999999999994</v>
      </c>
      <c r="H38" s="786">
        <v>76</v>
      </c>
      <c r="I38" s="786">
        <v>31.764705899999999</v>
      </c>
      <c r="J38" s="786" t="s">
        <v>235</v>
      </c>
      <c r="K38" s="786" t="s">
        <v>235</v>
      </c>
      <c r="L38" s="786" t="s">
        <v>235</v>
      </c>
      <c r="N38" s="558"/>
      <c r="O38" s="558"/>
      <c r="P38" s="558"/>
      <c r="Q38" s="725">
        <v>-7</v>
      </c>
      <c r="R38" s="726" t="s">
        <v>596</v>
      </c>
      <c r="S38" s="1073">
        <v>30.6</v>
      </c>
      <c r="T38" s="1073">
        <v>49.1</v>
      </c>
      <c r="U38" s="1073">
        <v>76.599999999999994</v>
      </c>
      <c r="V38" s="1073">
        <v>76</v>
      </c>
      <c r="W38" s="1073">
        <v>31.764705899999999</v>
      </c>
      <c r="X38" s="1073" t="s">
        <v>235</v>
      </c>
      <c r="Y38" s="1073" t="s">
        <v>235</v>
      </c>
      <c r="Z38" s="1073" t="s">
        <v>235</v>
      </c>
      <c r="AA38" s="558"/>
      <c r="AB38" s="558"/>
      <c r="AC38" s="558"/>
      <c r="AD38" s="558"/>
    </row>
    <row r="39" spans="1:30" s="269" customFormat="1" ht="16.5" customHeight="1">
      <c r="A39" s="1275" t="s">
        <v>313</v>
      </c>
      <c r="B39" s="273"/>
      <c r="C39" s="707"/>
      <c r="D39" s="273"/>
      <c r="E39" s="786">
        <v>19.399999999999999</v>
      </c>
      <c r="F39" s="786">
        <v>50.7</v>
      </c>
      <c r="G39" s="786">
        <v>66.7</v>
      </c>
      <c r="H39" s="786">
        <v>73.7</v>
      </c>
      <c r="I39" s="786">
        <v>21.5469613</v>
      </c>
      <c r="J39" s="786" t="s">
        <v>235</v>
      </c>
      <c r="K39" s="786" t="s">
        <v>235</v>
      </c>
      <c r="L39" s="786" t="s">
        <v>235</v>
      </c>
      <c r="N39" s="558"/>
      <c r="O39" s="558"/>
      <c r="P39" s="558"/>
      <c r="Q39" s="725">
        <v>-8</v>
      </c>
      <c r="R39" s="726" t="s">
        <v>596</v>
      </c>
      <c r="S39" s="1073">
        <v>19.399999999999999</v>
      </c>
      <c r="T39" s="1073">
        <v>50.7</v>
      </c>
      <c r="U39" s="1073">
        <v>66.7</v>
      </c>
      <c r="V39" s="1073">
        <v>73.7</v>
      </c>
      <c r="W39" s="1073">
        <v>21.5469613</v>
      </c>
      <c r="X39" s="1073" t="s">
        <v>235</v>
      </c>
      <c r="Y39" s="1073" t="s">
        <v>235</v>
      </c>
      <c r="Z39" s="1073" t="s">
        <v>235</v>
      </c>
      <c r="AA39" s="558"/>
      <c r="AB39" s="558"/>
      <c r="AC39" s="558"/>
      <c r="AD39" s="558"/>
    </row>
    <row r="40" spans="1:30" s="269" customFormat="1" ht="16.5" customHeight="1">
      <c r="A40" s="1275" t="s">
        <v>24</v>
      </c>
      <c r="B40" s="707"/>
      <c r="C40" s="707"/>
      <c r="D40" s="707"/>
      <c r="E40" s="786">
        <v>14.8</v>
      </c>
      <c r="F40" s="786">
        <v>55.3</v>
      </c>
      <c r="G40" s="786">
        <v>83.8</v>
      </c>
      <c r="H40" s="786">
        <v>68.400000000000006</v>
      </c>
      <c r="I40" s="786">
        <v>41.899441299999999</v>
      </c>
      <c r="J40" s="786" t="s">
        <v>235</v>
      </c>
      <c r="K40" s="786" t="s">
        <v>235</v>
      </c>
      <c r="L40" s="786" t="s">
        <v>235</v>
      </c>
      <c r="N40" s="558"/>
      <c r="O40" s="558"/>
      <c r="P40" s="558"/>
      <c r="Q40" s="725">
        <v>-9</v>
      </c>
      <c r="R40" s="726" t="s">
        <v>596</v>
      </c>
      <c r="S40" s="1073">
        <v>14.8</v>
      </c>
      <c r="T40" s="1073">
        <v>55.3</v>
      </c>
      <c r="U40" s="1073">
        <v>83.8</v>
      </c>
      <c r="V40" s="1073">
        <v>68.400000000000006</v>
      </c>
      <c r="W40" s="1073">
        <v>41.899441299999999</v>
      </c>
      <c r="X40" s="1073" t="s">
        <v>235</v>
      </c>
      <c r="Y40" s="1073" t="s">
        <v>235</v>
      </c>
      <c r="Z40" s="1073" t="s">
        <v>235</v>
      </c>
      <c r="AA40" s="558"/>
      <c r="AB40" s="558"/>
      <c r="AC40" s="558"/>
      <c r="AD40" s="558"/>
    </row>
    <row r="41" spans="1:30" s="277" customFormat="1" ht="3" customHeight="1">
      <c r="A41" s="270"/>
      <c r="B41" s="707"/>
      <c r="C41" s="707"/>
      <c r="D41" s="707"/>
      <c r="E41" s="1227"/>
      <c r="F41" s="1227"/>
      <c r="G41" s="1227"/>
      <c r="H41" s="1227"/>
      <c r="I41" s="1227"/>
      <c r="J41" s="1227"/>
      <c r="K41" s="1227"/>
      <c r="L41" s="1227"/>
      <c r="N41" s="722"/>
      <c r="O41" s="722"/>
      <c r="P41" s="722"/>
      <c r="Q41" s="309"/>
      <c r="R41" s="309"/>
      <c r="S41" s="1071"/>
      <c r="T41" s="1071"/>
      <c r="U41" s="1071"/>
      <c r="V41" s="1071"/>
      <c r="W41" s="1071"/>
      <c r="X41" s="1071"/>
      <c r="Y41" s="1071"/>
      <c r="Z41" s="1071"/>
      <c r="AA41" s="722"/>
      <c r="AB41" s="722"/>
      <c r="AC41" s="722"/>
      <c r="AD41" s="722"/>
    </row>
    <row r="42" spans="1:30" s="269" customFormat="1" ht="16.5" customHeight="1">
      <c r="A42" s="301" t="s">
        <v>382</v>
      </c>
      <c r="B42" s="707"/>
      <c r="C42" s="707"/>
      <c r="D42" s="708"/>
      <c r="E42" s="1227"/>
      <c r="F42" s="1227"/>
      <c r="G42" s="1227"/>
      <c r="H42" s="1227"/>
      <c r="I42" s="1227"/>
      <c r="J42" s="1227"/>
      <c r="K42" s="1227"/>
      <c r="L42" s="1227"/>
      <c r="N42" s="558"/>
      <c r="O42" s="558"/>
      <c r="P42" s="558"/>
      <c r="Q42" s="302"/>
      <c r="R42" s="302"/>
      <c r="S42" s="431"/>
      <c r="T42" s="431"/>
      <c r="U42" s="431"/>
      <c r="V42" s="431"/>
      <c r="W42" s="431"/>
      <c r="X42" s="431"/>
      <c r="Y42" s="431"/>
      <c r="Z42" s="431"/>
      <c r="AA42" s="558"/>
      <c r="AB42" s="558"/>
      <c r="AC42" s="558"/>
      <c r="AD42" s="558"/>
    </row>
    <row r="43" spans="1:30" s="269" customFormat="1" ht="2.4" customHeight="1">
      <c r="A43" s="270"/>
      <c r="B43" s="707"/>
      <c r="C43" s="707"/>
      <c r="D43" s="708"/>
      <c r="E43" s="1227"/>
      <c r="F43" s="1227"/>
      <c r="G43" s="1227"/>
      <c r="H43" s="1227"/>
      <c r="I43" s="1227"/>
      <c r="J43" s="1227"/>
      <c r="K43" s="1227"/>
      <c r="L43" s="1227"/>
      <c r="N43" s="558"/>
      <c r="O43" s="558"/>
      <c r="P43" s="558"/>
      <c r="Q43" s="302"/>
      <c r="R43" s="302"/>
      <c r="S43" s="431"/>
      <c r="T43" s="431"/>
      <c r="U43" s="431"/>
      <c r="V43" s="431"/>
      <c r="W43" s="431"/>
      <c r="X43" s="431"/>
      <c r="Y43" s="431"/>
      <c r="Z43" s="431"/>
      <c r="AA43" s="558"/>
      <c r="AB43" s="558"/>
      <c r="AC43" s="558"/>
      <c r="AD43" s="558"/>
    </row>
    <row r="44" spans="1:30" s="269" customFormat="1" ht="16.5" customHeight="1">
      <c r="A44" s="1275" t="s">
        <v>586</v>
      </c>
      <c r="B44" s="707"/>
      <c r="C44" s="707"/>
      <c r="D44" s="708"/>
      <c r="E44" s="786">
        <v>50.4</v>
      </c>
      <c r="F44" s="786">
        <v>22</v>
      </c>
      <c r="G44" s="786">
        <v>61</v>
      </c>
      <c r="H44" s="786">
        <v>46.4</v>
      </c>
      <c r="I44" s="786">
        <v>41.1319394</v>
      </c>
      <c r="J44" s="786">
        <v>46</v>
      </c>
      <c r="K44" s="786">
        <v>31.9</v>
      </c>
      <c r="L44" s="786">
        <v>46.8</v>
      </c>
      <c r="N44" s="558"/>
      <c r="O44" s="558"/>
      <c r="P44" s="558"/>
      <c r="Q44" s="725">
        <v>0</v>
      </c>
      <c r="R44" s="726" t="s">
        <v>414</v>
      </c>
      <c r="S44" s="1073">
        <v>50.4</v>
      </c>
      <c r="T44" s="1073">
        <v>22</v>
      </c>
      <c r="U44" s="1073">
        <v>61</v>
      </c>
      <c r="V44" s="1073">
        <v>46.4</v>
      </c>
      <c r="W44" s="1073">
        <v>41.1319394</v>
      </c>
      <c r="X44" s="1073">
        <v>46</v>
      </c>
      <c r="Y44" s="1073">
        <v>31.9</v>
      </c>
      <c r="Z44" s="1073">
        <v>46.8</v>
      </c>
      <c r="AA44" s="558"/>
      <c r="AB44" s="558"/>
      <c r="AC44" s="558"/>
      <c r="AD44" s="558"/>
    </row>
    <row r="45" spans="1:30" s="269" customFormat="1" ht="16.5" customHeight="1">
      <c r="A45" s="1275" t="s">
        <v>438</v>
      </c>
      <c r="B45" s="707"/>
      <c r="C45" s="707"/>
      <c r="D45" s="708"/>
      <c r="E45" s="786">
        <v>49.5</v>
      </c>
      <c r="F45" s="786">
        <v>20.5</v>
      </c>
      <c r="G45" s="786">
        <v>62.3</v>
      </c>
      <c r="H45" s="786">
        <v>45.5</v>
      </c>
      <c r="I45" s="786">
        <v>41.356508599999998</v>
      </c>
      <c r="J45" s="786">
        <v>51</v>
      </c>
      <c r="K45" s="786">
        <v>42.4</v>
      </c>
      <c r="L45" s="786">
        <v>39.6</v>
      </c>
      <c r="N45" s="558"/>
      <c r="O45" s="558"/>
      <c r="P45" s="558"/>
      <c r="Q45" s="725">
        <v>-1</v>
      </c>
      <c r="R45" s="726" t="s">
        <v>414</v>
      </c>
      <c r="S45" s="1073">
        <v>49.5</v>
      </c>
      <c r="T45" s="1073">
        <v>20.5</v>
      </c>
      <c r="U45" s="1073">
        <v>62.3</v>
      </c>
      <c r="V45" s="1073">
        <v>45.5</v>
      </c>
      <c r="W45" s="1073">
        <v>41.356508599999998</v>
      </c>
      <c r="X45" s="1073">
        <v>51</v>
      </c>
      <c r="Y45" s="1073">
        <v>42.4</v>
      </c>
      <c r="Z45" s="1073">
        <v>39.6</v>
      </c>
      <c r="AA45" s="558"/>
      <c r="AB45" s="558"/>
      <c r="AC45" s="558"/>
      <c r="AD45" s="558"/>
    </row>
    <row r="46" spans="1:30" s="269" customFormat="1" ht="16.5" customHeight="1">
      <c r="A46" s="1275" t="s">
        <v>429</v>
      </c>
      <c r="B46" s="707"/>
      <c r="C46" s="707"/>
      <c r="D46" s="708"/>
      <c r="E46" s="786">
        <v>49.6</v>
      </c>
      <c r="F46" s="786">
        <v>19.600000000000001</v>
      </c>
      <c r="G46" s="786">
        <v>63.9</v>
      </c>
      <c r="H46" s="786">
        <v>48.9</v>
      </c>
      <c r="I46" s="786">
        <v>39.526606200000003</v>
      </c>
      <c r="J46" s="786">
        <v>63</v>
      </c>
      <c r="K46" s="786">
        <v>51.9</v>
      </c>
      <c r="L46" s="786">
        <v>34.5</v>
      </c>
      <c r="N46" s="558"/>
      <c r="O46" s="558"/>
      <c r="P46" s="558"/>
      <c r="Q46" s="725">
        <v>-2</v>
      </c>
      <c r="R46" s="726" t="s">
        <v>414</v>
      </c>
      <c r="S46" s="1073">
        <v>49.6</v>
      </c>
      <c r="T46" s="1073">
        <v>19.600000000000001</v>
      </c>
      <c r="U46" s="1073">
        <v>63.9</v>
      </c>
      <c r="V46" s="1073">
        <v>48.9</v>
      </c>
      <c r="W46" s="1073">
        <v>39.526606200000003</v>
      </c>
      <c r="X46" s="1073">
        <v>63</v>
      </c>
      <c r="Y46" s="1073">
        <v>51.9</v>
      </c>
      <c r="Z46" s="1073">
        <v>34.5</v>
      </c>
      <c r="AA46" s="558"/>
      <c r="AB46" s="558"/>
      <c r="AC46" s="558"/>
      <c r="AD46" s="558"/>
    </row>
    <row r="47" spans="1:30" s="269" customFormat="1" ht="16.5" customHeight="1">
      <c r="A47" s="1276" t="s">
        <v>404</v>
      </c>
      <c r="B47" s="707"/>
      <c r="C47" s="707"/>
      <c r="D47" s="708"/>
      <c r="E47" s="786">
        <v>49</v>
      </c>
      <c r="F47" s="786">
        <v>22.4</v>
      </c>
      <c r="G47" s="786">
        <v>63.8</v>
      </c>
      <c r="H47" s="786">
        <v>48.2</v>
      </c>
      <c r="I47" s="786">
        <v>40.940012400000001</v>
      </c>
      <c r="J47" s="786">
        <v>61</v>
      </c>
      <c r="K47" s="786">
        <v>46.3</v>
      </c>
      <c r="L47" s="786">
        <v>33.4</v>
      </c>
      <c r="N47" s="558"/>
      <c r="O47" s="558"/>
      <c r="P47" s="558"/>
      <c r="Q47" s="725">
        <v>-3</v>
      </c>
      <c r="R47" s="726" t="s">
        <v>414</v>
      </c>
      <c r="S47" s="1073">
        <v>49</v>
      </c>
      <c r="T47" s="1073">
        <v>22.4</v>
      </c>
      <c r="U47" s="1073">
        <v>63.8</v>
      </c>
      <c r="V47" s="1073">
        <v>48.2</v>
      </c>
      <c r="W47" s="1073">
        <v>40.940012400000001</v>
      </c>
      <c r="X47" s="1073">
        <v>61</v>
      </c>
      <c r="Y47" s="1073">
        <v>46.3</v>
      </c>
      <c r="Z47" s="1073">
        <v>33.4</v>
      </c>
      <c r="AA47" s="558"/>
      <c r="AB47" s="558"/>
      <c r="AC47" s="558"/>
      <c r="AD47" s="558"/>
    </row>
    <row r="48" spans="1:30" s="269" customFormat="1" ht="16.5" customHeight="1">
      <c r="A48" s="1276" t="s">
        <v>394</v>
      </c>
      <c r="B48" s="707"/>
      <c r="C48" s="707"/>
      <c r="D48" s="708"/>
      <c r="E48" s="786">
        <v>45.2</v>
      </c>
      <c r="F48" s="786">
        <v>26.1</v>
      </c>
      <c r="G48" s="786">
        <v>60.7</v>
      </c>
      <c r="H48" s="786">
        <v>47.1</v>
      </c>
      <c r="I48" s="786">
        <v>43.122331500000001</v>
      </c>
      <c r="J48" s="786">
        <v>58</v>
      </c>
      <c r="K48" s="786">
        <v>50.6</v>
      </c>
      <c r="L48" s="786">
        <v>37.5</v>
      </c>
      <c r="N48" s="558"/>
      <c r="O48" s="558"/>
      <c r="P48" s="558"/>
      <c r="Q48" s="725">
        <v>-4</v>
      </c>
      <c r="R48" s="726" t="s">
        <v>414</v>
      </c>
      <c r="S48" s="1073">
        <v>45.2</v>
      </c>
      <c r="T48" s="1073">
        <v>26.1</v>
      </c>
      <c r="U48" s="1073">
        <v>60.7</v>
      </c>
      <c r="V48" s="1073">
        <v>47.1</v>
      </c>
      <c r="W48" s="1073">
        <v>43.122331500000001</v>
      </c>
      <c r="X48" s="1073">
        <v>58</v>
      </c>
      <c r="Y48" s="1073">
        <v>50.6</v>
      </c>
      <c r="Z48" s="1073">
        <v>37.5</v>
      </c>
      <c r="AA48" s="558"/>
      <c r="AB48" s="558"/>
      <c r="AC48" s="558"/>
      <c r="AD48" s="558"/>
    </row>
    <row r="49" spans="1:30" s="269" customFormat="1" ht="16.5" customHeight="1">
      <c r="A49" s="1276" t="s">
        <v>386</v>
      </c>
      <c r="B49" s="273"/>
      <c r="C49" s="273"/>
      <c r="D49" s="273"/>
      <c r="E49" s="786">
        <v>46.1</v>
      </c>
      <c r="F49" s="786">
        <v>27.9</v>
      </c>
      <c r="G49" s="786">
        <v>62.9</v>
      </c>
      <c r="H49" s="786">
        <v>48.3</v>
      </c>
      <c r="I49" s="786">
        <v>42.761890700000002</v>
      </c>
      <c r="J49" s="786">
        <v>60</v>
      </c>
      <c r="K49" s="786">
        <v>46.2</v>
      </c>
      <c r="L49" s="786">
        <v>27.8</v>
      </c>
      <c r="N49" s="558"/>
      <c r="O49" s="558"/>
      <c r="P49" s="558"/>
      <c r="Q49" s="725">
        <v>-5</v>
      </c>
      <c r="R49" s="726" t="s">
        <v>414</v>
      </c>
      <c r="S49" s="1073">
        <v>46.1</v>
      </c>
      <c r="T49" s="1073">
        <v>27.9</v>
      </c>
      <c r="U49" s="1073">
        <v>62.9</v>
      </c>
      <c r="V49" s="1073">
        <v>48.3</v>
      </c>
      <c r="W49" s="1073">
        <v>42.761890700000002</v>
      </c>
      <c r="X49" s="1073">
        <v>60</v>
      </c>
      <c r="Y49" s="1073">
        <v>46.2</v>
      </c>
      <c r="Z49" s="1073">
        <v>27.8</v>
      </c>
      <c r="AA49" s="558"/>
      <c r="AB49" s="558"/>
      <c r="AC49" s="558"/>
      <c r="AD49" s="558"/>
    </row>
    <row r="50" spans="1:30" s="269" customFormat="1" ht="16.5" customHeight="1">
      <c r="A50" s="1276" t="s">
        <v>371</v>
      </c>
      <c r="B50" s="273"/>
      <c r="C50" s="707"/>
      <c r="D50" s="273"/>
      <c r="E50" s="786">
        <v>46.2</v>
      </c>
      <c r="F50" s="786">
        <v>31.1</v>
      </c>
      <c r="G50" s="786">
        <v>65.900000000000006</v>
      </c>
      <c r="H50" s="786">
        <v>51.4</v>
      </c>
      <c r="I50" s="786">
        <v>44.0510898</v>
      </c>
      <c r="J50" s="786">
        <v>61</v>
      </c>
      <c r="K50" s="786">
        <v>52.3</v>
      </c>
      <c r="L50" s="786">
        <v>39.799999999999997</v>
      </c>
      <c r="N50" s="558"/>
      <c r="O50" s="558"/>
      <c r="P50" s="558"/>
      <c r="Q50" s="725">
        <v>-6</v>
      </c>
      <c r="R50" s="726" t="s">
        <v>414</v>
      </c>
      <c r="S50" s="1073">
        <v>46.2</v>
      </c>
      <c r="T50" s="1073">
        <v>31.1</v>
      </c>
      <c r="U50" s="1073">
        <v>65.900000000000006</v>
      </c>
      <c r="V50" s="1073">
        <v>51.4</v>
      </c>
      <c r="W50" s="1073">
        <v>44.0510898</v>
      </c>
      <c r="X50" s="1073">
        <v>61</v>
      </c>
      <c r="Y50" s="1073">
        <v>52.3</v>
      </c>
      <c r="Z50" s="1073">
        <v>39.799999999999997</v>
      </c>
      <c r="AA50" s="558"/>
      <c r="AB50" s="558"/>
      <c r="AC50" s="558"/>
      <c r="AD50" s="558"/>
    </row>
    <row r="51" spans="1:30" s="269" customFormat="1" ht="16.5" customHeight="1">
      <c r="A51" s="1276" t="s">
        <v>98</v>
      </c>
      <c r="B51" s="273"/>
      <c r="C51" s="707"/>
      <c r="D51" s="273"/>
      <c r="E51" s="786">
        <v>44.1</v>
      </c>
      <c r="F51" s="786">
        <v>34.200000000000003</v>
      </c>
      <c r="G51" s="786">
        <v>68</v>
      </c>
      <c r="H51" s="786">
        <v>49.6</v>
      </c>
      <c r="I51" s="786">
        <v>43.258502499999999</v>
      </c>
      <c r="J51" s="786">
        <v>60</v>
      </c>
      <c r="K51" s="786">
        <v>49.6</v>
      </c>
      <c r="L51" s="786">
        <v>49.2</v>
      </c>
      <c r="N51" s="558"/>
      <c r="O51" s="558"/>
      <c r="P51" s="558"/>
      <c r="Q51" s="725">
        <v>-7</v>
      </c>
      <c r="R51" s="726" t="s">
        <v>414</v>
      </c>
      <c r="S51" s="1073">
        <v>44.1</v>
      </c>
      <c r="T51" s="1073">
        <v>34.200000000000003</v>
      </c>
      <c r="U51" s="1073">
        <v>68</v>
      </c>
      <c r="V51" s="1073">
        <v>49.6</v>
      </c>
      <c r="W51" s="1073">
        <v>43.258502499999999</v>
      </c>
      <c r="X51" s="1073">
        <v>60</v>
      </c>
      <c r="Y51" s="1073">
        <v>49.6</v>
      </c>
      <c r="Z51" s="1073">
        <v>49.2</v>
      </c>
      <c r="AA51" s="558"/>
      <c r="AB51" s="558"/>
      <c r="AC51" s="558"/>
      <c r="AD51" s="558"/>
    </row>
    <row r="52" spans="1:30" s="269" customFormat="1" ht="16.5" customHeight="1">
      <c r="A52" s="1275" t="s">
        <v>313</v>
      </c>
      <c r="B52" s="273"/>
      <c r="C52" s="707"/>
      <c r="D52" s="273"/>
      <c r="E52" s="786">
        <v>39.5</v>
      </c>
      <c r="F52" s="786">
        <v>34.799999999999997</v>
      </c>
      <c r="G52" s="786">
        <v>68.7</v>
      </c>
      <c r="H52" s="786">
        <v>48.2</v>
      </c>
      <c r="I52" s="786">
        <v>44.810281500000002</v>
      </c>
      <c r="J52" s="786">
        <v>58</v>
      </c>
      <c r="K52" s="786">
        <v>43.7</v>
      </c>
      <c r="L52" s="786">
        <v>41.8</v>
      </c>
      <c r="N52" s="558"/>
      <c r="O52" s="558"/>
      <c r="P52" s="558"/>
      <c r="Q52" s="725">
        <v>-8</v>
      </c>
      <c r="R52" s="726" t="s">
        <v>414</v>
      </c>
      <c r="S52" s="1073">
        <v>39.5</v>
      </c>
      <c r="T52" s="1073">
        <v>34.799999999999997</v>
      </c>
      <c r="U52" s="1073">
        <v>68.7</v>
      </c>
      <c r="V52" s="1073">
        <v>48.2</v>
      </c>
      <c r="W52" s="1073">
        <v>44.810281500000002</v>
      </c>
      <c r="X52" s="1073">
        <v>58</v>
      </c>
      <c r="Y52" s="1073">
        <v>43.7</v>
      </c>
      <c r="Z52" s="1073">
        <v>41.8</v>
      </c>
      <c r="AA52" s="558"/>
      <c r="AB52" s="558"/>
      <c r="AC52" s="558"/>
      <c r="AD52" s="558"/>
    </row>
    <row r="53" spans="1:30" s="269" customFormat="1" ht="16.5" customHeight="1">
      <c r="A53" s="1277" t="s">
        <v>24</v>
      </c>
      <c r="B53" s="709"/>
      <c r="C53" s="709"/>
      <c r="D53" s="709"/>
      <c r="E53" s="1027">
        <v>35</v>
      </c>
      <c r="F53" s="1027">
        <v>38.5</v>
      </c>
      <c r="G53" s="1027">
        <v>70.099999999999994</v>
      </c>
      <c r="H53" s="1027">
        <v>47.4</v>
      </c>
      <c r="I53" s="1027">
        <v>48.367747100000003</v>
      </c>
      <c r="J53" s="1027">
        <v>61</v>
      </c>
      <c r="K53" s="1027">
        <v>48.4</v>
      </c>
      <c r="L53" s="1027">
        <v>40.700000000000003</v>
      </c>
      <c r="N53" s="558"/>
      <c r="O53" s="558"/>
      <c r="P53" s="558"/>
      <c r="Q53" s="725">
        <v>-9</v>
      </c>
      <c r="R53" s="726" t="s">
        <v>414</v>
      </c>
      <c r="S53" s="1073">
        <v>35</v>
      </c>
      <c r="T53" s="1073">
        <v>38.5</v>
      </c>
      <c r="U53" s="1073">
        <v>70.099999999999994</v>
      </c>
      <c r="V53" s="1073">
        <v>47.4</v>
      </c>
      <c r="W53" s="1073">
        <v>48.367747100000003</v>
      </c>
      <c r="X53" s="1073">
        <v>61</v>
      </c>
      <c r="Y53" s="1073">
        <v>48.4</v>
      </c>
      <c r="Z53" s="1073">
        <v>40.700000000000003</v>
      </c>
      <c r="AA53" s="558"/>
      <c r="AB53" s="558"/>
      <c r="AC53" s="558"/>
      <c r="AD53" s="558"/>
    </row>
    <row r="54" spans="1:30" s="704" customFormat="1" ht="3" customHeight="1">
      <c r="A54" s="877"/>
      <c r="B54" s="1223"/>
      <c r="C54" s="877"/>
      <c r="D54" s="877"/>
      <c r="E54" s="711"/>
      <c r="F54" s="711"/>
      <c r="G54" s="711"/>
      <c r="H54" s="711"/>
      <c r="I54" s="711"/>
      <c r="J54" s="711"/>
      <c r="K54" s="711"/>
      <c r="L54" s="711"/>
      <c r="N54" s="721"/>
      <c r="O54" s="721"/>
      <c r="P54" s="721"/>
      <c r="Q54" s="719"/>
      <c r="R54" s="719"/>
      <c r="S54" s="1069"/>
      <c r="T54" s="1069"/>
      <c r="U54" s="1069"/>
      <c r="V54" s="1069"/>
      <c r="W54" s="1069"/>
      <c r="X54" s="1069"/>
      <c r="Y54" s="1069"/>
      <c r="Z54" s="1069"/>
      <c r="AA54" s="721"/>
      <c r="AB54" s="721"/>
      <c r="AC54" s="721"/>
      <c r="AD54" s="721"/>
    </row>
    <row r="55" spans="1:30" s="704" customFormat="1" ht="16.5" customHeight="1">
      <c r="A55" s="1115"/>
      <c r="B55" s="1558" t="s">
        <v>841</v>
      </c>
      <c r="C55" s="1482"/>
      <c r="D55" s="1482"/>
      <c r="E55" s="1482"/>
      <c r="F55" s="1482"/>
      <c r="G55" s="1482"/>
      <c r="H55" s="1482"/>
      <c r="I55" s="1482"/>
      <c r="J55" s="1482"/>
      <c r="K55" s="1482"/>
      <c r="L55" s="1482"/>
      <c r="N55" s="721"/>
      <c r="O55" s="721"/>
      <c r="P55" s="721"/>
      <c r="Q55" s="719"/>
      <c r="R55" s="719"/>
      <c r="S55" s="1069"/>
      <c r="T55" s="1069"/>
      <c r="U55" s="1069"/>
      <c r="V55" s="1069"/>
      <c r="W55" s="1069"/>
      <c r="X55" s="1069"/>
      <c r="Y55" s="1069"/>
      <c r="Z55" s="1069"/>
      <c r="AA55" s="721"/>
      <c r="AB55" s="721"/>
      <c r="AC55" s="721"/>
      <c r="AD55" s="721"/>
    </row>
    <row r="56" spans="1:30" s="712" customFormat="1" ht="2.4" customHeight="1">
      <c r="A56" s="1117"/>
      <c r="B56" s="1223"/>
      <c r="C56" s="1222"/>
      <c r="D56" s="1222"/>
      <c r="E56" s="1222"/>
      <c r="F56" s="1222"/>
      <c r="G56" s="1222"/>
      <c r="H56" s="1222"/>
      <c r="I56" s="1222"/>
      <c r="J56" s="1222"/>
      <c r="K56" s="1222"/>
      <c r="L56" s="1222"/>
      <c r="N56" s="723"/>
      <c r="O56" s="723"/>
      <c r="P56" s="723"/>
      <c r="Q56" s="720"/>
      <c r="R56" s="720"/>
      <c r="S56" s="1072"/>
      <c r="T56" s="1072"/>
      <c r="U56" s="1072"/>
      <c r="V56" s="1072"/>
      <c r="W56" s="1072"/>
      <c r="X56" s="1072"/>
      <c r="Y56" s="1072"/>
      <c r="Z56" s="1072"/>
      <c r="AA56" s="723"/>
      <c r="AB56" s="723"/>
      <c r="AC56" s="723"/>
      <c r="AD56" s="723"/>
    </row>
    <row r="57" spans="1:30" s="704" customFormat="1" ht="16.5" customHeight="1">
      <c r="A57" s="1115"/>
      <c r="B57" s="1559" t="s">
        <v>836</v>
      </c>
      <c r="C57" s="1477"/>
      <c r="D57" s="1477"/>
      <c r="E57" s="1477"/>
      <c r="F57" s="1477"/>
      <c r="G57" s="1477"/>
      <c r="H57" s="1477"/>
      <c r="I57" s="1477"/>
      <c r="J57" s="1477"/>
      <c r="K57" s="1477"/>
      <c r="L57" s="1477"/>
      <c r="N57" s="721"/>
      <c r="O57" s="721"/>
      <c r="P57" s="721"/>
      <c r="Q57" s="719"/>
      <c r="R57" s="719"/>
      <c r="S57" s="1069"/>
      <c r="T57" s="1069"/>
      <c r="U57" s="1069"/>
      <c r="V57" s="1069"/>
      <c r="W57" s="1069"/>
      <c r="X57" s="1069"/>
      <c r="Y57" s="1069"/>
      <c r="Z57" s="1069"/>
      <c r="AA57" s="721"/>
      <c r="AB57" s="721"/>
      <c r="AC57" s="721"/>
      <c r="AD57" s="721"/>
    </row>
    <row r="58" spans="1:30" s="704" customFormat="1" ht="2.4" customHeight="1">
      <c r="A58" s="710"/>
      <c r="B58" s="706"/>
      <c r="C58" s="710"/>
      <c r="D58" s="710"/>
      <c r="E58" s="711"/>
      <c r="F58" s="711"/>
      <c r="G58" s="711"/>
      <c r="H58" s="711"/>
      <c r="I58" s="711"/>
      <c r="J58" s="711"/>
      <c r="K58" s="711"/>
      <c r="L58" s="711"/>
      <c r="N58" s="721"/>
      <c r="O58" s="721"/>
      <c r="P58" s="721"/>
      <c r="Q58" s="719"/>
      <c r="R58" s="719"/>
      <c r="S58" s="1069"/>
      <c r="T58" s="1069"/>
      <c r="U58" s="1069"/>
      <c r="V58" s="1069"/>
      <c r="W58" s="1069"/>
      <c r="X58" s="1069"/>
      <c r="Y58" s="1069"/>
      <c r="Z58" s="1069"/>
      <c r="AA58" s="721"/>
      <c r="AB58" s="721"/>
      <c r="AC58" s="721"/>
      <c r="AD58" s="721"/>
    </row>
    <row r="59" spans="1:30" s="712" customFormat="1" ht="28.95" customHeight="1">
      <c r="A59" s="1221" t="s">
        <v>56</v>
      </c>
      <c r="B59" s="1554" t="s">
        <v>729</v>
      </c>
      <c r="C59" s="1452"/>
      <c r="D59" s="1452"/>
      <c r="E59" s="1452"/>
      <c r="F59" s="1452"/>
      <c r="G59" s="1452"/>
      <c r="H59" s="1452"/>
      <c r="I59" s="1452"/>
      <c r="J59" s="1452"/>
      <c r="K59" s="1452"/>
      <c r="L59" s="1452"/>
      <c r="N59" s="723"/>
      <c r="O59" s="723"/>
      <c r="P59" s="723"/>
      <c r="Q59" s="720"/>
      <c r="R59" s="720"/>
      <c r="S59" s="1072"/>
      <c r="T59" s="1072"/>
      <c r="U59" s="1072"/>
      <c r="V59" s="1072"/>
      <c r="W59" s="1072"/>
      <c r="X59" s="1072"/>
      <c r="Y59" s="1072"/>
      <c r="Z59" s="1072"/>
      <c r="AA59" s="723"/>
      <c r="AB59" s="723"/>
      <c r="AC59" s="723"/>
      <c r="AD59" s="723"/>
    </row>
    <row r="60" spans="1:30" s="712" customFormat="1" ht="28.2" customHeight="1">
      <c r="A60" s="1221" t="s">
        <v>55</v>
      </c>
      <c r="B60" s="1554" t="s">
        <v>863</v>
      </c>
      <c r="C60" s="1452"/>
      <c r="D60" s="1452"/>
      <c r="E60" s="1452"/>
      <c r="F60" s="1452"/>
      <c r="G60" s="1452"/>
      <c r="H60" s="1452"/>
      <c r="I60" s="1452"/>
      <c r="J60" s="1452"/>
      <c r="K60" s="1452"/>
      <c r="L60" s="1452"/>
      <c r="N60" s="723"/>
      <c r="O60" s="723"/>
      <c r="P60" s="723"/>
      <c r="Q60" s="720"/>
      <c r="R60" s="720"/>
      <c r="S60" s="1072"/>
      <c r="T60" s="1072"/>
      <c r="U60" s="1072"/>
      <c r="V60" s="1072"/>
      <c r="W60" s="1072"/>
      <c r="X60" s="1072"/>
      <c r="Y60" s="1072"/>
      <c r="Z60" s="1072"/>
      <c r="AA60" s="723"/>
      <c r="AB60" s="723"/>
      <c r="AC60" s="723"/>
      <c r="AD60" s="723"/>
    </row>
    <row r="61" spans="1:30" s="712" customFormat="1" ht="16.5" customHeight="1">
      <c r="A61" s="1221" t="s">
        <v>126</v>
      </c>
      <c r="B61" s="1554" t="s">
        <v>509</v>
      </c>
      <c r="C61" s="1452"/>
      <c r="D61" s="1452"/>
      <c r="E61" s="1452"/>
      <c r="F61" s="1452"/>
      <c r="G61" s="1452"/>
      <c r="H61" s="1452"/>
      <c r="I61" s="1452"/>
      <c r="J61" s="1452"/>
      <c r="K61" s="1452"/>
      <c r="L61" s="1452"/>
      <c r="N61" s="723"/>
      <c r="O61" s="723"/>
      <c r="P61" s="723"/>
      <c r="Q61" s="720"/>
      <c r="R61" s="720"/>
      <c r="S61" s="1072"/>
      <c r="T61" s="1072"/>
      <c r="U61" s="1072"/>
      <c r="V61" s="1072"/>
      <c r="W61" s="1072"/>
      <c r="X61" s="1072"/>
      <c r="Y61" s="1072"/>
      <c r="Z61" s="1072"/>
      <c r="AA61" s="723"/>
      <c r="AB61" s="723"/>
      <c r="AC61" s="723"/>
      <c r="AD61" s="723"/>
    </row>
    <row r="62" spans="1:30" s="704" customFormat="1" ht="16.5" customHeight="1">
      <c r="A62" s="861" t="s">
        <v>557</v>
      </c>
      <c r="B62" s="1528" t="s">
        <v>737</v>
      </c>
      <c r="C62" s="1528"/>
      <c r="D62" s="1528"/>
      <c r="E62" s="1528"/>
      <c r="F62" s="1528"/>
      <c r="G62" s="1528"/>
      <c r="H62" s="1528"/>
      <c r="I62" s="1528"/>
      <c r="J62" s="1528"/>
      <c r="K62" s="1528"/>
      <c r="L62" s="1528"/>
      <c r="M62" s="1099"/>
      <c r="N62" s="1100"/>
      <c r="O62" s="1100"/>
      <c r="P62" s="721"/>
      <c r="Q62" s="719"/>
      <c r="R62" s="719"/>
      <c r="S62" s="1069"/>
      <c r="T62" s="1069"/>
      <c r="U62" s="1069"/>
      <c r="V62" s="1069"/>
      <c r="W62" s="1069"/>
      <c r="X62" s="1069"/>
      <c r="Y62" s="1069"/>
      <c r="Z62" s="1069"/>
      <c r="AA62" s="721"/>
      <c r="AB62" s="721"/>
      <c r="AC62" s="721"/>
      <c r="AD62" s="721"/>
    </row>
    <row r="63" spans="1:30" s="704" customFormat="1" ht="28.95" customHeight="1">
      <c r="A63" s="861" t="s">
        <v>558</v>
      </c>
      <c r="B63" s="1530" t="s">
        <v>738</v>
      </c>
      <c r="C63" s="1530"/>
      <c r="D63" s="1530"/>
      <c r="E63" s="1530"/>
      <c r="F63" s="1530"/>
      <c r="G63" s="1530"/>
      <c r="H63" s="1530"/>
      <c r="I63" s="1530"/>
      <c r="J63" s="1530"/>
      <c r="K63" s="1530"/>
      <c r="L63" s="1530"/>
      <c r="M63" s="1099"/>
      <c r="N63" s="1100"/>
      <c r="O63" s="1100"/>
      <c r="P63" s="721"/>
      <c r="Q63" s="719"/>
      <c r="R63" s="719"/>
      <c r="S63" s="1069"/>
      <c r="T63" s="1069"/>
      <c r="U63" s="1069"/>
      <c r="V63" s="1069"/>
      <c r="W63" s="1069"/>
      <c r="X63" s="1069"/>
      <c r="Y63" s="1069"/>
      <c r="Z63" s="1069"/>
      <c r="AA63" s="721"/>
      <c r="AB63" s="721"/>
      <c r="AC63" s="721"/>
      <c r="AD63" s="721"/>
    </row>
    <row r="64" spans="1:30" s="704" customFormat="1" ht="16.5" customHeight="1">
      <c r="A64" s="861"/>
      <c r="B64" s="1528" t="s">
        <v>739</v>
      </c>
      <c r="C64" s="1528"/>
      <c r="D64" s="1528"/>
      <c r="E64" s="1528"/>
      <c r="F64" s="1528"/>
      <c r="G64" s="1528"/>
      <c r="H64" s="1528"/>
      <c r="I64" s="1528"/>
      <c r="J64" s="1528"/>
      <c r="K64" s="1528"/>
      <c r="L64" s="1528"/>
      <c r="M64" s="1099"/>
      <c r="N64" s="1100"/>
      <c r="O64" s="1100"/>
      <c r="P64" s="721"/>
      <c r="Q64" s="719"/>
      <c r="R64" s="719"/>
      <c r="S64" s="1069"/>
      <c r="T64" s="1069"/>
      <c r="U64" s="1069"/>
      <c r="V64" s="1069"/>
      <c r="W64" s="1069"/>
      <c r="X64" s="1069"/>
      <c r="Y64" s="1069"/>
      <c r="Z64" s="1069"/>
      <c r="AA64" s="721"/>
      <c r="AB64" s="721"/>
      <c r="AC64" s="721"/>
      <c r="AD64" s="721"/>
    </row>
    <row r="65" spans="1:30" s="704" customFormat="1" ht="67.2" customHeight="1">
      <c r="A65" s="861" t="s">
        <v>518</v>
      </c>
      <c r="B65" s="1552" t="s">
        <v>840</v>
      </c>
      <c r="C65" s="1552"/>
      <c r="D65" s="1552"/>
      <c r="E65" s="1552"/>
      <c r="F65" s="1552"/>
      <c r="G65" s="1552"/>
      <c r="H65" s="1552"/>
      <c r="I65" s="1552"/>
      <c r="J65" s="1552"/>
      <c r="K65" s="1552"/>
      <c r="L65" s="1552"/>
      <c r="M65" s="1099"/>
      <c r="N65" s="1100"/>
      <c r="O65" s="1100"/>
      <c r="P65" s="721"/>
      <c r="Q65" s="719"/>
      <c r="R65" s="719"/>
      <c r="S65" s="1069"/>
      <c r="T65" s="1069"/>
      <c r="U65" s="1069"/>
      <c r="V65" s="1069"/>
      <c r="W65" s="1069"/>
      <c r="X65" s="1069"/>
      <c r="Y65" s="1069"/>
      <c r="Z65" s="1069"/>
      <c r="AA65" s="721"/>
      <c r="AB65" s="721"/>
      <c r="AC65" s="721"/>
      <c r="AD65" s="721"/>
    </row>
    <row r="66" spans="1:30" s="704" customFormat="1" ht="16.5" customHeight="1">
      <c r="A66" s="861"/>
      <c r="B66" s="1553" t="s">
        <v>751</v>
      </c>
      <c r="C66" s="1553"/>
      <c r="D66" s="1553"/>
      <c r="E66" s="1553"/>
      <c r="F66" s="1553"/>
      <c r="G66" s="1553"/>
      <c r="H66" s="1553"/>
      <c r="I66" s="1553"/>
      <c r="J66" s="1553"/>
      <c r="K66" s="1553"/>
      <c r="L66" s="1553"/>
      <c r="M66" s="1099"/>
      <c r="N66" s="1100"/>
      <c r="O66" s="1100"/>
      <c r="P66" s="721"/>
      <c r="Q66" s="719"/>
      <c r="R66" s="719"/>
      <c r="S66" s="1069"/>
      <c r="T66" s="1069"/>
      <c r="U66" s="1069"/>
      <c r="V66" s="1069"/>
      <c r="W66" s="1069"/>
      <c r="X66" s="1069"/>
      <c r="Y66" s="1069"/>
      <c r="Z66" s="1069"/>
      <c r="AA66" s="721"/>
      <c r="AB66" s="721"/>
      <c r="AC66" s="721"/>
      <c r="AD66" s="721"/>
    </row>
    <row r="67" spans="1:30" s="704" customFormat="1" ht="16.5" customHeight="1">
      <c r="A67" s="861"/>
      <c r="B67" s="1553" t="s">
        <v>839</v>
      </c>
      <c r="C67" s="1553"/>
      <c r="D67" s="1553"/>
      <c r="E67" s="1553"/>
      <c r="F67" s="1553"/>
      <c r="G67" s="1553"/>
      <c r="H67" s="1553"/>
      <c r="I67" s="1553"/>
      <c r="J67" s="1553"/>
      <c r="K67" s="1553"/>
      <c r="L67" s="1553"/>
      <c r="M67" s="1099"/>
      <c r="N67" s="1100"/>
      <c r="O67" s="1100"/>
      <c r="P67" s="721"/>
      <c r="Q67" s="719"/>
      <c r="R67" s="719"/>
      <c r="S67" s="1069"/>
      <c r="T67" s="1069"/>
      <c r="U67" s="1069"/>
      <c r="V67" s="1069"/>
      <c r="W67" s="1069"/>
      <c r="X67" s="1069"/>
      <c r="Y67" s="1069"/>
      <c r="Z67" s="1069"/>
      <c r="AA67" s="721"/>
      <c r="AB67" s="721"/>
      <c r="AC67" s="721"/>
      <c r="AD67" s="721"/>
    </row>
    <row r="68" spans="1:30" s="704" customFormat="1" ht="28.2" customHeight="1">
      <c r="A68" s="861"/>
      <c r="B68" s="1530" t="s">
        <v>837</v>
      </c>
      <c r="C68" s="1530"/>
      <c r="D68" s="1530"/>
      <c r="E68" s="1530"/>
      <c r="F68" s="1530"/>
      <c r="G68" s="1530"/>
      <c r="H68" s="1530"/>
      <c r="I68" s="1530"/>
      <c r="J68" s="1530"/>
      <c r="K68" s="1530"/>
      <c r="L68" s="1530"/>
      <c r="M68" s="1099"/>
      <c r="N68" s="1100"/>
      <c r="O68" s="1100"/>
      <c r="P68" s="721"/>
      <c r="Q68" s="719"/>
      <c r="R68" s="719"/>
      <c r="S68" s="1069"/>
      <c r="T68" s="1069"/>
      <c r="U68" s="1069"/>
      <c r="V68" s="1069"/>
      <c r="W68" s="1069"/>
      <c r="X68" s="1069"/>
      <c r="Y68" s="1069"/>
      <c r="Z68" s="1069"/>
      <c r="AA68" s="721"/>
      <c r="AB68" s="721"/>
      <c r="AC68" s="721"/>
      <c r="AD68" s="721"/>
    </row>
    <row r="69" spans="1:30" s="704" customFormat="1" ht="16.5" customHeight="1">
      <c r="A69" s="861"/>
      <c r="B69" s="1530" t="s">
        <v>838</v>
      </c>
      <c r="C69" s="1530"/>
      <c r="D69" s="1530"/>
      <c r="E69" s="1530"/>
      <c r="F69" s="1530"/>
      <c r="G69" s="1530"/>
      <c r="H69" s="1530"/>
      <c r="I69" s="1530"/>
      <c r="J69" s="1530"/>
      <c r="K69" s="1530"/>
      <c r="L69" s="1530"/>
      <c r="M69" s="1099"/>
      <c r="N69" s="1100"/>
      <c r="O69" s="1100"/>
      <c r="P69" s="721"/>
      <c r="Q69" s="719"/>
      <c r="R69" s="719"/>
      <c r="S69" s="1069"/>
      <c r="T69" s="1069"/>
      <c r="U69" s="1069"/>
      <c r="V69" s="1069"/>
      <c r="W69" s="1069"/>
      <c r="X69" s="1069"/>
      <c r="Y69" s="1069"/>
      <c r="Z69" s="1069"/>
      <c r="AA69" s="721"/>
      <c r="AB69" s="721"/>
      <c r="AC69" s="721"/>
      <c r="AD69" s="721"/>
    </row>
    <row r="70" spans="1:30" s="704" customFormat="1" ht="16.5" customHeight="1">
      <c r="A70" s="861" t="s">
        <v>835</v>
      </c>
      <c r="B70" s="1552" t="s">
        <v>752</v>
      </c>
      <c r="C70" s="1552"/>
      <c r="D70" s="1552"/>
      <c r="E70" s="1552"/>
      <c r="F70" s="1552"/>
      <c r="G70" s="1552"/>
      <c r="H70" s="1552"/>
      <c r="I70" s="1552"/>
      <c r="J70" s="1552"/>
      <c r="K70" s="1552"/>
      <c r="L70" s="1552"/>
      <c r="M70" s="1099"/>
      <c r="N70" s="1100"/>
      <c r="O70" s="1100"/>
      <c r="P70" s="721"/>
      <c r="Q70" s="719"/>
      <c r="R70" s="719"/>
      <c r="S70" s="1069"/>
      <c r="T70" s="1069"/>
      <c r="U70" s="1069"/>
      <c r="V70" s="1069"/>
      <c r="W70" s="1069"/>
      <c r="X70" s="1069"/>
      <c r="Y70" s="1069"/>
      <c r="Z70" s="1069"/>
      <c r="AA70" s="721"/>
      <c r="AB70" s="721"/>
      <c r="AC70" s="721"/>
      <c r="AD70" s="721"/>
    </row>
    <row r="71" spans="1:30" s="704" customFormat="1" ht="28.2" customHeight="1">
      <c r="A71" s="861"/>
      <c r="B71" s="1552" t="s">
        <v>753</v>
      </c>
      <c r="C71" s="1552"/>
      <c r="D71" s="1552"/>
      <c r="E71" s="1552"/>
      <c r="F71" s="1552"/>
      <c r="G71" s="1552"/>
      <c r="H71" s="1552"/>
      <c r="I71" s="1552"/>
      <c r="J71" s="1552"/>
      <c r="K71" s="1552"/>
      <c r="L71" s="1552"/>
      <c r="M71" s="1099"/>
      <c r="N71" s="1100"/>
      <c r="O71" s="1100"/>
      <c r="P71" s="721"/>
      <c r="Q71" s="719"/>
      <c r="R71" s="719"/>
      <c r="S71" s="1069"/>
      <c r="T71" s="1069"/>
      <c r="U71" s="1069"/>
      <c r="V71" s="1069"/>
      <c r="W71" s="1069"/>
      <c r="X71" s="1069"/>
      <c r="Y71" s="1069"/>
      <c r="Z71" s="1069"/>
      <c r="AA71" s="721"/>
      <c r="AB71" s="721"/>
      <c r="AC71" s="721"/>
      <c r="AD71" s="721"/>
    </row>
    <row r="72" spans="1:30" s="704" customFormat="1" ht="27.6" customHeight="1">
      <c r="A72" s="861" t="s">
        <v>512</v>
      </c>
      <c r="B72" s="1552" t="s">
        <v>789</v>
      </c>
      <c r="C72" s="1552"/>
      <c r="D72" s="1552"/>
      <c r="E72" s="1552"/>
      <c r="F72" s="1552"/>
      <c r="G72" s="1552"/>
      <c r="H72" s="1552"/>
      <c r="I72" s="1552"/>
      <c r="J72" s="1552"/>
      <c r="K72" s="1552"/>
      <c r="L72" s="1552"/>
      <c r="M72" s="1099"/>
      <c r="N72" s="1100"/>
      <c r="O72" s="1100"/>
      <c r="P72" s="721"/>
      <c r="Q72" s="719"/>
      <c r="R72" s="719"/>
      <c r="S72" s="1069"/>
      <c r="T72" s="1069"/>
      <c r="U72" s="1069"/>
      <c r="V72" s="1069"/>
      <c r="W72" s="1069"/>
      <c r="X72" s="1069"/>
      <c r="Y72" s="1069"/>
      <c r="Z72" s="1069"/>
      <c r="AA72" s="721"/>
      <c r="AB72" s="721"/>
      <c r="AC72" s="721"/>
      <c r="AD72" s="721"/>
    </row>
    <row r="73" spans="1:30" s="1122" customFormat="1" ht="16.5" customHeight="1">
      <c r="A73" s="861" t="s">
        <v>513</v>
      </c>
      <c r="B73" s="1528" t="s">
        <v>585</v>
      </c>
      <c r="C73" s="1528"/>
      <c r="D73" s="1528"/>
      <c r="E73" s="1528"/>
      <c r="F73" s="1528"/>
      <c r="G73" s="1528"/>
      <c r="H73" s="1528"/>
      <c r="I73" s="1528"/>
      <c r="J73" s="1528"/>
      <c r="K73" s="1528"/>
      <c r="L73" s="1528"/>
      <c r="N73" s="1123"/>
      <c r="O73" s="1123"/>
      <c r="P73" s="1123"/>
      <c r="Q73" s="1072"/>
      <c r="R73" s="1072"/>
      <c r="S73" s="1072"/>
      <c r="T73" s="1072"/>
      <c r="U73" s="1072"/>
      <c r="V73" s="1072"/>
      <c r="W73" s="1072"/>
      <c r="X73" s="1072"/>
      <c r="Y73" s="1072"/>
      <c r="Z73" s="1072"/>
      <c r="AA73" s="1123"/>
      <c r="AB73" s="1123"/>
      <c r="AC73" s="1123"/>
      <c r="AD73" s="1123"/>
    </row>
    <row r="74" spans="1:30" s="1122" customFormat="1" ht="16.5" customHeight="1">
      <c r="A74" s="861" t="s">
        <v>514</v>
      </c>
      <c r="B74" s="1530" t="s">
        <v>739</v>
      </c>
      <c r="C74" s="1530"/>
      <c r="D74" s="1530"/>
      <c r="E74" s="1530"/>
      <c r="F74" s="1530"/>
      <c r="G74" s="1530"/>
      <c r="H74" s="1530"/>
      <c r="I74" s="1530"/>
      <c r="J74" s="1530"/>
      <c r="K74" s="1530"/>
      <c r="L74" s="1530"/>
      <c r="N74" s="1123"/>
      <c r="O74" s="1123"/>
      <c r="P74" s="1123"/>
      <c r="Q74" s="1072"/>
      <c r="R74" s="1072"/>
      <c r="S74" s="1072"/>
      <c r="T74" s="1072"/>
      <c r="U74" s="1072"/>
      <c r="V74" s="1072"/>
      <c r="W74" s="1072"/>
      <c r="X74" s="1072"/>
      <c r="Y74" s="1072"/>
      <c r="Z74" s="1072"/>
      <c r="AA74" s="1123"/>
      <c r="AB74" s="1123"/>
      <c r="AC74" s="1123"/>
      <c r="AD74" s="1123"/>
    </row>
    <row r="75" spans="1:30" s="1122" customFormat="1" ht="16.5" customHeight="1">
      <c r="A75" s="861" t="s">
        <v>523</v>
      </c>
      <c r="B75" s="1530" t="s">
        <v>739</v>
      </c>
      <c r="C75" s="1530"/>
      <c r="D75" s="1530"/>
      <c r="E75" s="1530"/>
      <c r="F75" s="1530"/>
      <c r="G75" s="1530"/>
      <c r="H75" s="1530"/>
      <c r="I75" s="1530"/>
      <c r="J75" s="1530"/>
      <c r="K75" s="1530"/>
      <c r="L75" s="1530"/>
      <c r="N75" s="1123"/>
      <c r="O75" s="1123"/>
      <c r="P75" s="1123"/>
      <c r="Q75" s="1072"/>
      <c r="R75" s="1072"/>
      <c r="S75" s="1072"/>
      <c r="T75" s="1072"/>
      <c r="U75" s="1072"/>
      <c r="V75" s="1072"/>
      <c r="W75" s="1072"/>
      <c r="X75" s="1072"/>
      <c r="Y75" s="1072"/>
      <c r="Z75" s="1072"/>
      <c r="AA75" s="1123"/>
      <c r="AB75" s="1123"/>
      <c r="AC75" s="1123"/>
      <c r="AD75" s="1123"/>
    </row>
    <row r="76" spans="1:30" s="585" customFormat="1" ht="3" customHeight="1">
      <c r="A76" s="583"/>
      <c r="B76" s="1110"/>
      <c r="C76" s="1110"/>
      <c r="D76" s="1110"/>
      <c r="E76" s="1110"/>
      <c r="F76" s="1110"/>
      <c r="G76" s="1110"/>
      <c r="H76" s="1110"/>
      <c r="I76" s="1110"/>
      <c r="J76" s="1110"/>
      <c r="K76" s="1110"/>
      <c r="L76" s="1110"/>
      <c r="M76" s="1110"/>
      <c r="N76" s="1110"/>
      <c r="O76" s="1110"/>
      <c r="P76" s="584"/>
      <c r="S76" s="866"/>
      <c r="T76" s="586"/>
      <c r="U76" s="866"/>
      <c r="V76" s="866"/>
      <c r="W76" s="866"/>
      <c r="X76" s="866"/>
      <c r="Y76" s="866"/>
      <c r="Z76" s="866"/>
      <c r="AA76" s="866"/>
    </row>
    <row r="77" spans="1:30" s="1099" customFormat="1" ht="16.5" customHeight="1">
      <c r="A77" s="861"/>
      <c r="B77" s="1553" t="s">
        <v>735</v>
      </c>
      <c r="C77" s="1555"/>
      <c r="D77" s="1555"/>
      <c r="E77" s="1555"/>
      <c r="F77" s="1555"/>
      <c r="G77" s="1555"/>
      <c r="H77" s="1555"/>
      <c r="I77" s="1555"/>
      <c r="J77" s="1555"/>
      <c r="K77" s="1555"/>
      <c r="L77" s="1555"/>
      <c r="N77" s="1100"/>
      <c r="O77" s="1100"/>
      <c r="P77" s="1100"/>
      <c r="Q77" s="1069"/>
      <c r="R77" s="1069"/>
      <c r="S77" s="1069"/>
      <c r="T77" s="1069"/>
      <c r="U77" s="1069"/>
      <c r="V77" s="1069"/>
      <c r="W77" s="1069"/>
      <c r="X77" s="1069"/>
      <c r="Y77" s="1069"/>
      <c r="Z77" s="1069"/>
      <c r="AA77" s="1100"/>
      <c r="AB77" s="1100"/>
      <c r="AC77" s="1100"/>
      <c r="AD77" s="1100"/>
    </row>
    <row r="78" spans="1:30" s="1099" customFormat="1" ht="16.5" customHeight="1">
      <c r="A78" s="1121" t="s">
        <v>736</v>
      </c>
      <c r="B78" s="1114"/>
      <c r="C78" s="1114"/>
      <c r="D78" s="1528" t="s">
        <v>250</v>
      </c>
      <c r="E78" s="1528"/>
      <c r="F78" s="1528"/>
      <c r="G78" s="1528"/>
      <c r="H78" s="1528"/>
      <c r="I78" s="1528"/>
      <c r="J78" s="1528"/>
      <c r="K78" s="1528"/>
      <c r="L78" s="1528"/>
      <c r="N78" s="1100"/>
      <c r="O78" s="1100"/>
      <c r="P78" s="1100"/>
      <c r="Q78" s="1069"/>
      <c r="R78" s="1069"/>
      <c r="S78" s="1069"/>
      <c r="T78" s="1069"/>
      <c r="U78" s="1069"/>
      <c r="V78" s="1069"/>
      <c r="W78" s="1069"/>
      <c r="X78" s="1069"/>
      <c r="Y78" s="1069"/>
      <c r="Z78" s="1069"/>
      <c r="AA78" s="1100"/>
      <c r="AB78" s="1100"/>
      <c r="AC78" s="1100"/>
      <c r="AD78" s="1100"/>
    </row>
  </sheetData>
  <mergeCells count="22">
    <mergeCell ref="E1:L1"/>
    <mergeCell ref="B55:L55"/>
    <mergeCell ref="B57:L57"/>
    <mergeCell ref="B59:L59"/>
    <mergeCell ref="B60:L60"/>
    <mergeCell ref="B61:L61"/>
    <mergeCell ref="B70:L70"/>
    <mergeCell ref="B71:L71"/>
    <mergeCell ref="B72:L72"/>
    <mergeCell ref="B77:L77"/>
    <mergeCell ref="B68:L68"/>
    <mergeCell ref="D78:L78"/>
    <mergeCell ref="B64:L64"/>
    <mergeCell ref="B62:L62"/>
    <mergeCell ref="B75:L75"/>
    <mergeCell ref="B63:L63"/>
    <mergeCell ref="B65:L65"/>
    <mergeCell ref="B69:L69"/>
    <mergeCell ref="B67:L67"/>
    <mergeCell ref="B66:L66"/>
    <mergeCell ref="B73:L73"/>
    <mergeCell ref="B74:L74"/>
  </mergeCells>
  <pageMargins left="0.7" right="0.7" top="0.75" bottom="0.75" header="0.3" footer="0.3"/>
  <pageSetup paperSize="9" fitToHeight="0" orientation="landscape" cellComments="asDisplayed" useFirstPageNumber="1" r:id="rId1"/>
  <headerFooter alignWithMargins="0">
    <oddHeader>&amp;C&amp;"Arial,Regular"&amp;8TABLE 6A.21</oddHeader>
    <oddFooter>&amp;L&amp;8&amp;G 
&amp;"Arial,Regular"REPORT ON
GOVERNMENT
SERVICES 2019&amp;C &amp;R&amp;8&amp;G&amp;"Arial,Regular" 
POLICE
SERVICES
&amp;"Arial,Regular"PAGE &amp;"Arial,Bold"&amp;P&amp;"Arial,Regular" of TABLE 6A.21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1">
    <pageSetUpPr fitToPage="1"/>
  </sheetPr>
  <dimension ref="A1:BA29"/>
  <sheetViews>
    <sheetView showGridLines="0" zoomScaleNormal="100" zoomScaleSheetLayoutView="100" workbookViewId="0">
      <selection activeCell="M31" sqref="M31"/>
    </sheetView>
  </sheetViews>
  <sheetFormatPr defaultColWidth="9.33203125" defaultRowHeight="13.2"/>
  <cols>
    <col min="1" max="1" width="3.6640625" style="22" customWidth="1"/>
    <col min="2" max="3" width="2.6640625" style="22" customWidth="1"/>
    <col min="4" max="4" width="6.6640625" style="22" customWidth="1"/>
    <col min="5" max="5" width="13.6640625" style="22" customWidth="1"/>
    <col min="6" max="6" width="6.5546875" style="80" customWidth="1"/>
    <col min="7" max="15" width="10.6640625" style="22" customWidth="1"/>
    <col min="16" max="17" width="1.6640625" style="22" customWidth="1"/>
    <col min="18" max="18" width="2.44140625" style="354" hidden="1" customWidth="1"/>
    <col min="19" max="19" width="10.6640625" style="22" hidden="1" customWidth="1"/>
    <col min="20" max="28" width="9.33203125" style="22" hidden="1" customWidth="1"/>
    <col min="29" max="16384" width="9.33203125" style="22"/>
  </cols>
  <sheetData>
    <row r="1" spans="1:53" s="15" customFormat="1" ht="21" customHeight="1">
      <c r="A1" s="13" t="s">
        <v>43</v>
      </c>
      <c r="E1" s="14" t="s">
        <v>569</v>
      </c>
      <c r="F1" s="265"/>
      <c r="G1" s="14"/>
      <c r="H1" s="14"/>
      <c r="I1" s="14"/>
      <c r="J1" s="14"/>
      <c r="K1" s="14"/>
      <c r="L1" s="14"/>
      <c r="M1" s="14"/>
      <c r="N1" s="14"/>
      <c r="O1" s="14"/>
      <c r="P1" s="14"/>
      <c r="Q1" s="14"/>
      <c r="R1" s="352"/>
    </row>
    <row r="2" spans="1:53" s="19" customFormat="1" ht="16.5" customHeight="1">
      <c r="A2" s="58"/>
      <c r="B2" s="58"/>
      <c r="C2" s="58"/>
      <c r="D2" s="16"/>
      <c r="E2" s="16"/>
      <c r="F2" s="82" t="s">
        <v>1</v>
      </c>
      <c r="G2" s="16" t="s">
        <v>127</v>
      </c>
      <c r="H2" s="16" t="s">
        <v>10</v>
      </c>
      <c r="I2" s="16" t="s">
        <v>230</v>
      </c>
      <c r="J2" s="16" t="s">
        <v>242</v>
      </c>
      <c r="K2" s="16" t="s">
        <v>243</v>
      </c>
      <c r="L2" s="16" t="s">
        <v>244</v>
      </c>
      <c r="M2" s="16" t="s">
        <v>246</v>
      </c>
      <c r="N2" s="16" t="s">
        <v>247</v>
      </c>
      <c r="O2" s="16" t="s">
        <v>248</v>
      </c>
      <c r="P2" s="189"/>
      <c r="R2" s="352"/>
      <c r="S2" s="15"/>
      <c r="T2" s="625" t="s">
        <v>127</v>
      </c>
      <c r="U2" s="625" t="s">
        <v>329</v>
      </c>
      <c r="V2" s="625" t="s">
        <v>330</v>
      </c>
      <c r="W2" s="625" t="s">
        <v>242</v>
      </c>
      <c r="X2" s="625" t="s">
        <v>243</v>
      </c>
      <c r="Y2" s="625" t="s">
        <v>244</v>
      </c>
      <c r="Z2" s="625" t="s">
        <v>246</v>
      </c>
      <c r="AA2" s="625" t="s">
        <v>247</v>
      </c>
      <c r="AB2" s="625" t="s">
        <v>362</v>
      </c>
      <c r="AC2" s="15"/>
      <c r="AD2" s="15"/>
      <c r="AE2" s="15"/>
    </row>
    <row r="3" spans="1:53" s="19" customFormat="1" ht="16.5" customHeight="1">
      <c r="A3" s="690" t="s">
        <v>438</v>
      </c>
      <c r="B3" s="17"/>
      <c r="C3" s="17"/>
      <c r="D3" s="189"/>
      <c r="E3" s="189"/>
      <c r="F3" s="65"/>
      <c r="G3" s="189"/>
      <c r="H3" s="189"/>
      <c r="I3" s="189"/>
      <c r="J3" s="189"/>
      <c r="K3" s="189"/>
      <c r="L3" s="189"/>
      <c r="M3" s="189"/>
      <c r="N3" s="189"/>
      <c r="O3" s="189"/>
      <c r="P3" s="189"/>
      <c r="R3" s="352"/>
      <c r="S3" s="15"/>
      <c r="T3" s="70"/>
      <c r="U3" s="70"/>
      <c r="V3" s="70"/>
      <c r="W3" s="70"/>
      <c r="X3" s="70"/>
      <c r="Y3" s="70"/>
      <c r="Z3" s="70"/>
      <c r="AA3" s="70"/>
      <c r="AB3" s="70"/>
      <c r="AC3" s="15"/>
      <c r="AD3" s="15"/>
      <c r="AE3" s="15"/>
    </row>
    <row r="4" spans="1:53" s="19" customFormat="1" ht="16.5" customHeight="1">
      <c r="B4" s="17" t="s">
        <v>270</v>
      </c>
      <c r="E4" s="24"/>
      <c r="F4" s="23" t="s">
        <v>39</v>
      </c>
      <c r="G4" s="124">
        <v>95.608957756206692</v>
      </c>
      <c r="H4" s="124">
        <v>99.85059760956176</v>
      </c>
      <c r="I4" s="124">
        <v>99.343471465985402</v>
      </c>
      <c r="J4" s="124">
        <v>99.349774105783396</v>
      </c>
      <c r="K4" s="124">
        <v>99.422821340421493</v>
      </c>
      <c r="L4" s="124">
        <v>87.187609996480106</v>
      </c>
      <c r="M4" s="124">
        <v>95.723195723195715</v>
      </c>
      <c r="N4" s="124">
        <v>97.343369493026344</v>
      </c>
      <c r="O4" s="124">
        <v>98.115362535679495</v>
      </c>
      <c r="P4" s="124"/>
      <c r="R4" s="225"/>
      <c r="S4" s="17"/>
      <c r="T4" s="70"/>
      <c r="U4" s="70"/>
      <c r="V4" s="70"/>
      <c r="W4" s="70"/>
      <c r="X4" s="70"/>
      <c r="Y4" s="70"/>
      <c r="Z4" s="70"/>
      <c r="AA4" s="70"/>
      <c r="AB4" s="70"/>
      <c r="AC4" s="15"/>
      <c r="AD4" s="15"/>
      <c r="AE4" s="15"/>
    </row>
    <row r="5" spans="1:53" s="19" customFormat="1" ht="16.5" customHeight="1">
      <c r="A5" s="17"/>
      <c r="B5" s="17" t="s">
        <v>11</v>
      </c>
      <c r="C5" s="17"/>
      <c r="D5" s="17"/>
      <c r="E5" s="26"/>
      <c r="F5" s="23" t="s">
        <v>183</v>
      </c>
      <c r="G5" s="139">
        <v>133203</v>
      </c>
      <c r="H5" s="139">
        <v>96384</v>
      </c>
      <c r="I5" s="139">
        <v>140131</v>
      </c>
      <c r="J5" s="139">
        <v>80126</v>
      </c>
      <c r="K5" s="139">
        <v>26335</v>
      </c>
      <c r="L5" s="139">
        <v>11364</v>
      </c>
      <c r="M5" s="139">
        <v>3367</v>
      </c>
      <c r="N5" s="139">
        <v>9034</v>
      </c>
      <c r="O5" s="139">
        <v>499937</v>
      </c>
      <c r="P5" s="139"/>
      <c r="R5" s="508">
        <v>0</v>
      </c>
      <c r="S5" s="693" t="s">
        <v>302</v>
      </c>
      <c r="T5" s="662">
        <v>133203</v>
      </c>
      <c r="U5" s="662">
        <v>96384</v>
      </c>
      <c r="V5" s="662">
        <v>140131</v>
      </c>
      <c r="W5" s="662">
        <v>80126</v>
      </c>
      <c r="X5" s="662">
        <v>26335</v>
      </c>
      <c r="Y5" s="662">
        <v>11364</v>
      </c>
      <c r="Z5" s="662">
        <v>3367</v>
      </c>
      <c r="AA5" s="662">
        <v>9034</v>
      </c>
      <c r="AB5" s="662">
        <v>499937</v>
      </c>
      <c r="AC5" s="15"/>
      <c r="AD5" s="15"/>
      <c r="AE5" s="15"/>
    </row>
    <row r="6" spans="1:53" s="19" customFormat="1" ht="16.5" customHeight="1">
      <c r="A6" s="17"/>
      <c r="B6" s="17" t="s">
        <v>12</v>
      </c>
      <c r="C6" s="17"/>
      <c r="D6" s="17"/>
      <c r="E6" s="26"/>
      <c r="F6" s="23" t="s">
        <v>183</v>
      </c>
      <c r="G6" s="139">
        <v>127354</v>
      </c>
      <c r="H6" s="139">
        <v>96240</v>
      </c>
      <c r="I6" s="139">
        <v>139211</v>
      </c>
      <c r="J6" s="139">
        <v>79605</v>
      </c>
      <c r="K6" s="139">
        <v>26183</v>
      </c>
      <c r="L6" s="139">
        <v>9908</v>
      </c>
      <c r="M6" s="139">
        <v>3223</v>
      </c>
      <c r="N6" s="139">
        <v>8794</v>
      </c>
      <c r="O6" s="139">
        <v>490515</v>
      </c>
      <c r="P6" s="139"/>
      <c r="R6" s="508">
        <v>0</v>
      </c>
      <c r="S6" s="693" t="s">
        <v>303</v>
      </c>
      <c r="T6" s="662">
        <v>127354</v>
      </c>
      <c r="U6" s="662">
        <v>96240</v>
      </c>
      <c r="V6" s="662">
        <v>139211</v>
      </c>
      <c r="W6" s="662">
        <v>79605</v>
      </c>
      <c r="X6" s="662">
        <v>26183</v>
      </c>
      <c r="Y6" s="662">
        <v>9908</v>
      </c>
      <c r="Z6" s="662">
        <v>3223</v>
      </c>
      <c r="AA6" s="662">
        <v>8794</v>
      </c>
      <c r="AB6" s="662">
        <v>490515</v>
      </c>
      <c r="AC6" s="15"/>
      <c r="AD6" s="15"/>
      <c r="AE6" s="15"/>
    </row>
    <row r="7" spans="1:53" s="19" customFormat="1" ht="16.5" customHeight="1">
      <c r="A7" s="690" t="s">
        <v>429</v>
      </c>
      <c r="B7" s="17"/>
      <c r="C7" s="17"/>
      <c r="D7" s="189"/>
      <c r="E7" s="189"/>
      <c r="F7" s="65"/>
      <c r="G7" s="189"/>
      <c r="H7" s="189"/>
      <c r="I7" s="189"/>
      <c r="J7" s="189"/>
      <c r="K7" s="189"/>
      <c r="L7" s="189"/>
      <c r="M7" s="189"/>
      <c r="N7" s="189"/>
      <c r="O7" s="189"/>
      <c r="P7" s="189"/>
      <c r="R7" s="352"/>
      <c r="S7" s="15"/>
      <c r="T7" s="70"/>
      <c r="U7" s="70"/>
      <c r="V7" s="70"/>
      <c r="W7" s="70"/>
      <c r="X7" s="70"/>
      <c r="Y7" s="70"/>
      <c r="Z7" s="70"/>
      <c r="AA7" s="70"/>
      <c r="AB7" s="70"/>
      <c r="AC7" s="15"/>
      <c r="AD7" s="15"/>
      <c r="AE7" s="15"/>
    </row>
    <row r="8" spans="1:53" s="19" customFormat="1" ht="16.5" customHeight="1">
      <c r="B8" s="17" t="s">
        <v>270</v>
      </c>
      <c r="E8" s="24"/>
      <c r="F8" s="23" t="s">
        <v>39</v>
      </c>
      <c r="G8" s="124">
        <v>95.711372956296628</v>
      </c>
      <c r="H8" s="124">
        <v>99.627333115768863</v>
      </c>
      <c r="I8" s="124">
        <v>99.324524540703635</v>
      </c>
      <c r="J8" s="124">
        <v>99.267075167714339</v>
      </c>
      <c r="K8" s="124">
        <v>99.398523985239848</v>
      </c>
      <c r="L8" s="124">
        <v>87.105798575788413</v>
      </c>
      <c r="M8" s="124">
        <v>94.810704960835508</v>
      </c>
      <c r="N8" s="124">
        <v>97.023218892637431</v>
      </c>
      <c r="O8" s="124">
        <v>98.075617250147857</v>
      </c>
      <c r="P8" s="124"/>
      <c r="R8" s="225"/>
      <c r="S8" s="17"/>
      <c r="T8" s="70"/>
      <c r="U8" s="70"/>
      <c r="V8" s="70"/>
      <c r="W8" s="70"/>
      <c r="X8" s="70"/>
      <c r="Y8" s="70"/>
      <c r="Z8" s="70"/>
      <c r="AA8" s="70"/>
      <c r="AB8" s="70"/>
      <c r="AC8"/>
    </row>
    <row r="9" spans="1:53" s="19" customFormat="1" ht="16.5" customHeight="1">
      <c r="A9" s="17"/>
      <c r="B9" s="17" t="s">
        <v>11</v>
      </c>
      <c r="C9" s="17"/>
      <c r="D9" s="17"/>
      <c r="E9" s="26"/>
      <c r="F9" s="23" t="s">
        <v>183</v>
      </c>
      <c r="G9" s="139">
        <v>130951</v>
      </c>
      <c r="H9" s="139">
        <v>94991</v>
      </c>
      <c r="I9" s="139">
        <v>148488</v>
      </c>
      <c r="J9" s="139">
        <v>75724</v>
      </c>
      <c r="K9" s="139">
        <v>27100</v>
      </c>
      <c r="L9" s="139">
        <v>11796</v>
      </c>
      <c r="M9" s="139">
        <v>3064</v>
      </c>
      <c r="N9" s="139">
        <v>10078</v>
      </c>
      <c r="O9" s="139">
        <v>502187</v>
      </c>
      <c r="P9" s="139"/>
      <c r="Q9" s="28"/>
      <c r="R9" s="508">
        <v>-1</v>
      </c>
      <c r="S9" s="693" t="s">
        <v>302</v>
      </c>
      <c r="T9" s="662">
        <v>130951</v>
      </c>
      <c r="U9" s="662">
        <v>94991</v>
      </c>
      <c r="V9" s="662">
        <v>148488</v>
      </c>
      <c r="W9" s="662">
        <v>75724</v>
      </c>
      <c r="X9" s="662">
        <v>27100</v>
      </c>
      <c r="Y9" s="662">
        <v>11796</v>
      </c>
      <c r="Z9" s="662">
        <v>3064</v>
      </c>
      <c r="AA9" s="662">
        <v>10078</v>
      </c>
      <c r="AB9" s="662">
        <v>502187</v>
      </c>
      <c r="AC9"/>
      <c r="AF9"/>
      <c r="AG9"/>
      <c r="AH9"/>
      <c r="AI9"/>
      <c r="AJ9"/>
      <c r="AK9"/>
      <c r="AL9"/>
      <c r="AM9"/>
      <c r="AN9"/>
      <c r="AO9"/>
      <c r="AP9"/>
      <c r="AQ9"/>
      <c r="AR9"/>
      <c r="AS9"/>
      <c r="AT9"/>
      <c r="AU9"/>
      <c r="AV9"/>
      <c r="AW9"/>
      <c r="AX9"/>
      <c r="AY9"/>
      <c r="AZ9"/>
      <c r="BA9"/>
    </row>
    <row r="10" spans="1:53" s="19" customFormat="1" ht="16.5" customHeight="1">
      <c r="A10" s="17"/>
      <c r="B10" s="17" t="s">
        <v>12</v>
      </c>
      <c r="C10" s="17"/>
      <c r="D10" s="17"/>
      <c r="E10" s="26"/>
      <c r="F10" s="23" t="s">
        <v>183</v>
      </c>
      <c r="G10" s="139">
        <v>125335</v>
      </c>
      <c r="H10" s="139">
        <v>94637</v>
      </c>
      <c r="I10" s="139">
        <v>147485</v>
      </c>
      <c r="J10" s="139">
        <v>75169</v>
      </c>
      <c r="K10" s="139">
        <v>26937</v>
      </c>
      <c r="L10" s="139">
        <v>10275</v>
      </c>
      <c r="M10" s="139">
        <v>2905</v>
      </c>
      <c r="N10" s="266">
        <v>9778</v>
      </c>
      <c r="O10" s="139">
        <v>492523</v>
      </c>
      <c r="P10" s="139"/>
      <c r="Q10" s="28"/>
      <c r="R10" s="508">
        <v>-1</v>
      </c>
      <c r="S10" s="693" t="s">
        <v>303</v>
      </c>
      <c r="T10" s="662">
        <v>125335</v>
      </c>
      <c r="U10" s="662">
        <v>94637</v>
      </c>
      <c r="V10" s="662">
        <v>147485</v>
      </c>
      <c r="W10" s="662">
        <v>75169</v>
      </c>
      <c r="X10" s="662">
        <v>26937</v>
      </c>
      <c r="Y10" s="662">
        <v>10275</v>
      </c>
      <c r="Z10" s="662">
        <v>2905</v>
      </c>
      <c r="AA10" s="662">
        <v>9778</v>
      </c>
      <c r="AB10" s="471">
        <v>492523</v>
      </c>
      <c r="AC10"/>
      <c r="AD10"/>
      <c r="AE10"/>
      <c r="AF10"/>
      <c r="AG10"/>
      <c r="AH10"/>
      <c r="AI10"/>
      <c r="AJ10"/>
      <c r="AK10"/>
      <c r="AL10"/>
      <c r="AM10"/>
      <c r="AN10"/>
      <c r="AO10"/>
      <c r="AP10"/>
      <c r="AQ10"/>
      <c r="AR10"/>
      <c r="AS10"/>
      <c r="AT10"/>
      <c r="AU10"/>
      <c r="AV10"/>
      <c r="AW10"/>
      <c r="AX10"/>
      <c r="AY10"/>
      <c r="AZ10"/>
      <c r="BA10"/>
    </row>
    <row r="11" spans="1:53" s="19" customFormat="1" ht="16.5" customHeight="1">
      <c r="A11" s="690" t="s">
        <v>404</v>
      </c>
      <c r="B11" s="17"/>
      <c r="C11" s="17"/>
      <c r="D11" s="189"/>
      <c r="E11" s="189"/>
      <c r="F11" s="65"/>
      <c r="G11" s="189"/>
      <c r="H11" s="189"/>
      <c r="I11" s="189"/>
      <c r="J11" s="189"/>
      <c r="K11" s="189"/>
      <c r="L11" s="189"/>
      <c r="M11" s="189"/>
      <c r="N11" s="189"/>
      <c r="O11" s="189"/>
      <c r="P11" s="189"/>
      <c r="R11" s="352"/>
      <c r="S11" s="15"/>
      <c r="T11" s="70"/>
      <c r="U11" s="70"/>
      <c r="V11" s="70"/>
      <c r="W11" s="70"/>
      <c r="X11" s="70"/>
      <c r="Y11" s="70"/>
      <c r="Z11" s="70"/>
      <c r="AA11" s="70"/>
      <c r="AB11" s="70"/>
      <c r="AC11" s="15"/>
      <c r="AD11" s="15"/>
      <c r="AE11" s="15"/>
    </row>
    <row r="12" spans="1:53" s="19" customFormat="1" ht="16.5" customHeight="1">
      <c r="B12" s="17" t="s">
        <v>13</v>
      </c>
      <c r="E12" s="24"/>
      <c r="F12" s="23" t="s">
        <v>39</v>
      </c>
      <c r="G12" s="124">
        <v>95.098722994403758</v>
      </c>
      <c r="H12" s="124">
        <v>99.050714485850378</v>
      </c>
      <c r="I12" s="124">
        <v>99.314248394470454</v>
      </c>
      <c r="J12" s="124">
        <v>99.327274873126399</v>
      </c>
      <c r="K12" s="124">
        <v>99.452523524379814</v>
      </c>
      <c r="L12" s="124">
        <v>84.629049995770245</v>
      </c>
      <c r="M12" s="124">
        <v>96.851088875809296</v>
      </c>
      <c r="N12" s="124">
        <v>96.960344182566402</v>
      </c>
      <c r="O12" s="124">
        <v>97.810488183684598</v>
      </c>
      <c r="P12" s="124"/>
      <c r="Q12" s="28"/>
      <c r="R12" s="225"/>
      <c r="S12" s="17"/>
      <c r="T12" s="70"/>
      <c r="U12" s="70"/>
      <c r="V12" s="70"/>
      <c r="W12" s="70"/>
      <c r="X12" s="70"/>
      <c r="Y12" s="70"/>
      <c r="Z12" s="70"/>
      <c r="AA12" s="70"/>
      <c r="AB12" s="70"/>
      <c r="AC12"/>
      <c r="AD12"/>
      <c r="AE12"/>
      <c r="AF12"/>
      <c r="AG12"/>
      <c r="AH12"/>
      <c r="AI12"/>
      <c r="AJ12"/>
      <c r="AK12"/>
      <c r="AL12"/>
      <c r="AM12"/>
      <c r="AN12"/>
      <c r="AO12"/>
      <c r="AP12"/>
      <c r="AQ12"/>
      <c r="AR12"/>
      <c r="AS12"/>
      <c r="AT12"/>
      <c r="AU12"/>
      <c r="AV12"/>
      <c r="AW12"/>
      <c r="AX12"/>
      <c r="AY12"/>
      <c r="AZ12"/>
      <c r="BA12"/>
    </row>
    <row r="13" spans="1:53" s="19" customFormat="1" ht="16.5" customHeight="1">
      <c r="A13" s="17"/>
      <c r="B13" s="17" t="s">
        <v>11</v>
      </c>
      <c r="C13" s="17"/>
      <c r="D13" s="17"/>
      <c r="E13" s="26"/>
      <c r="F13" s="23" t="s">
        <v>183</v>
      </c>
      <c r="G13" s="139">
        <v>120438</v>
      </c>
      <c r="H13" s="139">
        <v>89225</v>
      </c>
      <c r="I13" s="139">
        <v>146992</v>
      </c>
      <c r="J13" s="139">
        <v>76257</v>
      </c>
      <c r="K13" s="139">
        <v>29225</v>
      </c>
      <c r="L13" s="139">
        <v>11821</v>
      </c>
      <c r="M13" s="139">
        <v>3398</v>
      </c>
      <c r="N13" s="139">
        <v>10692</v>
      </c>
      <c r="O13" s="139">
        <v>488054</v>
      </c>
      <c r="P13" s="139"/>
      <c r="Q13" s="28"/>
      <c r="R13" s="508">
        <v>-2</v>
      </c>
      <c r="S13" s="693" t="s">
        <v>302</v>
      </c>
      <c r="T13" s="662">
        <v>120438</v>
      </c>
      <c r="U13" s="662">
        <v>89225</v>
      </c>
      <c r="V13" s="662">
        <v>146992</v>
      </c>
      <c r="W13" s="662">
        <v>76257</v>
      </c>
      <c r="X13" s="662">
        <v>29225</v>
      </c>
      <c r="Y13" s="662">
        <v>11821</v>
      </c>
      <c r="Z13" s="662">
        <v>3398</v>
      </c>
      <c r="AA13" s="662">
        <v>10692</v>
      </c>
      <c r="AB13" s="662">
        <v>488054</v>
      </c>
      <c r="AD13"/>
      <c r="AE13"/>
      <c r="AF13"/>
      <c r="AG13"/>
      <c r="AH13"/>
      <c r="AI13"/>
      <c r="AJ13"/>
      <c r="AK13"/>
      <c r="AL13"/>
      <c r="AM13"/>
      <c r="AN13"/>
      <c r="AO13"/>
      <c r="AP13"/>
      <c r="AQ13"/>
      <c r="AR13"/>
      <c r="AS13"/>
      <c r="AT13"/>
      <c r="AU13"/>
      <c r="AV13"/>
      <c r="AW13"/>
      <c r="AX13"/>
      <c r="AY13"/>
      <c r="AZ13"/>
      <c r="BA13"/>
    </row>
    <row r="14" spans="1:53" s="19" customFormat="1" ht="16.5" customHeight="1">
      <c r="A14" s="17"/>
      <c r="B14" s="17" t="s">
        <v>12</v>
      </c>
      <c r="C14" s="17"/>
      <c r="D14" s="17"/>
      <c r="E14" s="26"/>
      <c r="F14" s="23" t="s">
        <v>183</v>
      </c>
      <c r="G14" s="139">
        <v>114535</v>
      </c>
      <c r="H14" s="139">
        <v>88378</v>
      </c>
      <c r="I14" s="139">
        <v>145984</v>
      </c>
      <c r="J14" s="139">
        <v>75744</v>
      </c>
      <c r="K14" s="139">
        <v>29065</v>
      </c>
      <c r="L14" s="139">
        <v>10004</v>
      </c>
      <c r="M14" s="139">
        <v>3291</v>
      </c>
      <c r="N14" s="139">
        <v>10367</v>
      </c>
      <c r="O14" s="139">
        <v>477368</v>
      </c>
      <c r="P14" s="139"/>
      <c r="Q14" s="28"/>
      <c r="R14" s="508">
        <v>-2</v>
      </c>
      <c r="S14" s="693" t="s">
        <v>303</v>
      </c>
      <c r="T14" s="662">
        <v>114535</v>
      </c>
      <c r="U14" s="662">
        <v>88378</v>
      </c>
      <c r="V14" s="638">
        <v>145984</v>
      </c>
      <c r="W14" s="662">
        <v>75744</v>
      </c>
      <c r="X14" s="662">
        <v>29065</v>
      </c>
      <c r="Y14" s="662">
        <v>10004</v>
      </c>
      <c r="Z14" s="662">
        <v>3291</v>
      </c>
      <c r="AA14" s="662">
        <v>10367</v>
      </c>
      <c r="AB14" s="662">
        <v>477368</v>
      </c>
      <c r="AD14"/>
      <c r="AE14"/>
      <c r="AF14"/>
      <c r="AG14"/>
      <c r="AH14"/>
      <c r="AI14"/>
      <c r="AJ14"/>
      <c r="AK14"/>
      <c r="AL14"/>
      <c r="AM14"/>
      <c r="AN14"/>
      <c r="AO14"/>
      <c r="AP14"/>
      <c r="AQ14"/>
      <c r="AR14"/>
      <c r="AS14"/>
      <c r="AT14"/>
      <c r="AU14"/>
      <c r="AV14"/>
      <c r="AW14"/>
      <c r="AX14"/>
      <c r="AY14"/>
      <c r="AZ14"/>
      <c r="BA14"/>
    </row>
    <row r="15" spans="1:53" s="19" customFormat="1" ht="16.5" customHeight="1">
      <c r="A15" s="690" t="s">
        <v>394</v>
      </c>
      <c r="B15" s="17"/>
      <c r="C15" s="17"/>
      <c r="D15" s="189"/>
      <c r="E15" s="189"/>
      <c r="F15" s="65"/>
      <c r="G15" s="189"/>
      <c r="H15" s="189"/>
      <c r="I15" s="189"/>
      <c r="J15" s="189"/>
      <c r="K15" s="189"/>
      <c r="L15" s="189"/>
      <c r="M15" s="189"/>
      <c r="N15" s="189"/>
      <c r="O15" s="189"/>
      <c r="P15" s="189"/>
      <c r="R15" s="352"/>
      <c r="S15" s="15"/>
      <c r="T15" s="70"/>
      <c r="U15" s="70"/>
      <c r="V15" s="70"/>
      <c r="W15" s="70"/>
      <c r="X15" s="70"/>
      <c r="Y15" s="70"/>
      <c r="Z15" s="70"/>
      <c r="AA15" s="70"/>
      <c r="AB15" s="70"/>
      <c r="AC15" s="15"/>
      <c r="AD15" s="15"/>
      <c r="AE15" s="15"/>
    </row>
    <row r="16" spans="1:53" s="19" customFormat="1" ht="16.5" customHeight="1">
      <c r="B16" s="17" t="s">
        <v>13</v>
      </c>
      <c r="E16" s="24"/>
      <c r="F16" s="23" t="s">
        <v>39</v>
      </c>
      <c r="G16" s="124">
        <v>95.216074399556334</v>
      </c>
      <c r="H16" s="124">
        <v>98.955753241467519</v>
      </c>
      <c r="I16" s="124">
        <v>99.373131319918031</v>
      </c>
      <c r="J16" s="124">
        <v>97.790211371086244</v>
      </c>
      <c r="K16" s="124">
        <v>99.50287728601127</v>
      </c>
      <c r="L16" s="124">
        <v>87.953413940256041</v>
      </c>
      <c r="M16" s="124">
        <v>96.169989506820571</v>
      </c>
      <c r="N16" s="124">
        <v>97.116384608111943</v>
      </c>
      <c r="O16" s="124">
        <v>97.722747403105686</v>
      </c>
      <c r="P16" s="124"/>
      <c r="Q16" s="28"/>
      <c r="R16" s="225"/>
      <c r="S16" s="17"/>
      <c r="T16" s="70"/>
      <c r="U16" s="70"/>
      <c r="V16" s="70"/>
      <c r="W16" s="70"/>
      <c r="X16" s="70"/>
      <c r="Y16" s="70"/>
      <c r="Z16" s="70"/>
      <c r="AA16" s="70"/>
      <c r="AB16" s="70"/>
      <c r="AC16"/>
      <c r="AD16"/>
      <c r="AE16"/>
      <c r="AF16"/>
      <c r="AG16"/>
      <c r="AH16"/>
      <c r="AI16"/>
      <c r="AJ16"/>
      <c r="AK16"/>
      <c r="AL16"/>
      <c r="AM16"/>
      <c r="AN16"/>
      <c r="AO16"/>
      <c r="AP16"/>
      <c r="AQ16"/>
      <c r="AR16"/>
      <c r="AS16"/>
      <c r="AT16"/>
      <c r="AU16"/>
      <c r="AV16"/>
      <c r="AW16"/>
      <c r="AX16"/>
      <c r="AY16"/>
      <c r="AZ16"/>
      <c r="BA16"/>
    </row>
    <row r="17" spans="1:53" s="19" customFormat="1" ht="16.5" customHeight="1">
      <c r="A17" s="17"/>
      <c r="B17" s="17" t="s">
        <v>11</v>
      </c>
      <c r="C17" s="17"/>
      <c r="D17" s="17"/>
      <c r="E17" s="26"/>
      <c r="F17" s="23" t="s">
        <v>183</v>
      </c>
      <c r="G17" s="139">
        <v>117205</v>
      </c>
      <c r="H17" s="139">
        <v>85995</v>
      </c>
      <c r="I17" s="139">
        <v>148835</v>
      </c>
      <c r="J17" s="139">
        <v>70776</v>
      </c>
      <c r="K17" s="139">
        <v>33191</v>
      </c>
      <c r="L17" s="139">
        <v>11248</v>
      </c>
      <c r="M17" s="139">
        <v>3812</v>
      </c>
      <c r="N17" s="139">
        <v>10577</v>
      </c>
      <c r="O17" s="139">
        <v>481633</v>
      </c>
      <c r="P17" s="139"/>
      <c r="Q17" s="28"/>
      <c r="R17" s="508">
        <v>-3</v>
      </c>
      <c r="S17" s="693" t="s">
        <v>302</v>
      </c>
      <c r="T17" s="662">
        <v>117205</v>
      </c>
      <c r="U17" s="662">
        <v>85995</v>
      </c>
      <c r="V17" s="662">
        <v>148835</v>
      </c>
      <c r="W17" s="662">
        <v>70776</v>
      </c>
      <c r="X17" s="662">
        <v>33191</v>
      </c>
      <c r="Y17" s="662">
        <v>11248</v>
      </c>
      <c r="Z17" s="662">
        <v>3812</v>
      </c>
      <c r="AA17" s="662">
        <v>10577</v>
      </c>
      <c r="AB17" s="662">
        <v>481633</v>
      </c>
      <c r="AD17"/>
      <c r="AE17"/>
      <c r="AF17"/>
      <c r="AG17"/>
      <c r="AH17"/>
      <c r="AI17"/>
      <c r="AJ17"/>
      <c r="AK17"/>
      <c r="AL17"/>
      <c r="AM17"/>
      <c r="AN17"/>
      <c r="AO17"/>
      <c r="AP17"/>
      <c r="AQ17"/>
      <c r="AR17"/>
      <c r="AS17"/>
      <c r="AT17"/>
      <c r="AU17"/>
      <c r="AV17"/>
      <c r="AW17"/>
      <c r="AX17"/>
      <c r="AY17"/>
      <c r="AZ17"/>
      <c r="BA17"/>
    </row>
    <row r="18" spans="1:53" s="19" customFormat="1" ht="16.5" customHeight="1">
      <c r="A18" s="17"/>
      <c r="B18" s="17" t="s">
        <v>12</v>
      </c>
      <c r="C18" s="17"/>
      <c r="D18" s="17"/>
      <c r="E18" s="26"/>
      <c r="F18" s="23" t="s">
        <v>183</v>
      </c>
      <c r="G18" s="139">
        <v>111598</v>
      </c>
      <c r="H18" s="139">
        <v>85097</v>
      </c>
      <c r="I18" s="139">
        <v>147902</v>
      </c>
      <c r="J18" s="139">
        <v>69212</v>
      </c>
      <c r="K18" s="139">
        <v>33026</v>
      </c>
      <c r="L18" s="139">
        <v>9893</v>
      </c>
      <c r="M18" s="139">
        <v>3666</v>
      </c>
      <c r="N18" s="139">
        <v>10272</v>
      </c>
      <c r="O18" s="139">
        <v>470665</v>
      </c>
      <c r="P18" s="139"/>
      <c r="Q18" s="28"/>
      <c r="R18" s="508">
        <v>-3</v>
      </c>
      <c r="S18" s="693" t="s">
        <v>303</v>
      </c>
      <c r="T18" s="662">
        <v>111598</v>
      </c>
      <c r="U18" s="471">
        <v>85097</v>
      </c>
      <c r="V18" s="662">
        <v>147902</v>
      </c>
      <c r="W18" s="662">
        <v>69212</v>
      </c>
      <c r="X18" s="662">
        <v>33026</v>
      </c>
      <c r="Y18" s="662">
        <v>9893</v>
      </c>
      <c r="Z18" s="662">
        <v>3666</v>
      </c>
      <c r="AA18" s="662">
        <v>10272</v>
      </c>
      <c r="AB18" s="662">
        <v>470665</v>
      </c>
      <c r="AD18"/>
      <c r="AE18"/>
      <c r="AF18"/>
      <c r="AG18"/>
      <c r="AH18"/>
      <c r="AI18"/>
      <c r="AJ18"/>
      <c r="AK18"/>
      <c r="AL18"/>
      <c r="AM18"/>
      <c r="AN18"/>
      <c r="AO18"/>
      <c r="AP18"/>
      <c r="AQ18"/>
      <c r="AR18"/>
      <c r="AS18"/>
      <c r="AT18"/>
      <c r="AU18"/>
      <c r="AV18"/>
      <c r="AW18"/>
      <c r="AX18"/>
      <c r="AY18"/>
      <c r="AZ18"/>
      <c r="BA18"/>
    </row>
    <row r="19" spans="1:53" s="19" customFormat="1" ht="16.5" customHeight="1">
      <c r="A19" s="690" t="s">
        <v>386</v>
      </c>
      <c r="B19" s="17"/>
      <c r="C19" s="17"/>
      <c r="D19" s="189"/>
      <c r="E19" s="189"/>
      <c r="F19" s="65"/>
      <c r="G19" s="189"/>
      <c r="H19" s="189"/>
      <c r="I19" s="189"/>
      <c r="J19" s="189"/>
      <c r="K19" s="189"/>
      <c r="L19" s="189"/>
      <c r="M19" s="189"/>
      <c r="N19" s="189"/>
      <c r="O19" s="189"/>
      <c r="P19" s="189"/>
      <c r="R19" s="352"/>
      <c r="S19" s="15"/>
      <c r="T19" s="70"/>
      <c r="U19" s="70"/>
      <c r="V19" s="70"/>
      <c r="W19" s="70"/>
      <c r="X19" s="70"/>
      <c r="Y19" s="70"/>
      <c r="Z19" s="70"/>
      <c r="AA19" s="70"/>
      <c r="AB19" s="70"/>
      <c r="AC19" s="15"/>
      <c r="AD19" s="15"/>
      <c r="AE19" s="15"/>
    </row>
    <row r="20" spans="1:53" s="19" customFormat="1" ht="16.5" customHeight="1">
      <c r="B20" s="17" t="s">
        <v>13</v>
      </c>
      <c r="E20" s="24"/>
      <c r="F20" s="23" t="s">
        <v>39</v>
      </c>
      <c r="G20" s="124">
        <v>94.602898703396448</v>
      </c>
      <c r="H20" s="124">
        <v>97.158382770826066</v>
      </c>
      <c r="I20" s="124">
        <v>99.306512718744372</v>
      </c>
      <c r="J20" s="124">
        <v>99.338334457181389</v>
      </c>
      <c r="K20" s="124">
        <v>99.408842977724959</v>
      </c>
      <c r="L20" s="124">
        <v>87.837312388210592</v>
      </c>
      <c r="M20" s="124">
        <v>96.38082817085099</v>
      </c>
      <c r="N20" s="124">
        <v>96.642958748221901</v>
      </c>
      <c r="O20" s="124">
        <v>97.390095358994117</v>
      </c>
      <c r="P20" s="124"/>
      <c r="Q20" s="28"/>
      <c r="R20" s="225"/>
      <c r="S20" s="17"/>
      <c r="T20" s="70"/>
      <c r="U20" s="70"/>
      <c r="V20" s="70"/>
      <c r="W20" s="70"/>
      <c r="X20" s="70"/>
      <c r="Y20" s="70"/>
      <c r="Z20" s="70"/>
      <c r="AA20" s="70"/>
      <c r="AB20" s="70"/>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row>
    <row r="21" spans="1:53" s="19" customFormat="1" ht="16.5" customHeight="1">
      <c r="A21" s="17"/>
      <c r="B21" s="17" t="s">
        <v>11</v>
      </c>
      <c r="C21" s="17"/>
      <c r="D21" s="17"/>
      <c r="E21" s="26"/>
      <c r="F21" s="23" t="s">
        <v>183</v>
      </c>
      <c r="G21" s="139">
        <v>113913</v>
      </c>
      <c r="H21" s="139">
        <v>80236</v>
      </c>
      <c r="I21" s="139">
        <v>138575</v>
      </c>
      <c r="J21" s="139">
        <v>71184</v>
      </c>
      <c r="K21" s="139">
        <v>32817</v>
      </c>
      <c r="L21" s="139">
        <v>12859</v>
      </c>
      <c r="M21" s="139">
        <v>3067</v>
      </c>
      <c r="N21" s="139">
        <v>10545</v>
      </c>
      <c r="O21" s="139">
        <v>463197</v>
      </c>
      <c r="P21" s="139"/>
      <c r="Q21" s="28"/>
      <c r="R21" s="508">
        <v>-4</v>
      </c>
      <c r="S21" s="693" t="s">
        <v>302</v>
      </c>
      <c r="T21" s="662">
        <v>113913</v>
      </c>
      <c r="U21" s="662">
        <v>80236</v>
      </c>
      <c r="V21" s="662">
        <v>138575</v>
      </c>
      <c r="W21" s="662">
        <v>71184</v>
      </c>
      <c r="X21" s="662">
        <v>32817</v>
      </c>
      <c r="Y21" s="662">
        <v>12859</v>
      </c>
      <c r="Z21" s="662">
        <v>3067</v>
      </c>
      <c r="AA21" s="662">
        <v>10545</v>
      </c>
      <c r="AB21" s="662">
        <v>463197</v>
      </c>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row>
    <row r="22" spans="1:53" s="19" customFormat="1" ht="16.5" customHeight="1">
      <c r="A22" s="158"/>
      <c r="B22" s="158" t="s">
        <v>12</v>
      </c>
      <c r="C22" s="158"/>
      <c r="D22" s="158"/>
      <c r="E22" s="159"/>
      <c r="F22" s="160" t="s">
        <v>183</v>
      </c>
      <c r="G22" s="267">
        <v>107765</v>
      </c>
      <c r="H22" s="267">
        <v>77956</v>
      </c>
      <c r="I22" s="267">
        <v>137614</v>
      </c>
      <c r="J22" s="267">
        <v>70713</v>
      </c>
      <c r="K22" s="267">
        <v>32623</v>
      </c>
      <c r="L22" s="267">
        <v>11295</v>
      </c>
      <c r="M22" s="267">
        <v>2956</v>
      </c>
      <c r="N22" s="267">
        <v>10191</v>
      </c>
      <c r="O22" s="267">
        <v>451108</v>
      </c>
      <c r="P22" s="139"/>
      <c r="Q22" s="28"/>
      <c r="R22" s="508">
        <v>-4</v>
      </c>
      <c r="S22" s="693" t="s">
        <v>303</v>
      </c>
      <c r="T22" s="662">
        <v>107765</v>
      </c>
      <c r="U22" s="662">
        <v>77956</v>
      </c>
      <c r="V22" s="662">
        <v>137614</v>
      </c>
      <c r="W22" s="662">
        <v>70713</v>
      </c>
      <c r="X22" s="662">
        <v>32623</v>
      </c>
      <c r="Y22" s="662">
        <v>11295</v>
      </c>
      <c r="Z22" s="662">
        <v>2956</v>
      </c>
      <c r="AA22" s="662">
        <v>10191</v>
      </c>
      <c r="AB22" s="662">
        <v>451108</v>
      </c>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row>
    <row r="23" spans="1:53" s="19" customFormat="1" ht="1.95" customHeight="1">
      <c r="A23" s="17"/>
      <c r="B23" s="17"/>
      <c r="C23" s="17"/>
      <c r="D23" s="17"/>
      <c r="E23" s="26"/>
      <c r="F23" s="23"/>
      <c r="G23" s="21"/>
      <c r="H23" s="21"/>
      <c r="I23" s="21"/>
      <c r="J23" s="21"/>
      <c r="K23" s="21"/>
      <c r="L23" s="21"/>
      <c r="M23" s="21"/>
      <c r="N23" s="21"/>
      <c r="O23" s="115"/>
      <c r="P23" s="115"/>
      <c r="R23" s="81"/>
      <c r="S23" s="17"/>
      <c r="T23"/>
      <c r="U23"/>
      <c r="V23"/>
      <c r="W23"/>
      <c r="X23"/>
      <c r="Y23"/>
      <c r="Z23"/>
      <c r="AA23"/>
      <c r="AB23"/>
      <c r="AC23"/>
      <c r="AD23"/>
      <c r="AE23"/>
      <c r="AF23"/>
      <c r="AG23"/>
      <c r="AH23"/>
      <c r="AI23"/>
      <c r="AJ23"/>
      <c r="AK23"/>
      <c r="AL23"/>
      <c r="AM23"/>
      <c r="AN23"/>
      <c r="AO23"/>
      <c r="AP23"/>
      <c r="AQ23"/>
      <c r="AR23"/>
      <c r="AS23"/>
      <c r="AT23"/>
    </row>
    <row r="24" spans="1:53" s="1117" customFormat="1" ht="3" customHeight="1">
      <c r="B24" s="1118"/>
      <c r="C24" s="1118"/>
      <c r="D24" s="1118"/>
      <c r="E24" s="1118"/>
      <c r="F24" s="1118"/>
      <c r="G24" s="1118"/>
      <c r="H24" s="1118"/>
      <c r="I24" s="1118"/>
      <c r="J24" s="1118"/>
      <c r="K24" s="1118"/>
      <c r="L24" s="1118"/>
      <c r="M24" s="1118"/>
      <c r="N24" s="1118"/>
      <c r="O24" s="1118"/>
      <c r="P24" s="1103"/>
      <c r="Q24" s="1103"/>
      <c r="R24" s="1103"/>
      <c r="S24" s="1103"/>
      <c r="T24" s="1103"/>
      <c r="U24" s="1103"/>
      <c r="V24" s="1103"/>
      <c r="W24" s="1103"/>
      <c r="X24" s="1103"/>
      <c r="Y24" s="1103"/>
      <c r="Z24" s="1103"/>
      <c r="AA24" s="1103"/>
      <c r="AB24" s="1103"/>
      <c r="AC24" s="1103"/>
      <c r="AD24" s="1103"/>
      <c r="AE24" s="1103"/>
      <c r="AF24" s="1103"/>
    </row>
    <row r="25" spans="1:53" s="19" customFormat="1" ht="16.5" customHeight="1">
      <c r="A25" s="1119"/>
      <c r="B25" s="1479" t="s">
        <v>731</v>
      </c>
      <c r="C25" s="1437"/>
      <c r="D25" s="1437"/>
      <c r="E25" s="1437"/>
      <c r="F25" s="1437"/>
      <c r="G25" s="1437"/>
      <c r="H25" s="1437"/>
      <c r="I25" s="1437"/>
      <c r="J25" s="1437"/>
      <c r="K25" s="1437"/>
      <c r="L25" s="1437"/>
      <c r="M25" s="1437"/>
      <c r="N25" s="1437"/>
      <c r="O25" s="1440"/>
      <c r="P25" s="193"/>
      <c r="R25" s="81"/>
      <c r="S25" s="15"/>
      <c r="T25" s="28"/>
      <c r="U25" s="28"/>
      <c r="V25" s="28"/>
      <c r="W25" s="28"/>
      <c r="X25" s="28"/>
      <c r="Y25" s="28"/>
      <c r="Z25" s="28"/>
      <c r="AA25" s="28"/>
      <c r="AB25" s="192"/>
      <c r="AC25" s="192"/>
      <c r="AD25" s="192"/>
      <c r="AE25" s="192"/>
    </row>
    <row r="26" spans="1:53" s="19" customFormat="1" ht="1.95" customHeight="1">
      <c r="A26" s="29"/>
      <c r="B26" s="1134"/>
      <c r="C26" s="1135"/>
      <c r="D26" s="1135"/>
      <c r="E26" s="1135"/>
      <c r="F26" s="1135"/>
      <c r="G26" s="1135"/>
      <c r="H26" s="1135"/>
      <c r="I26" s="1135"/>
      <c r="J26" s="1135"/>
      <c r="K26" s="1135"/>
      <c r="L26" s="1135"/>
      <c r="M26" s="1135"/>
      <c r="N26" s="1135"/>
      <c r="O26" s="1136"/>
      <c r="P26" s="193"/>
      <c r="R26" s="81"/>
      <c r="S26" s="15"/>
      <c r="T26" s="28"/>
      <c r="U26" s="28"/>
      <c r="V26" s="28"/>
      <c r="W26" s="28"/>
      <c r="X26" s="28"/>
      <c r="Y26" s="28"/>
      <c r="Z26" s="28"/>
      <c r="AA26" s="28"/>
      <c r="AB26" s="192"/>
      <c r="AC26" s="192"/>
      <c r="AD26" s="192"/>
      <c r="AE26" s="192"/>
    </row>
    <row r="27" spans="1:53" s="19" customFormat="1" ht="16.5" customHeight="1">
      <c r="A27" s="1119"/>
      <c r="B27" s="1479" t="s">
        <v>730</v>
      </c>
      <c r="C27" s="1437"/>
      <c r="D27" s="1437"/>
      <c r="E27" s="1437"/>
      <c r="F27" s="1437"/>
      <c r="G27" s="1437"/>
      <c r="H27" s="1437"/>
      <c r="I27" s="1437"/>
      <c r="J27" s="1437"/>
      <c r="K27" s="1437"/>
      <c r="L27" s="1437"/>
      <c r="M27" s="1437"/>
      <c r="N27" s="1437"/>
      <c r="O27" s="1440"/>
      <c r="P27" s="193"/>
      <c r="R27" s="81"/>
      <c r="S27" s="15"/>
      <c r="T27" s="28"/>
      <c r="U27" s="28"/>
      <c r="V27" s="28"/>
      <c r="W27" s="28"/>
      <c r="X27" s="28"/>
      <c r="Y27" s="28"/>
      <c r="Z27" s="28"/>
      <c r="AA27" s="28"/>
      <c r="AB27" s="192"/>
      <c r="AC27" s="192"/>
      <c r="AD27" s="192"/>
      <c r="AE27" s="192"/>
    </row>
    <row r="28" spans="1:53" s="19" customFormat="1" ht="16.5" customHeight="1">
      <c r="A28" s="29" t="s">
        <v>56</v>
      </c>
      <c r="B28" s="1437" t="s">
        <v>111</v>
      </c>
      <c r="C28" s="1437"/>
      <c r="D28" s="1437"/>
      <c r="E28" s="1437"/>
      <c r="F28" s="1437"/>
      <c r="G28" s="1437"/>
      <c r="H28" s="1437"/>
      <c r="I28" s="1437"/>
      <c r="J28" s="1437"/>
      <c r="K28" s="1437"/>
      <c r="L28" s="1437"/>
      <c r="M28" s="1437"/>
      <c r="N28" s="1437"/>
      <c r="O28" s="1440"/>
      <c r="P28" s="193"/>
      <c r="R28" s="81"/>
      <c r="S28" s="15"/>
      <c r="T28" s="28"/>
      <c r="U28" s="28"/>
      <c r="V28" s="28"/>
      <c r="W28" s="28"/>
      <c r="X28" s="28"/>
      <c r="Y28" s="28"/>
      <c r="Z28" s="28"/>
      <c r="AA28" s="28"/>
      <c r="AB28"/>
      <c r="AC28"/>
      <c r="AD28"/>
      <c r="AE28"/>
    </row>
    <row r="29" spans="1:53" s="19" customFormat="1" ht="27" customHeight="1">
      <c r="A29" s="91" t="s">
        <v>49</v>
      </c>
      <c r="B29" s="255"/>
      <c r="C29" s="255"/>
      <c r="D29" s="1479" t="s">
        <v>710</v>
      </c>
      <c r="E29" s="1479"/>
      <c r="F29" s="1479"/>
      <c r="G29" s="1479"/>
      <c r="H29" s="1479"/>
      <c r="I29" s="1479"/>
      <c r="J29" s="1479"/>
      <c r="K29" s="1479"/>
      <c r="L29" s="1479"/>
      <c r="M29" s="1479"/>
      <c r="N29" s="1479"/>
      <c r="O29" s="1440"/>
      <c r="P29" s="193"/>
      <c r="R29" s="81"/>
      <c r="S29" s="15"/>
      <c r="T29" s="221"/>
      <c r="U29" s="28"/>
      <c r="V29" s="28"/>
      <c r="W29" s="28"/>
      <c r="X29" s="28"/>
      <c r="Y29" s="28"/>
      <c r="Z29" s="28"/>
      <c r="AA29" s="28"/>
      <c r="AB29"/>
      <c r="AC29"/>
      <c r="AF29"/>
      <c r="AG29"/>
    </row>
  </sheetData>
  <protectedRanges>
    <protectedRange sqref="S24:AA24" name="Range1_5_1"/>
  </protectedRanges>
  <mergeCells count="4">
    <mergeCell ref="B28:O28"/>
    <mergeCell ref="D29:O29"/>
    <mergeCell ref="B27:O27"/>
    <mergeCell ref="B25:O25"/>
  </mergeCells>
  <phoneticPr fontId="11" type="noConversion"/>
  <pageMargins left="0.7" right="0.7" top="0.75" bottom="0.75" header="0.3" footer="0.3"/>
  <pageSetup paperSize="9" fitToHeight="0" orientation="landscape" useFirstPageNumber="1" r:id="rId1"/>
  <headerFooter alignWithMargins="0">
    <oddHeader>&amp;C&amp;"Arial,Regular"&amp;8TABLE 6A.22</oddHeader>
    <oddFooter>&amp;L&amp;8&amp;G 
&amp;"Arial,Regular"REPORT ON
GOVERNMENT
SERVICES 2019&amp;C &amp;R&amp;8&amp;G&amp;"Arial,Regular" 
POLICE
SERVICES
&amp;"Arial,Regular"PAGE &amp;"Arial,Bold"&amp;P&amp;"Arial,Regular" of TABLE 6A.22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363"/>
  <sheetViews>
    <sheetView showGridLines="0" zoomScaleNormal="100" zoomScaleSheetLayoutView="100" workbookViewId="0">
      <selection sqref="A1:O1"/>
    </sheetView>
  </sheetViews>
  <sheetFormatPr defaultColWidth="9.33203125" defaultRowHeight="13.2"/>
  <cols>
    <col min="1" max="1" width="6" style="277" customWidth="1"/>
    <col min="2" max="3" width="2.6640625" style="277" customWidth="1"/>
    <col min="4" max="4" width="5.33203125" style="277" customWidth="1"/>
    <col min="5" max="5" width="23.88671875" style="277" customWidth="1"/>
    <col min="6" max="6" width="4.5546875" style="1342" customWidth="1"/>
    <col min="7" max="9" width="10.33203125" style="1342" customWidth="1"/>
    <col min="10" max="15" width="10.33203125" style="812" customWidth="1"/>
    <col min="16" max="16" width="1.6640625" style="812" customWidth="1"/>
    <col min="17" max="17" width="13.88671875" style="309" hidden="1" customWidth="1"/>
    <col min="18" max="18" width="3.5546875" style="558" hidden="1" customWidth="1"/>
    <col min="19" max="26" width="9.6640625" style="309" hidden="1" customWidth="1"/>
    <col min="27" max="27" width="7.88671875" style="309" hidden="1" customWidth="1"/>
    <col min="28" max="16384" width="9.33203125" style="277"/>
  </cols>
  <sheetData>
    <row r="1" spans="1:27" ht="30.6" customHeight="1">
      <c r="A1" s="1410" t="s">
        <v>872</v>
      </c>
      <c r="B1" s="1411"/>
      <c r="C1" s="1411"/>
      <c r="D1" s="1411"/>
      <c r="E1" s="1411"/>
      <c r="F1" s="1411"/>
      <c r="G1" s="1411"/>
      <c r="H1" s="1411"/>
      <c r="I1" s="1411"/>
      <c r="J1" s="1411"/>
      <c r="K1" s="1411"/>
      <c r="L1" s="1411"/>
      <c r="M1" s="1411"/>
      <c r="N1" s="1411"/>
      <c r="O1" s="1411"/>
    </row>
    <row r="2" spans="1:27" s="269" customFormat="1" ht="21" customHeight="1">
      <c r="A2" s="1298" t="str">
        <f ca="1">MID(CELL("filename",A2),FIND("]",TEXT(CELL("filename",A2),""))+1,100)</f>
        <v>Table 6A.1</v>
      </c>
      <c r="B2" s="273"/>
      <c r="C2" s="273"/>
      <c r="D2" s="273"/>
      <c r="E2" s="1412" t="s">
        <v>854</v>
      </c>
      <c r="F2" s="1412"/>
      <c r="G2" s="1412"/>
      <c r="H2" s="1412"/>
      <c r="I2" s="1412"/>
      <c r="J2" s="1412"/>
      <c r="K2" s="1412"/>
      <c r="L2" s="1412"/>
      <c r="M2" s="1412"/>
      <c r="N2" s="1412"/>
      <c r="O2" s="1299"/>
      <c r="P2" s="1300"/>
      <c r="Q2" s="302"/>
      <c r="R2" s="558"/>
      <c r="S2" s="302"/>
      <c r="T2" s="302"/>
      <c r="U2" s="302"/>
      <c r="V2" s="302"/>
      <c r="W2" s="302"/>
      <c r="X2" s="302"/>
      <c r="Y2" s="302"/>
      <c r="Z2" s="302"/>
      <c r="AA2" s="302"/>
    </row>
    <row r="3" spans="1:27" s="1305" customFormat="1" ht="16.5" customHeight="1">
      <c r="A3" s="1301"/>
      <c r="B3" s="1301"/>
      <c r="C3" s="1301"/>
      <c r="D3" s="842"/>
      <c r="E3" s="842"/>
      <c r="F3" s="843" t="s">
        <v>1</v>
      </c>
      <c r="G3" s="842" t="s">
        <v>845</v>
      </c>
      <c r="H3" s="842" t="s">
        <v>864</v>
      </c>
      <c r="I3" s="842" t="s">
        <v>846</v>
      </c>
      <c r="J3" s="842" t="s">
        <v>847</v>
      </c>
      <c r="K3" s="842" t="s">
        <v>848</v>
      </c>
      <c r="L3" s="842" t="s">
        <v>849</v>
      </c>
      <c r="M3" s="842" t="s">
        <v>850</v>
      </c>
      <c r="N3" s="842" t="s">
        <v>851</v>
      </c>
      <c r="O3" s="1302" t="s">
        <v>248</v>
      </c>
      <c r="P3" s="271"/>
      <c r="Q3" s="1413"/>
      <c r="R3" s="1414"/>
      <c r="S3" s="1303" t="s">
        <v>127</v>
      </c>
      <c r="T3" s="1303" t="s">
        <v>245</v>
      </c>
      <c r="U3" s="1303" t="s">
        <v>230</v>
      </c>
      <c r="V3" s="426" t="s">
        <v>242</v>
      </c>
      <c r="W3" s="1303" t="s">
        <v>243</v>
      </c>
      <c r="X3" s="1303" t="s">
        <v>244</v>
      </c>
      <c r="Y3" s="577" t="s">
        <v>246</v>
      </c>
      <c r="Z3" s="1303" t="s">
        <v>247</v>
      </c>
      <c r="AA3" s="1304" t="s">
        <v>248</v>
      </c>
    </row>
    <row r="4" spans="1:27" s="1305" customFormat="1" ht="3.15" customHeight="1">
      <c r="A4" s="1306"/>
      <c r="B4" s="1306"/>
      <c r="C4" s="1306"/>
      <c r="D4" s="708"/>
      <c r="E4" s="708"/>
      <c r="F4" s="1307"/>
      <c r="G4" s="1308"/>
      <c r="H4" s="1308"/>
      <c r="I4" s="1308"/>
      <c r="J4" s="1308"/>
      <c r="K4" s="1308"/>
      <c r="L4" s="1308"/>
      <c r="M4" s="1308"/>
      <c r="N4" s="1308"/>
      <c r="O4" s="271"/>
      <c r="P4" s="271"/>
      <c r="Q4" s="1309"/>
      <c r="R4" s="578"/>
      <c r="S4" s="417"/>
      <c r="T4" s="417"/>
      <c r="U4" s="417"/>
      <c r="V4" s="417"/>
      <c r="W4" s="417"/>
      <c r="X4" s="417"/>
      <c r="Y4" s="417"/>
      <c r="Z4" s="417"/>
      <c r="AA4" s="1310"/>
    </row>
    <row r="5" spans="1:27" s="1305" customFormat="1" ht="16.95" customHeight="1">
      <c r="A5" s="817" t="s">
        <v>586</v>
      </c>
      <c r="B5" s="1306"/>
      <c r="C5" s="1306"/>
      <c r="D5" s="708"/>
      <c r="E5" s="708"/>
      <c r="F5" s="849"/>
      <c r="G5" s="708"/>
      <c r="H5" s="708"/>
      <c r="I5" s="708"/>
      <c r="J5" s="708"/>
      <c r="K5" s="708"/>
      <c r="L5" s="708"/>
      <c r="M5" s="708"/>
      <c r="N5" s="708"/>
      <c r="O5" s="271"/>
      <c r="P5" s="271"/>
      <c r="Q5" s="1309"/>
      <c r="R5" s="1311"/>
      <c r="S5" s="417"/>
      <c r="T5" s="417"/>
      <c r="U5" s="417"/>
      <c r="V5" s="417"/>
      <c r="W5" s="417"/>
      <c r="X5" s="417"/>
      <c r="Y5" s="417"/>
      <c r="Z5" s="417"/>
      <c r="AA5" s="1312"/>
    </row>
    <row r="6" spans="1:27" s="269" customFormat="1" ht="16.5" customHeight="1">
      <c r="A6" s="427" t="s">
        <v>222</v>
      </c>
      <c r="B6" s="272"/>
      <c r="C6" s="273"/>
      <c r="D6" s="273"/>
      <c r="E6" s="273"/>
      <c r="F6" s="273"/>
      <c r="G6" s="273"/>
      <c r="H6" s="273"/>
      <c r="I6" s="273"/>
      <c r="J6" s="1313"/>
      <c r="K6" s="273"/>
      <c r="L6" s="273"/>
      <c r="M6" s="273"/>
      <c r="N6" s="860"/>
      <c r="O6" s="860"/>
      <c r="P6" s="860"/>
      <c r="Q6" s="417"/>
      <c r="R6" s="1314"/>
      <c r="S6" s="1315"/>
      <c r="T6" s="1315"/>
      <c r="U6" s="1315"/>
      <c r="V6" s="1315"/>
      <c r="W6" s="1315"/>
      <c r="X6" s="1315"/>
      <c r="Y6" s="1315"/>
      <c r="Z6" s="1315"/>
      <c r="AA6" s="302"/>
    </row>
    <row r="7" spans="1:27" s="269" customFormat="1" ht="16.5" customHeight="1">
      <c r="A7" s="273"/>
      <c r="B7" s="272" t="s">
        <v>491</v>
      </c>
      <c r="C7" s="272"/>
      <c r="D7" s="273"/>
      <c r="E7" s="273"/>
      <c r="F7" s="273"/>
      <c r="G7" s="273"/>
      <c r="H7" s="273"/>
      <c r="I7" s="273"/>
      <c r="J7" s="273"/>
      <c r="K7" s="273"/>
      <c r="L7" s="273"/>
      <c r="M7" s="273"/>
      <c r="N7" s="1316"/>
      <c r="O7" s="1316"/>
      <c r="P7" s="1316"/>
      <c r="Q7" s="417"/>
      <c r="R7" s="1314"/>
      <c r="S7" s="1315"/>
      <c r="T7" s="1315"/>
      <c r="U7" s="1315"/>
      <c r="V7" s="1315"/>
      <c r="W7" s="1315"/>
      <c r="X7" s="1315"/>
      <c r="Y7" s="1315"/>
      <c r="Z7" s="1315"/>
      <c r="AA7" s="302"/>
    </row>
    <row r="8" spans="1:27" s="269" customFormat="1" ht="16.5" customHeight="1">
      <c r="A8" s="273"/>
      <c r="B8" s="273"/>
      <c r="C8" s="272" t="s">
        <v>331</v>
      </c>
      <c r="D8" s="272"/>
      <c r="E8" s="273"/>
      <c r="F8" s="278" t="s">
        <v>76</v>
      </c>
      <c r="G8" s="1317">
        <f>SUM(S8:S9)</f>
        <v>2349800</v>
      </c>
      <c r="H8" s="1317">
        <f t="shared" ref="H8:O8" si="0">SUM(T8:T9)</f>
        <v>1978749</v>
      </c>
      <c r="I8" s="1317">
        <f t="shared" si="0"/>
        <v>1627709</v>
      </c>
      <c r="J8" s="1317">
        <f t="shared" si="0"/>
        <v>990017</v>
      </c>
      <c r="K8" s="1317">
        <f t="shared" si="0"/>
        <v>649895</v>
      </c>
      <c r="L8" s="1317">
        <f t="shared" si="0"/>
        <v>168630</v>
      </c>
      <c r="M8" s="1317">
        <f t="shared" si="0"/>
        <v>111311</v>
      </c>
      <c r="N8" s="1317">
        <f t="shared" si="0"/>
        <v>252605</v>
      </c>
      <c r="O8" s="1317">
        <f t="shared" si="0"/>
        <v>8128716</v>
      </c>
      <c r="P8" s="1317"/>
      <c r="Q8" s="1318" t="s">
        <v>27</v>
      </c>
      <c r="R8" s="1319">
        <v>0</v>
      </c>
      <c r="S8" s="1320">
        <v>1978340</v>
      </c>
      <c r="T8" s="1320">
        <v>1683515</v>
      </c>
      <c r="U8" s="1320">
        <v>1309513</v>
      </c>
      <c r="V8" s="1320">
        <v>810586</v>
      </c>
      <c r="W8" s="1320">
        <v>573525</v>
      </c>
      <c r="X8" s="1320">
        <v>133787</v>
      </c>
      <c r="Y8" s="1320">
        <v>84596</v>
      </c>
      <c r="Z8" s="1320">
        <v>216045</v>
      </c>
      <c r="AA8" s="1321">
        <f>SUM(S8:Z8)</f>
        <v>6789907</v>
      </c>
    </row>
    <row r="9" spans="1:27" s="269" customFormat="1" ht="16.5" customHeight="1">
      <c r="A9" s="273"/>
      <c r="B9" s="273"/>
      <c r="C9" s="272"/>
      <c r="D9" s="272"/>
      <c r="E9" s="273"/>
      <c r="F9" s="278"/>
      <c r="G9" s="1317"/>
      <c r="H9" s="1317"/>
      <c r="I9" s="1317"/>
      <c r="J9" s="1317"/>
      <c r="K9" s="1317"/>
      <c r="L9" s="1317"/>
      <c r="M9" s="1317"/>
      <c r="N9" s="1317"/>
      <c r="O9" s="1317"/>
      <c r="P9" s="1317"/>
      <c r="Q9" s="1318" t="s">
        <v>163</v>
      </c>
      <c r="R9" s="1319">
        <v>0</v>
      </c>
      <c r="S9" s="1320">
        <v>371460</v>
      </c>
      <c r="T9" s="1320">
        <v>295234</v>
      </c>
      <c r="U9" s="1320">
        <v>318196</v>
      </c>
      <c r="V9" s="1320">
        <v>179431</v>
      </c>
      <c r="W9" s="1320">
        <v>76370</v>
      </c>
      <c r="X9" s="1320">
        <v>34843</v>
      </c>
      <c r="Y9" s="1320">
        <v>26715</v>
      </c>
      <c r="Z9" s="1320">
        <v>36560</v>
      </c>
      <c r="AA9" s="1321">
        <f t="shared" ref="AA9:AA19" si="1">SUM(S9:Z9)</f>
        <v>1338809</v>
      </c>
    </row>
    <row r="10" spans="1:27" s="269" customFormat="1" ht="16.5" customHeight="1">
      <c r="A10" s="273"/>
      <c r="B10" s="273"/>
      <c r="C10" s="272"/>
      <c r="D10" s="272"/>
      <c r="E10" s="273"/>
      <c r="F10" s="278"/>
      <c r="G10" s="1317"/>
      <c r="H10" s="1317"/>
      <c r="I10" s="1317"/>
      <c r="J10" s="1317"/>
      <c r="K10" s="1317"/>
      <c r="L10" s="1317"/>
      <c r="M10" s="1317"/>
      <c r="N10" s="1317"/>
      <c r="O10" s="1317"/>
      <c r="P10" s="1317"/>
      <c r="Q10" s="1318" t="s">
        <v>151</v>
      </c>
      <c r="R10" s="1322">
        <v>0</v>
      </c>
      <c r="S10" s="1320">
        <v>310144</v>
      </c>
      <c r="T10" s="1320">
        <v>193246</v>
      </c>
      <c r="U10" s="1320">
        <v>167979</v>
      </c>
      <c r="V10" s="1320">
        <v>74641</v>
      </c>
      <c r="W10" s="1320">
        <v>60520</v>
      </c>
      <c r="X10" s="1320">
        <v>16662</v>
      </c>
      <c r="Y10" s="1320">
        <v>12779</v>
      </c>
      <c r="Z10" s="1320">
        <v>17664</v>
      </c>
      <c r="AA10" s="1321">
        <f t="shared" si="1"/>
        <v>853635</v>
      </c>
    </row>
    <row r="11" spans="1:27" s="269" customFormat="1" ht="16.5" customHeight="1">
      <c r="A11" s="273"/>
      <c r="B11" s="273"/>
      <c r="C11" s="272" t="s">
        <v>343</v>
      </c>
      <c r="D11" s="272"/>
      <c r="E11" s="273"/>
      <c r="F11" s="278" t="s">
        <v>76</v>
      </c>
      <c r="G11" s="1317">
        <f>SUM(S10:S11)</f>
        <v>342607</v>
      </c>
      <c r="H11" s="1317">
        <f t="shared" ref="H11:O11" si="2">SUM(T10:T11)</f>
        <v>218474</v>
      </c>
      <c r="I11" s="1317">
        <f t="shared" si="2"/>
        <v>201016</v>
      </c>
      <c r="J11" s="1317">
        <f t="shared" si="2"/>
        <v>91128</v>
      </c>
      <c r="K11" s="1317">
        <f t="shared" si="2"/>
        <v>67350</v>
      </c>
      <c r="L11" s="1317">
        <f t="shared" si="2"/>
        <v>20905</v>
      </c>
      <c r="M11" s="1317">
        <f t="shared" si="2"/>
        <v>16814</v>
      </c>
      <c r="N11" s="1317">
        <f t="shared" si="2"/>
        <v>20695</v>
      </c>
      <c r="O11" s="1317">
        <f t="shared" si="2"/>
        <v>978989</v>
      </c>
      <c r="P11" s="1317"/>
      <c r="Q11" s="1318" t="s">
        <v>164</v>
      </c>
      <c r="R11" s="1319">
        <v>0</v>
      </c>
      <c r="S11" s="1320">
        <v>32463</v>
      </c>
      <c r="T11" s="1320">
        <v>25228</v>
      </c>
      <c r="U11" s="1320">
        <v>33037</v>
      </c>
      <c r="V11" s="1320">
        <v>16487</v>
      </c>
      <c r="W11" s="1320">
        <v>6830</v>
      </c>
      <c r="X11" s="1320">
        <v>4243</v>
      </c>
      <c r="Y11" s="1320">
        <v>4035</v>
      </c>
      <c r="Z11" s="1320">
        <v>3031</v>
      </c>
      <c r="AA11" s="1321">
        <f t="shared" si="1"/>
        <v>125354</v>
      </c>
    </row>
    <row r="12" spans="1:27" s="269" customFormat="1" ht="16.5" customHeight="1">
      <c r="A12" s="273"/>
      <c r="B12" s="273"/>
      <c r="C12" s="272"/>
      <c r="D12" s="272"/>
      <c r="E12" s="273"/>
      <c r="F12" s="278"/>
      <c r="G12" s="1317"/>
      <c r="H12" s="1317"/>
      <c r="I12" s="1317"/>
      <c r="J12" s="1317"/>
      <c r="K12" s="1317"/>
      <c r="L12" s="1317"/>
      <c r="M12" s="1317"/>
      <c r="N12" s="1317"/>
      <c r="O12" s="1317"/>
      <c r="P12" s="1317"/>
      <c r="Q12" s="797" t="s">
        <v>152</v>
      </c>
      <c r="R12" s="1319">
        <v>0</v>
      </c>
      <c r="S12" s="1320">
        <v>113316</v>
      </c>
      <c r="T12" s="1320">
        <v>85290</v>
      </c>
      <c r="U12" s="1320" t="s">
        <v>235</v>
      </c>
      <c r="V12" s="1320">
        <v>44778</v>
      </c>
      <c r="W12" s="1320">
        <v>29065</v>
      </c>
      <c r="X12" s="1320">
        <v>0</v>
      </c>
      <c r="Y12" s="1320">
        <v>0</v>
      </c>
      <c r="Z12" s="1320">
        <v>11545</v>
      </c>
      <c r="AA12" s="1321">
        <f t="shared" si="1"/>
        <v>283994</v>
      </c>
    </row>
    <row r="13" spans="1:27" s="269" customFormat="1" ht="16.5" customHeight="1">
      <c r="A13" s="273"/>
      <c r="B13" s="273"/>
      <c r="C13" s="272" t="s">
        <v>342</v>
      </c>
      <c r="D13" s="272"/>
      <c r="E13" s="273"/>
      <c r="F13" s="278" t="s">
        <v>76</v>
      </c>
      <c r="G13" s="1317">
        <f>SUM(S12:S13)</f>
        <v>133758</v>
      </c>
      <c r="H13" s="1317">
        <f t="shared" ref="H13:O13" si="3">SUM(T12:T13)</f>
        <v>99830</v>
      </c>
      <c r="I13" s="1317">
        <f t="shared" si="3"/>
        <v>0</v>
      </c>
      <c r="J13" s="1317">
        <f t="shared" si="3"/>
        <v>55453</v>
      </c>
      <c r="K13" s="1317">
        <f t="shared" si="3"/>
        <v>33129</v>
      </c>
      <c r="L13" s="1317">
        <f t="shared" si="3"/>
        <v>0</v>
      </c>
      <c r="M13" s="1317">
        <f t="shared" si="3"/>
        <v>0</v>
      </c>
      <c r="N13" s="1317">
        <f t="shared" si="3"/>
        <v>13518</v>
      </c>
      <c r="O13" s="1317">
        <f t="shared" si="3"/>
        <v>335688</v>
      </c>
      <c r="P13" s="1317"/>
      <c r="Q13" s="1318" t="s">
        <v>165</v>
      </c>
      <c r="R13" s="1319">
        <v>0</v>
      </c>
      <c r="S13" s="1320">
        <v>20442</v>
      </c>
      <c r="T13" s="1320">
        <v>14540</v>
      </c>
      <c r="U13" s="1320" t="s">
        <v>235</v>
      </c>
      <c r="V13" s="1320">
        <v>10675</v>
      </c>
      <c r="W13" s="1320">
        <v>4064</v>
      </c>
      <c r="X13" s="1320">
        <v>0</v>
      </c>
      <c r="Y13" s="1320">
        <v>0</v>
      </c>
      <c r="Z13" s="1320">
        <v>1973</v>
      </c>
      <c r="AA13" s="1321">
        <f t="shared" si="1"/>
        <v>51694</v>
      </c>
    </row>
    <row r="14" spans="1:27" s="269" customFormat="1" ht="16.5" customHeight="1">
      <c r="A14" s="273"/>
      <c r="B14" s="273"/>
      <c r="C14" s="281" t="s">
        <v>128</v>
      </c>
      <c r="D14" s="281"/>
      <c r="E14" s="280"/>
      <c r="F14" s="282" t="s">
        <v>76</v>
      </c>
      <c r="G14" s="1323">
        <f t="shared" ref="G14:O17" si="4">S14</f>
        <v>2826165</v>
      </c>
      <c r="H14" s="1323">
        <f t="shared" si="4"/>
        <v>2297053</v>
      </c>
      <c r="I14" s="1323">
        <f t="shared" si="4"/>
        <v>1828725</v>
      </c>
      <c r="J14" s="1323">
        <f t="shared" si="4"/>
        <v>1136598</v>
      </c>
      <c r="K14" s="1323">
        <f t="shared" si="4"/>
        <v>750374</v>
      </c>
      <c r="L14" s="1323">
        <f t="shared" si="4"/>
        <v>189535</v>
      </c>
      <c r="M14" s="1323">
        <f t="shared" si="4"/>
        <v>128125</v>
      </c>
      <c r="N14" s="1323">
        <f t="shared" si="4"/>
        <v>286818</v>
      </c>
      <c r="O14" s="1323">
        <f t="shared" si="4"/>
        <v>9443393</v>
      </c>
      <c r="P14" s="1323"/>
      <c r="Q14" s="425" t="s">
        <v>99</v>
      </c>
      <c r="R14" s="1322">
        <v>0</v>
      </c>
      <c r="S14" s="1324">
        <f>SUM(S8:S13)</f>
        <v>2826165</v>
      </c>
      <c r="T14" s="1324">
        <f t="shared" ref="T14:Z14" si="5">SUM(T8:T13)</f>
        <v>2297053</v>
      </c>
      <c r="U14" s="1324">
        <f t="shared" si="5"/>
        <v>1828725</v>
      </c>
      <c r="V14" s="1324">
        <f t="shared" si="5"/>
        <v>1136598</v>
      </c>
      <c r="W14" s="1324">
        <f t="shared" si="5"/>
        <v>750374</v>
      </c>
      <c r="X14" s="1324">
        <f t="shared" si="5"/>
        <v>189535</v>
      </c>
      <c r="Y14" s="1324">
        <f t="shared" si="5"/>
        <v>128125</v>
      </c>
      <c r="Z14" s="1324">
        <f t="shared" si="5"/>
        <v>286818</v>
      </c>
      <c r="AA14" s="1321">
        <f t="shared" si="1"/>
        <v>9443393</v>
      </c>
    </row>
    <row r="15" spans="1:27" s="269" customFormat="1" ht="16.5" customHeight="1">
      <c r="A15" s="273"/>
      <c r="B15" s="272" t="s">
        <v>2</v>
      </c>
      <c r="C15" s="272"/>
      <c r="D15" s="707"/>
      <c r="E15" s="273"/>
      <c r="F15" s="278" t="s">
        <v>76</v>
      </c>
      <c r="G15" s="1317">
        <f t="shared" si="4"/>
        <v>507095</v>
      </c>
      <c r="H15" s="1317">
        <f t="shared" si="4"/>
        <v>668132</v>
      </c>
      <c r="I15" s="1317">
        <f t="shared" si="4"/>
        <v>431114</v>
      </c>
      <c r="J15" s="1317">
        <f t="shared" si="4"/>
        <v>300348</v>
      </c>
      <c r="K15" s="1317">
        <f t="shared" si="4"/>
        <v>151794</v>
      </c>
      <c r="L15" s="1317">
        <f t="shared" si="4"/>
        <v>84152</v>
      </c>
      <c r="M15" s="1317">
        <f t="shared" si="4"/>
        <v>35081</v>
      </c>
      <c r="N15" s="1317">
        <f t="shared" si="4"/>
        <v>82873</v>
      </c>
      <c r="O15" s="1317">
        <f t="shared" si="4"/>
        <v>2260589</v>
      </c>
      <c r="P15" s="1317"/>
      <c r="Q15" s="1318" t="s">
        <v>153</v>
      </c>
      <c r="R15" s="1319">
        <v>0</v>
      </c>
      <c r="S15" s="1325">
        <v>507095</v>
      </c>
      <c r="T15" s="1325">
        <v>668132</v>
      </c>
      <c r="U15" s="1325">
        <v>431114</v>
      </c>
      <c r="V15" s="1325">
        <v>300348</v>
      </c>
      <c r="W15" s="1325">
        <v>151794</v>
      </c>
      <c r="X15" s="1325">
        <v>84152</v>
      </c>
      <c r="Y15" s="1325">
        <v>35081</v>
      </c>
      <c r="Z15" s="1325">
        <v>82873</v>
      </c>
      <c r="AA15" s="1321">
        <f t="shared" si="1"/>
        <v>2260589</v>
      </c>
    </row>
    <row r="16" spans="1:27" s="269" customFormat="1" ht="16.5" customHeight="1">
      <c r="A16" s="273"/>
      <c r="B16" s="272" t="s">
        <v>281</v>
      </c>
      <c r="C16" s="272"/>
      <c r="D16" s="273"/>
      <c r="E16" s="273"/>
      <c r="F16" s="278" t="s">
        <v>76</v>
      </c>
      <c r="G16" s="1317">
        <f t="shared" si="4"/>
        <v>142373</v>
      </c>
      <c r="H16" s="1317">
        <f t="shared" si="4"/>
        <v>100577</v>
      </c>
      <c r="I16" s="1317">
        <f t="shared" si="4"/>
        <v>92136</v>
      </c>
      <c r="J16" s="1317">
        <f t="shared" si="4"/>
        <v>57124</v>
      </c>
      <c r="K16" s="1317">
        <f t="shared" si="4"/>
        <v>28079</v>
      </c>
      <c r="L16" s="1317">
        <f t="shared" si="4"/>
        <v>8391</v>
      </c>
      <c r="M16" s="1317">
        <f t="shared" si="4"/>
        <v>4965</v>
      </c>
      <c r="N16" s="1317">
        <f t="shared" si="4"/>
        <v>18236</v>
      </c>
      <c r="O16" s="1317">
        <f t="shared" si="4"/>
        <v>451881</v>
      </c>
      <c r="P16" s="1317"/>
      <c r="Q16" s="1318" t="s">
        <v>155</v>
      </c>
      <c r="R16" s="1319">
        <v>0</v>
      </c>
      <c r="S16" s="1325">
        <v>142373</v>
      </c>
      <c r="T16" s="1325">
        <v>100577</v>
      </c>
      <c r="U16" s="1325">
        <v>92136</v>
      </c>
      <c r="V16" s="1325">
        <v>57124</v>
      </c>
      <c r="W16" s="1325">
        <v>28079</v>
      </c>
      <c r="X16" s="1325">
        <v>8391</v>
      </c>
      <c r="Y16" s="1325">
        <v>4965</v>
      </c>
      <c r="Z16" s="1325">
        <v>18236</v>
      </c>
      <c r="AA16" s="1321">
        <f t="shared" si="1"/>
        <v>451881</v>
      </c>
    </row>
    <row r="17" spans="1:27" s="269" customFormat="1" ht="16.5" customHeight="1">
      <c r="A17" s="281"/>
      <c r="B17" s="281" t="s">
        <v>217</v>
      </c>
      <c r="C17" s="281"/>
      <c r="D17" s="280"/>
      <c r="E17" s="280"/>
      <c r="F17" s="282" t="s">
        <v>76</v>
      </c>
      <c r="G17" s="1323">
        <f t="shared" si="4"/>
        <v>3475633</v>
      </c>
      <c r="H17" s="1323">
        <f t="shared" si="4"/>
        <v>3065762</v>
      </c>
      <c r="I17" s="1323">
        <f t="shared" si="4"/>
        <v>2351975</v>
      </c>
      <c r="J17" s="1323">
        <f t="shared" si="4"/>
        <v>1494070</v>
      </c>
      <c r="K17" s="1323">
        <f t="shared" si="4"/>
        <v>930247</v>
      </c>
      <c r="L17" s="1323">
        <f t="shared" si="4"/>
        <v>282078</v>
      </c>
      <c r="M17" s="1323">
        <f t="shared" si="4"/>
        <v>168171</v>
      </c>
      <c r="N17" s="1323">
        <f t="shared" si="4"/>
        <v>387927</v>
      </c>
      <c r="O17" s="1323">
        <f t="shared" si="4"/>
        <v>12155863</v>
      </c>
      <c r="P17" s="1323"/>
      <c r="Q17" s="425" t="s">
        <v>99</v>
      </c>
      <c r="R17" s="1319">
        <v>0</v>
      </c>
      <c r="S17" s="1324">
        <f>SUM(S14:S16)</f>
        <v>3475633</v>
      </c>
      <c r="T17" s="1324">
        <f t="shared" ref="T17:Z17" si="6">SUM(T14:T16)</f>
        <v>3065762</v>
      </c>
      <c r="U17" s="1324">
        <f t="shared" si="6"/>
        <v>2351975</v>
      </c>
      <c r="V17" s="1324">
        <f t="shared" si="6"/>
        <v>1494070</v>
      </c>
      <c r="W17" s="1324">
        <f t="shared" si="6"/>
        <v>930247</v>
      </c>
      <c r="X17" s="1324">
        <f t="shared" si="6"/>
        <v>282078</v>
      </c>
      <c r="Y17" s="1324">
        <f t="shared" si="6"/>
        <v>168171</v>
      </c>
      <c r="Z17" s="1324">
        <f t="shared" si="6"/>
        <v>387927</v>
      </c>
      <c r="AA17" s="1321">
        <f t="shared" si="1"/>
        <v>12155863</v>
      </c>
    </row>
    <row r="18" spans="1:27" s="269" customFormat="1" ht="16.5" customHeight="1">
      <c r="A18" s="1326" t="s">
        <v>223</v>
      </c>
      <c r="B18" s="1327"/>
      <c r="C18" s="1328"/>
      <c r="D18" s="284"/>
      <c r="E18" s="284"/>
      <c r="F18" s="1329"/>
      <c r="G18" s="1330"/>
      <c r="H18" s="1330"/>
      <c r="I18" s="1330"/>
      <c r="J18" s="1330"/>
      <c r="K18" s="1330"/>
      <c r="L18" s="1330"/>
      <c r="M18" s="1330"/>
      <c r="N18" s="1331"/>
      <c r="O18" s="1331"/>
      <c r="P18" s="1331"/>
      <c r="Q18" s="1332" t="s">
        <v>27</v>
      </c>
      <c r="R18" s="1333">
        <v>0</v>
      </c>
      <c r="S18" s="1334">
        <v>1978340</v>
      </c>
      <c r="T18" s="1334">
        <v>1683515</v>
      </c>
      <c r="U18" s="1334">
        <v>1309513</v>
      </c>
      <c r="V18" s="1334">
        <v>810586</v>
      </c>
      <c r="W18" s="1334">
        <v>573525</v>
      </c>
      <c r="X18" s="1334">
        <v>133787</v>
      </c>
      <c r="Y18" s="1334">
        <v>84596</v>
      </c>
      <c r="Z18" s="1334">
        <v>216045</v>
      </c>
      <c r="AA18" s="1335">
        <f t="shared" si="1"/>
        <v>6789907</v>
      </c>
    </row>
    <row r="19" spans="1:27" s="269" customFormat="1" ht="16.5" customHeight="1">
      <c r="B19" s="1327" t="s">
        <v>844</v>
      </c>
      <c r="C19" s="1327"/>
      <c r="F19" s="1336" t="s">
        <v>76</v>
      </c>
      <c r="G19" s="1317">
        <f>lblS18</f>
        <v>231955</v>
      </c>
      <c r="H19" s="1317">
        <f>lblT18</f>
        <v>19765</v>
      </c>
      <c r="I19" s="1317">
        <f>lblU18</f>
        <v>172551</v>
      </c>
      <c r="J19" s="1317">
        <f>lblV18</f>
        <v>57175</v>
      </c>
      <c r="K19" s="1317">
        <f>lblW18</f>
        <v>94769</v>
      </c>
      <c r="L19" s="1317">
        <f>lblX18</f>
        <v>38432</v>
      </c>
      <c r="M19" s="1317">
        <f>lblY18</f>
        <v>1629</v>
      </c>
      <c r="N19" s="1317">
        <f>lblZ18</f>
        <v>8068</v>
      </c>
      <c r="O19" s="1317">
        <f>AA19</f>
        <v>624344</v>
      </c>
      <c r="P19" s="1317"/>
      <c r="Q19" s="1318" t="s">
        <v>154</v>
      </c>
      <c r="R19" s="1319">
        <v>0</v>
      </c>
      <c r="S19" s="1325">
        <v>231955</v>
      </c>
      <c r="T19" s="1325">
        <v>19765</v>
      </c>
      <c r="U19" s="1325">
        <v>172551</v>
      </c>
      <c r="V19" s="1325">
        <v>57175</v>
      </c>
      <c r="W19" s="1325">
        <v>94769</v>
      </c>
      <c r="X19" s="1325">
        <v>38432</v>
      </c>
      <c r="Y19" s="1325">
        <v>1629</v>
      </c>
      <c r="Z19" s="1325">
        <v>8068</v>
      </c>
      <c r="AA19" s="1321">
        <f t="shared" si="1"/>
        <v>624344</v>
      </c>
    </row>
    <row r="20" spans="1:27" s="269" customFormat="1" ht="28.95" customHeight="1">
      <c r="B20" s="1415" t="s">
        <v>240</v>
      </c>
      <c r="C20" s="1415"/>
      <c r="D20" s="1415"/>
      <c r="E20" s="1415"/>
      <c r="F20" s="1336" t="s">
        <v>76</v>
      </c>
      <c r="G20" s="1317">
        <f>G17-G19-G13</f>
        <v>3109920</v>
      </c>
      <c r="H20" s="1317">
        <f t="shared" ref="H20:O20" si="7">H17-H19-H13</f>
        <v>2946167</v>
      </c>
      <c r="I20" s="1317">
        <f t="shared" si="7"/>
        <v>2179424</v>
      </c>
      <c r="J20" s="1317">
        <f t="shared" si="7"/>
        <v>1381442</v>
      </c>
      <c r="K20" s="1317">
        <f t="shared" si="7"/>
        <v>802349</v>
      </c>
      <c r="L20" s="1317">
        <f t="shared" si="7"/>
        <v>243646</v>
      </c>
      <c r="M20" s="1317">
        <f t="shared" si="7"/>
        <v>166542</v>
      </c>
      <c r="N20" s="1317">
        <f t="shared" si="7"/>
        <v>366341</v>
      </c>
      <c r="O20" s="1317">
        <f t="shared" si="7"/>
        <v>11195831</v>
      </c>
      <c r="P20" s="1317"/>
      <c r="Q20" s="1337"/>
      <c r="R20" s="1338"/>
      <c r="S20" s="1339"/>
      <c r="T20" s="1339"/>
      <c r="U20" s="1339"/>
      <c r="V20" s="1339"/>
      <c r="W20" s="1339"/>
      <c r="X20" s="1339"/>
      <c r="Y20" s="1339"/>
      <c r="Z20" s="1340"/>
      <c r="AA20" s="302"/>
    </row>
    <row r="21" spans="1:27" ht="16.5" customHeight="1">
      <c r="A21" s="1341" t="s">
        <v>57</v>
      </c>
      <c r="G21" s="1343"/>
      <c r="H21" s="1343"/>
      <c r="I21" s="1343"/>
      <c r="J21" s="1343"/>
      <c r="K21" s="1343"/>
      <c r="L21" s="1343"/>
      <c r="M21" s="1343"/>
      <c r="N21" s="1343"/>
      <c r="O21" s="1343"/>
      <c r="P21" s="1343"/>
      <c r="Q21" s="571" t="s">
        <v>479</v>
      </c>
      <c r="R21" s="1344">
        <v>0</v>
      </c>
      <c r="S21" s="1345"/>
      <c r="T21" s="1346"/>
      <c r="U21" s="1346"/>
      <c r="V21" s="1346"/>
      <c r="W21" s="1346"/>
      <c r="X21" s="1346"/>
      <c r="Y21" s="1346"/>
      <c r="Z21" s="1347"/>
      <c r="AA21" s="1348">
        <v>100</v>
      </c>
    </row>
    <row r="22" spans="1:27" s="269" customFormat="1" ht="16.5" customHeight="1">
      <c r="A22" s="273"/>
      <c r="B22" s="1327" t="s">
        <v>852</v>
      </c>
      <c r="C22" s="1327"/>
      <c r="F22" s="1336" t="s">
        <v>76</v>
      </c>
      <c r="G22" s="1317">
        <f>(G34+G35)*0.08</f>
        <v>107919.36</v>
      </c>
      <c r="H22" s="1317">
        <f t="shared" ref="H22:O22" si="8">(H34+H35)*0.08</f>
        <v>98300.08</v>
      </c>
      <c r="I22" s="1317">
        <f t="shared" si="8"/>
        <v>95885.119999999995</v>
      </c>
      <c r="J22" s="1317">
        <f t="shared" si="8"/>
        <v>64894.720000000001</v>
      </c>
      <c r="K22" s="1317">
        <f t="shared" si="8"/>
        <v>22182.32</v>
      </c>
      <c r="L22" s="1317">
        <f t="shared" si="8"/>
        <v>10123.120000000001</v>
      </c>
      <c r="M22" s="1317">
        <f t="shared" si="8"/>
        <v>4811.76</v>
      </c>
      <c r="N22" s="1317">
        <f t="shared" si="8"/>
        <v>22660.799999999999</v>
      </c>
      <c r="O22" s="1317">
        <f t="shared" si="8"/>
        <v>426777.28</v>
      </c>
      <c r="P22" s="1317"/>
      <c r="Q22" s="571" t="s">
        <v>399</v>
      </c>
      <c r="R22" s="1344">
        <v>0</v>
      </c>
      <c r="S22" s="1320">
        <v>7915069</v>
      </c>
      <c r="T22" s="1320">
        <v>6385849</v>
      </c>
      <c r="U22" s="1320">
        <v>4965033</v>
      </c>
      <c r="V22" s="1320">
        <v>2584768</v>
      </c>
      <c r="W22" s="1320">
        <v>1728053</v>
      </c>
      <c r="X22" s="1320">
        <v>524677</v>
      </c>
      <c r="Y22" s="1320">
        <v>415916</v>
      </c>
      <c r="Z22" s="1320">
        <v>246726</v>
      </c>
      <c r="AA22" s="424">
        <v>24770709</v>
      </c>
    </row>
    <row r="23" spans="1:27" s="269" customFormat="1" ht="16.5" customHeight="1">
      <c r="B23" s="1327" t="s">
        <v>488</v>
      </c>
      <c r="C23" s="1327"/>
      <c r="F23" s="1336" t="s">
        <v>76</v>
      </c>
      <c r="G23" s="1317">
        <f>S23</f>
        <v>161781</v>
      </c>
      <c r="H23" s="1317">
        <f t="shared" ref="H23:O23" si="9">T23</f>
        <v>163745</v>
      </c>
      <c r="I23" s="1317">
        <f t="shared" si="9"/>
        <v>126120</v>
      </c>
      <c r="J23" s="1317">
        <f t="shared" si="9"/>
        <v>74163</v>
      </c>
      <c r="K23" s="1317">
        <f t="shared" si="9"/>
        <v>19885</v>
      </c>
      <c r="L23" s="1317">
        <f t="shared" si="9"/>
        <v>4383</v>
      </c>
      <c r="M23" s="1317">
        <f t="shared" si="9"/>
        <v>3900</v>
      </c>
      <c r="N23" s="1317">
        <f t="shared" si="9"/>
        <v>12715</v>
      </c>
      <c r="O23" s="1317">
        <f t="shared" si="9"/>
        <v>566692</v>
      </c>
      <c r="P23" s="1317"/>
      <c r="Q23" s="1318" t="s">
        <v>156</v>
      </c>
      <c r="R23" s="1322">
        <v>0</v>
      </c>
      <c r="S23" s="1349">
        <v>161781</v>
      </c>
      <c r="T23" s="1349">
        <v>163745</v>
      </c>
      <c r="U23" s="1349">
        <v>126120</v>
      </c>
      <c r="V23" s="1349">
        <v>74163</v>
      </c>
      <c r="W23" s="1349">
        <v>19885</v>
      </c>
      <c r="X23" s="1349">
        <v>4383</v>
      </c>
      <c r="Y23" s="1349">
        <v>3900</v>
      </c>
      <c r="Z23" s="1349">
        <v>12715</v>
      </c>
      <c r="AA23" s="1321">
        <f>SUM(S23:Z23)</f>
        <v>566692</v>
      </c>
    </row>
    <row r="24" spans="1:27" s="269" customFormat="1" ht="16.5" customHeight="1">
      <c r="B24" s="1327"/>
      <c r="C24" s="1327"/>
      <c r="F24" s="1336"/>
      <c r="G24" s="1317"/>
      <c r="H24" s="1317"/>
      <c r="I24" s="1317"/>
      <c r="J24" s="1317"/>
      <c r="K24" s="1317"/>
      <c r="L24" s="1317"/>
      <c r="M24" s="1317"/>
      <c r="N24" s="1317"/>
      <c r="O24" s="1317"/>
      <c r="P24" s="1317"/>
      <c r="Q24" s="1318" t="s">
        <v>345</v>
      </c>
      <c r="R24" s="1322">
        <v>0</v>
      </c>
      <c r="S24" s="1349">
        <v>2782</v>
      </c>
      <c r="T24" s="1349">
        <v>2792</v>
      </c>
      <c r="U24" s="1349">
        <v>2699</v>
      </c>
      <c r="V24" s="1349">
        <v>1080</v>
      </c>
      <c r="W24" s="1349">
        <v>794</v>
      </c>
      <c r="X24" s="1349">
        <v>199</v>
      </c>
      <c r="Y24" s="1349">
        <v>183</v>
      </c>
      <c r="Z24" s="1349">
        <v>343</v>
      </c>
      <c r="AA24" s="1321">
        <f t="shared" ref="AA24:AA29" si="10">SUM(S24:Z24)</f>
        <v>10872</v>
      </c>
    </row>
    <row r="25" spans="1:27" s="269" customFormat="1" ht="16.5" customHeight="1">
      <c r="B25" s="1327"/>
      <c r="C25" s="1327"/>
      <c r="F25" s="1336"/>
      <c r="G25" s="1317"/>
      <c r="H25" s="1317"/>
      <c r="I25" s="1317"/>
      <c r="J25" s="1317"/>
      <c r="K25" s="1317"/>
      <c r="L25" s="1317"/>
      <c r="M25" s="1317"/>
      <c r="N25" s="1317"/>
      <c r="O25" s="1317"/>
      <c r="P25" s="1317"/>
      <c r="Q25" s="1318" t="s">
        <v>346</v>
      </c>
      <c r="R25" s="1322">
        <v>0</v>
      </c>
      <c r="S25" s="1349" t="s">
        <v>235</v>
      </c>
      <c r="T25" s="1349">
        <v>1391</v>
      </c>
      <c r="U25" s="1349">
        <v>292</v>
      </c>
      <c r="V25" s="1349">
        <v>442</v>
      </c>
      <c r="W25" s="1349">
        <v>30</v>
      </c>
      <c r="X25" s="1349">
        <v>0</v>
      </c>
      <c r="Y25" s="1349" t="s">
        <v>235</v>
      </c>
      <c r="Z25" s="1349">
        <v>194</v>
      </c>
      <c r="AA25" s="1321">
        <f t="shared" si="10"/>
        <v>2349</v>
      </c>
    </row>
    <row r="26" spans="1:27" s="269" customFormat="1" ht="16.5" customHeight="1">
      <c r="A26" s="1350" t="s">
        <v>251</v>
      </c>
      <c r="C26" s="1327"/>
      <c r="F26" s="1336"/>
      <c r="G26" s="1351"/>
      <c r="H26" s="1351"/>
      <c r="I26" s="1351"/>
      <c r="J26" s="1351"/>
      <c r="K26" s="1351"/>
      <c r="L26" s="1351"/>
      <c r="M26" s="1351"/>
      <c r="N26" s="1331"/>
      <c r="O26" s="1331"/>
      <c r="P26" s="1331"/>
      <c r="Q26" s="797" t="s">
        <v>347</v>
      </c>
      <c r="R26" s="1322">
        <v>0</v>
      </c>
      <c r="S26" s="1349">
        <v>927</v>
      </c>
      <c r="T26" s="1349">
        <v>909</v>
      </c>
      <c r="U26" s="1349">
        <v>409</v>
      </c>
      <c r="V26" s="1349">
        <v>745</v>
      </c>
      <c r="W26" s="1349">
        <v>244</v>
      </c>
      <c r="X26" s="1349">
        <v>207</v>
      </c>
      <c r="Y26" s="1349">
        <v>85</v>
      </c>
      <c r="Z26" s="1349">
        <v>71</v>
      </c>
      <c r="AA26" s="1321">
        <f t="shared" si="10"/>
        <v>3597</v>
      </c>
    </row>
    <row r="27" spans="1:27" s="269" customFormat="1" ht="16.5" customHeight="1">
      <c r="B27" s="1327" t="s">
        <v>489</v>
      </c>
      <c r="C27" s="1327"/>
      <c r="F27" s="1336" t="s">
        <v>76</v>
      </c>
      <c r="G27" s="1317">
        <f>SUM(G14,G15,G23)</f>
        <v>3495041</v>
      </c>
      <c r="H27" s="1317">
        <f t="shared" ref="H27:O27" si="11">SUM(H14,H15,H23)</f>
        <v>3128930</v>
      </c>
      <c r="I27" s="1317">
        <f t="shared" si="11"/>
        <v>2385959</v>
      </c>
      <c r="J27" s="1317">
        <f t="shared" si="11"/>
        <v>1511109</v>
      </c>
      <c r="K27" s="1317">
        <f t="shared" si="11"/>
        <v>922053</v>
      </c>
      <c r="L27" s="1317">
        <f t="shared" si="11"/>
        <v>278070</v>
      </c>
      <c r="M27" s="1317">
        <f t="shared" si="11"/>
        <v>167106</v>
      </c>
      <c r="N27" s="1317">
        <f t="shared" si="11"/>
        <v>382406</v>
      </c>
      <c r="O27" s="1317">
        <f t="shared" si="11"/>
        <v>12270674</v>
      </c>
      <c r="P27" s="1317"/>
      <c r="Q27" s="797" t="s">
        <v>348</v>
      </c>
      <c r="R27" s="1322">
        <v>0</v>
      </c>
      <c r="S27" s="1349" t="s">
        <v>235</v>
      </c>
      <c r="T27" s="1349">
        <v>338</v>
      </c>
      <c r="U27" s="1349">
        <v>180.15</v>
      </c>
      <c r="V27" s="1349">
        <v>64</v>
      </c>
      <c r="W27" s="1349">
        <v>198</v>
      </c>
      <c r="X27" s="1349">
        <v>25</v>
      </c>
      <c r="Y27" s="1349" t="s">
        <v>235</v>
      </c>
      <c r="Z27" s="1349">
        <v>58</v>
      </c>
      <c r="AA27" s="1321">
        <f t="shared" si="10"/>
        <v>863.15</v>
      </c>
    </row>
    <row r="28" spans="1:27" s="269" customFormat="1" ht="16.5" customHeight="1">
      <c r="B28" s="1327" t="s">
        <v>490</v>
      </c>
      <c r="C28" s="1327"/>
      <c r="F28" s="1336" t="s">
        <v>76</v>
      </c>
      <c r="G28" s="1317">
        <f>SUM(G14,G15,G16,G22)</f>
        <v>3583552.36</v>
      </c>
      <c r="H28" s="1317">
        <f t="shared" ref="H28:O28" si="12">SUM(H14,H15,H16,H22)</f>
        <v>3164062.08</v>
      </c>
      <c r="I28" s="1317">
        <f t="shared" si="12"/>
        <v>2447860.12</v>
      </c>
      <c r="J28" s="1317">
        <f t="shared" si="12"/>
        <v>1558964.72</v>
      </c>
      <c r="K28" s="1317">
        <f t="shared" si="12"/>
        <v>952429.32</v>
      </c>
      <c r="L28" s="1317">
        <f t="shared" si="12"/>
        <v>292201.12</v>
      </c>
      <c r="M28" s="1317">
        <f t="shared" si="12"/>
        <v>172982.76</v>
      </c>
      <c r="N28" s="1317">
        <f t="shared" si="12"/>
        <v>410587.8</v>
      </c>
      <c r="O28" s="1317">
        <f t="shared" si="12"/>
        <v>12582640.279999999</v>
      </c>
      <c r="P28" s="1317"/>
      <c r="Q28" s="1318" t="s">
        <v>162</v>
      </c>
      <c r="R28" s="1322">
        <v>0</v>
      </c>
      <c r="S28" s="1349">
        <v>16009</v>
      </c>
      <c r="T28" s="1349">
        <v>14364</v>
      </c>
      <c r="U28" s="1349">
        <v>11310</v>
      </c>
      <c r="V28" s="1349">
        <v>5998</v>
      </c>
      <c r="W28" s="1349">
        <v>4504</v>
      </c>
      <c r="X28" s="1349">
        <v>1193</v>
      </c>
      <c r="Y28" s="1349">
        <v>671</v>
      </c>
      <c r="Z28" s="1349">
        <v>1229</v>
      </c>
      <c r="AA28" s="1321">
        <f t="shared" si="10"/>
        <v>55278</v>
      </c>
    </row>
    <row r="29" spans="1:27" s="269" customFormat="1" ht="16.5" customHeight="1">
      <c r="A29" s="1326" t="s">
        <v>58</v>
      </c>
      <c r="F29" s="1336"/>
      <c r="G29" s="1352"/>
      <c r="H29" s="1352"/>
      <c r="I29" s="1352"/>
      <c r="J29" s="1352"/>
      <c r="K29" s="1352"/>
      <c r="L29" s="1352"/>
      <c r="M29" s="1164"/>
      <c r="N29" s="1331"/>
      <c r="O29" s="1331"/>
      <c r="P29" s="1331"/>
      <c r="Q29" s="1318" t="s">
        <v>349</v>
      </c>
      <c r="R29" s="1322">
        <v>0</v>
      </c>
      <c r="S29" s="1349">
        <v>390</v>
      </c>
      <c r="T29" s="1349">
        <v>112</v>
      </c>
      <c r="U29" s="1349">
        <v>416</v>
      </c>
      <c r="V29" s="1349">
        <v>279</v>
      </c>
      <c r="W29" s="1349">
        <v>112</v>
      </c>
      <c r="X29" s="1349">
        <v>48</v>
      </c>
      <c r="Y29" s="1349">
        <v>10</v>
      </c>
      <c r="Z29" s="1349">
        <v>4</v>
      </c>
      <c r="AA29" s="1321">
        <f t="shared" si="10"/>
        <v>1371</v>
      </c>
    </row>
    <row r="30" spans="1:27" s="269" customFormat="1" ht="16.5" customHeight="1">
      <c r="A30" s="1353" t="s">
        <v>59</v>
      </c>
      <c r="B30" s="1327"/>
      <c r="F30" s="1336" t="s">
        <v>196</v>
      </c>
      <c r="G30" s="279">
        <f>S30</f>
        <v>146460.15000914689</v>
      </c>
      <c r="H30" s="279">
        <f t="shared" ref="H30:O31" si="13">T30</f>
        <v>135538.20116054156</v>
      </c>
      <c r="I30" s="279">
        <f t="shared" si="13"/>
        <v>126001.36448916935</v>
      </c>
      <c r="J30" s="279">
        <f t="shared" si="13"/>
        <v>148160.74557909829</v>
      </c>
      <c r="K30" s="279">
        <f t="shared" si="13"/>
        <v>143654.67937608319</v>
      </c>
      <c r="L30" s="279">
        <f t="shared" si="13"/>
        <v>121232.07091055601</v>
      </c>
      <c r="M30" s="279">
        <f t="shared" si="13"/>
        <v>142988.25256975036</v>
      </c>
      <c r="N30" s="279">
        <f t="shared" si="13"/>
        <v>198908.35360908354</v>
      </c>
      <c r="O30" s="279">
        <f t="shared" si="13"/>
        <v>139941.32288301649</v>
      </c>
      <c r="P30" s="279"/>
      <c r="Q30" s="425" t="s">
        <v>99</v>
      </c>
      <c r="R30" s="1322">
        <v>0</v>
      </c>
      <c r="S30" s="1324">
        <f t="shared" ref="S30:AA30" si="14">IF(SUM(S28:S29)=0, 0,SUM(S8,S10,S12)/SUM(S28:S29))*1000</f>
        <v>146460.15000914689</v>
      </c>
      <c r="T30" s="1324">
        <f t="shared" si="14"/>
        <v>135538.20116054156</v>
      </c>
      <c r="U30" s="1324">
        <f>IF(SUM(U28:U29)=0, 0,SUM(U8,U10,U12)/SUM(U28:U29))*1000</f>
        <v>126001.36448916935</v>
      </c>
      <c r="V30" s="1324">
        <f t="shared" si="14"/>
        <v>148160.74557909829</v>
      </c>
      <c r="W30" s="1324">
        <f t="shared" si="14"/>
        <v>143654.67937608319</v>
      </c>
      <c r="X30" s="1324">
        <f t="shared" si="14"/>
        <v>121232.07091055601</v>
      </c>
      <c r="Y30" s="1324">
        <f t="shared" si="14"/>
        <v>142988.25256975036</v>
      </c>
      <c r="Z30" s="1324">
        <f t="shared" si="14"/>
        <v>198908.35360908354</v>
      </c>
      <c r="AA30" s="1324">
        <f t="shared" si="14"/>
        <v>139941.32288301649</v>
      </c>
    </row>
    <row r="31" spans="1:27" s="269" customFormat="1" ht="16.5" customHeight="1">
      <c r="A31" s="1353" t="s">
        <v>60</v>
      </c>
      <c r="B31" s="1327"/>
      <c r="F31" s="1336" t="s">
        <v>196</v>
      </c>
      <c r="G31" s="279">
        <f>S31</f>
        <v>114414.93664060393</v>
      </c>
      <c r="H31" s="279">
        <f t="shared" si="13"/>
        <v>61694.659300184161</v>
      </c>
      <c r="I31" s="279">
        <f t="shared" si="13"/>
        <v>98105.665963716601</v>
      </c>
      <c r="J31" s="279">
        <f t="shared" si="13"/>
        <v>88628.485628485636</v>
      </c>
      <c r="K31" s="279">
        <f t="shared" si="13"/>
        <v>68928.909952606627</v>
      </c>
      <c r="L31" s="279">
        <f t="shared" si="13"/>
        <v>90686.774941995347</v>
      </c>
      <c r="M31" s="279">
        <f t="shared" si="13"/>
        <v>114738.80597014926</v>
      </c>
      <c r="N31" s="279">
        <f t="shared" si="13"/>
        <v>62408.408408408402</v>
      </c>
      <c r="O31" s="279">
        <f t="shared" si="13"/>
        <v>85732.941579026243</v>
      </c>
      <c r="P31" s="279"/>
      <c r="Q31" s="425" t="s">
        <v>99</v>
      </c>
      <c r="R31" s="1322">
        <v>0</v>
      </c>
      <c r="S31" s="1324">
        <f t="shared" ref="S31:AA31" si="15">IF(SUM(S24:S27)=0,0,SUM(S9,S11,S13)/SUM(S24:S27))*1000</f>
        <v>114414.93664060393</v>
      </c>
      <c r="T31" s="1324">
        <f t="shared" si="15"/>
        <v>61694.659300184161</v>
      </c>
      <c r="U31" s="1324">
        <f>IF(SUM(U24:U27)=0,0,SUM(U9,U11,U13)/SUM(U24:U27))*1000</f>
        <v>98105.665963716601</v>
      </c>
      <c r="V31" s="1324">
        <f t="shared" si="15"/>
        <v>88628.485628485636</v>
      </c>
      <c r="W31" s="1324">
        <f t="shared" si="15"/>
        <v>68928.909952606627</v>
      </c>
      <c r="X31" s="1324">
        <f t="shared" si="15"/>
        <v>90686.774941995347</v>
      </c>
      <c r="Y31" s="1324">
        <f t="shared" si="15"/>
        <v>114738.80597014926</v>
      </c>
      <c r="Z31" s="1324">
        <f t="shared" si="15"/>
        <v>62408.408408408402</v>
      </c>
      <c r="AA31" s="1324">
        <f t="shared" si="15"/>
        <v>85732.941579026243</v>
      </c>
    </row>
    <row r="32" spans="1:27" s="269" customFormat="1" ht="16.5" customHeight="1">
      <c r="A32" s="1326" t="s">
        <v>75</v>
      </c>
      <c r="F32" s="1336"/>
      <c r="G32" s="1352"/>
      <c r="H32" s="1352"/>
      <c r="I32" s="1352"/>
      <c r="J32" s="1352"/>
      <c r="K32" s="1352"/>
      <c r="L32" s="1352"/>
      <c r="M32" s="1352"/>
      <c r="N32" s="1352"/>
      <c r="O32" s="1331"/>
      <c r="P32" s="1331"/>
      <c r="Q32" s="302"/>
      <c r="R32" s="1354"/>
      <c r="S32" s="1355"/>
      <c r="T32" s="1355"/>
      <c r="U32" s="1355"/>
      <c r="V32" s="1355"/>
      <c r="W32" s="1355"/>
      <c r="X32" s="1355"/>
      <c r="Y32" s="1355"/>
      <c r="Z32" s="1355"/>
      <c r="AA32" s="302"/>
    </row>
    <row r="33" spans="1:27" s="269" customFormat="1" ht="16.5" customHeight="1">
      <c r="A33" s="1353" t="s">
        <v>194</v>
      </c>
      <c r="B33" s="1327"/>
      <c r="F33" s="1336" t="s">
        <v>195</v>
      </c>
      <c r="G33" s="1356">
        <f>S33</f>
        <v>469816</v>
      </c>
      <c r="H33" s="1356">
        <f t="shared" ref="H33:O36" si="16">T33</f>
        <v>459253</v>
      </c>
      <c r="I33" s="1356">
        <f t="shared" si="16"/>
        <v>459060</v>
      </c>
      <c r="J33" s="1356">
        <f t="shared" si="16"/>
        <v>195738</v>
      </c>
      <c r="K33" s="1356">
        <f t="shared" si="16"/>
        <v>73377</v>
      </c>
      <c r="L33" s="1356">
        <f t="shared" si="16"/>
        <v>39264</v>
      </c>
      <c r="M33" s="1356">
        <f t="shared" si="16"/>
        <v>33990</v>
      </c>
      <c r="N33" s="1356">
        <f t="shared" si="16"/>
        <v>19255</v>
      </c>
      <c r="O33" s="1356">
        <f t="shared" si="16"/>
        <v>1749753</v>
      </c>
      <c r="P33" s="1356"/>
      <c r="Q33" s="1357" t="s">
        <v>159</v>
      </c>
      <c r="R33" s="1358">
        <v>0</v>
      </c>
      <c r="S33" s="1325">
        <v>469816</v>
      </c>
      <c r="T33" s="1325">
        <v>459253</v>
      </c>
      <c r="U33" s="1325">
        <v>459060</v>
      </c>
      <c r="V33" s="1325">
        <v>195738</v>
      </c>
      <c r="W33" s="1325">
        <v>73377</v>
      </c>
      <c r="X33" s="1325">
        <v>39264</v>
      </c>
      <c r="Y33" s="1325">
        <v>33990</v>
      </c>
      <c r="Z33" s="1325">
        <v>19255</v>
      </c>
      <c r="AA33" s="1359">
        <f>SUM(S33:Z33)</f>
        <v>1749753</v>
      </c>
    </row>
    <row r="34" spans="1:27" s="269" customFormat="1" ht="16.5" customHeight="1">
      <c r="A34" s="1353" t="s">
        <v>215</v>
      </c>
      <c r="B34" s="1327"/>
      <c r="F34" s="1336" t="s">
        <v>195</v>
      </c>
      <c r="G34" s="1356">
        <f>S34</f>
        <v>795560</v>
      </c>
      <c r="H34" s="1356">
        <f t="shared" si="16"/>
        <v>1037157</v>
      </c>
      <c r="I34" s="1356">
        <f t="shared" si="16"/>
        <v>952946</v>
      </c>
      <c r="J34" s="1356">
        <f t="shared" si="16"/>
        <v>555918</v>
      </c>
      <c r="K34" s="1356">
        <f t="shared" si="16"/>
        <v>233586</v>
      </c>
      <c r="L34" s="1356">
        <f t="shared" si="16"/>
        <v>111234</v>
      </c>
      <c r="M34" s="1356">
        <f t="shared" si="16"/>
        <v>46012</v>
      </c>
      <c r="N34" s="1356">
        <f t="shared" si="16"/>
        <v>235528</v>
      </c>
      <c r="O34" s="1356">
        <f t="shared" si="16"/>
        <v>3967941</v>
      </c>
      <c r="P34" s="1356"/>
      <c r="Q34" s="1357" t="s">
        <v>160</v>
      </c>
      <c r="R34" s="1358">
        <v>0</v>
      </c>
      <c r="S34" s="1325">
        <v>795560</v>
      </c>
      <c r="T34" s="1325">
        <v>1037157</v>
      </c>
      <c r="U34" s="1325">
        <v>952946</v>
      </c>
      <c r="V34" s="1325">
        <v>555918</v>
      </c>
      <c r="W34" s="1325">
        <v>233586</v>
      </c>
      <c r="X34" s="1325">
        <v>111234</v>
      </c>
      <c r="Y34" s="1325">
        <v>46012</v>
      </c>
      <c r="Z34" s="1325">
        <v>235528</v>
      </c>
      <c r="AA34" s="1359">
        <f t="shared" ref="AA34:AA36" si="17">SUM(S34:Z34)</f>
        <v>3967941</v>
      </c>
    </row>
    <row r="35" spans="1:27" s="269" customFormat="1" ht="16.5" customHeight="1">
      <c r="A35" s="1360" t="s">
        <v>190</v>
      </c>
      <c r="B35" s="1361"/>
      <c r="C35" s="270"/>
      <c r="D35" s="270"/>
      <c r="E35" s="270"/>
      <c r="F35" s="1362" t="s">
        <v>195</v>
      </c>
      <c r="G35" s="1356">
        <f>S35</f>
        <v>553432</v>
      </c>
      <c r="H35" s="1356">
        <f t="shared" si="16"/>
        <v>191594</v>
      </c>
      <c r="I35" s="1356">
        <f t="shared" si="16"/>
        <v>245618</v>
      </c>
      <c r="J35" s="1356">
        <f t="shared" si="16"/>
        <v>255266</v>
      </c>
      <c r="K35" s="1356">
        <f t="shared" si="16"/>
        <v>43693</v>
      </c>
      <c r="L35" s="1356">
        <f t="shared" si="16"/>
        <v>15305</v>
      </c>
      <c r="M35" s="1356">
        <f t="shared" si="16"/>
        <v>14135</v>
      </c>
      <c r="N35" s="1356">
        <f t="shared" si="16"/>
        <v>47732</v>
      </c>
      <c r="O35" s="1356">
        <f t="shared" si="16"/>
        <v>1366775</v>
      </c>
      <c r="P35" s="1356"/>
      <c r="Q35" s="1357" t="s">
        <v>161</v>
      </c>
      <c r="R35" s="1358">
        <v>0</v>
      </c>
      <c r="S35" s="1325">
        <v>553432</v>
      </c>
      <c r="T35" s="1325">
        <v>191594</v>
      </c>
      <c r="U35" s="1325">
        <v>245618</v>
      </c>
      <c r="V35" s="1325">
        <v>255266</v>
      </c>
      <c r="W35" s="1325">
        <v>43693</v>
      </c>
      <c r="X35" s="1325">
        <v>15305</v>
      </c>
      <c r="Y35" s="1325">
        <v>14135</v>
      </c>
      <c r="Z35" s="1325">
        <v>47732</v>
      </c>
      <c r="AA35" s="1359">
        <f t="shared" si="17"/>
        <v>1366775</v>
      </c>
    </row>
    <row r="36" spans="1:27" s="269" customFormat="1" ht="16.5" customHeight="1">
      <c r="A36" s="270"/>
      <c r="B36" s="1363" t="s">
        <v>3</v>
      </c>
      <c r="C36" s="301"/>
      <c r="D36" s="301"/>
      <c r="E36" s="301"/>
      <c r="F36" s="1364" t="s">
        <v>195</v>
      </c>
      <c r="G36" s="1365">
        <f>S36</f>
        <v>1818808</v>
      </c>
      <c r="H36" s="1365">
        <f t="shared" si="16"/>
        <v>1688004</v>
      </c>
      <c r="I36" s="1365">
        <f t="shared" si="16"/>
        <v>1657624</v>
      </c>
      <c r="J36" s="1365">
        <f t="shared" si="16"/>
        <v>1006922</v>
      </c>
      <c r="K36" s="1365">
        <f t="shared" si="16"/>
        <v>350656</v>
      </c>
      <c r="L36" s="1365">
        <f t="shared" si="16"/>
        <v>165803</v>
      </c>
      <c r="M36" s="1365">
        <f t="shared" si="16"/>
        <v>94137</v>
      </c>
      <c r="N36" s="1365">
        <f t="shared" si="16"/>
        <v>302515</v>
      </c>
      <c r="O36" s="1365">
        <f t="shared" si="16"/>
        <v>7084469</v>
      </c>
      <c r="P36" s="1365"/>
      <c r="Q36" s="445" t="s">
        <v>99</v>
      </c>
      <c r="R36" s="1358">
        <v>0</v>
      </c>
      <c r="S36" s="1366">
        <f>SUM(S33:S35)</f>
        <v>1818808</v>
      </c>
      <c r="T36" s="1366">
        <f t="shared" ref="T36:Z36" si="18">SUM(T33:T35)</f>
        <v>1688004</v>
      </c>
      <c r="U36" s="1366">
        <f t="shared" si="18"/>
        <v>1657624</v>
      </c>
      <c r="V36" s="1366">
        <f t="shared" si="18"/>
        <v>1006922</v>
      </c>
      <c r="W36" s="1366">
        <f t="shared" si="18"/>
        <v>350656</v>
      </c>
      <c r="X36" s="1366">
        <f t="shared" si="18"/>
        <v>165803</v>
      </c>
      <c r="Y36" s="1366">
        <f t="shared" si="18"/>
        <v>94137</v>
      </c>
      <c r="Z36" s="1366">
        <f t="shared" si="18"/>
        <v>302515</v>
      </c>
      <c r="AA36" s="1359">
        <f t="shared" si="17"/>
        <v>7084469</v>
      </c>
    </row>
    <row r="37" spans="1:27" s="269" customFormat="1" ht="2.4" customHeight="1">
      <c r="A37" s="270"/>
      <c r="B37" s="1363"/>
      <c r="C37" s="301"/>
      <c r="D37" s="301"/>
      <c r="E37" s="301"/>
      <c r="F37" s="1364"/>
      <c r="G37" s="1365"/>
      <c r="H37" s="1365"/>
      <c r="I37" s="1365"/>
      <c r="J37" s="1365"/>
      <c r="K37" s="1365"/>
      <c r="L37" s="1365"/>
      <c r="M37" s="1365"/>
      <c r="N37" s="1365"/>
      <c r="O37" s="1365"/>
      <c r="P37" s="1365"/>
      <c r="Q37" s="310"/>
      <c r="R37" s="578"/>
      <c r="S37" s="310"/>
      <c r="T37" s="310"/>
      <c r="U37" s="310"/>
      <c r="V37" s="310"/>
      <c r="W37" s="310"/>
      <c r="X37" s="310"/>
      <c r="Y37" s="310"/>
      <c r="Z37" s="310"/>
      <c r="AA37" s="302"/>
    </row>
    <row r="38" spans="1:27" s="269" customFormat="1" ht="16.5" customHeight="1">
      <c r="A38" s="1408" t="s">
        <v>853</v>
      </c>
      <c r="B38" s="1409"/>
      <c r="C38" s="1409"/>
      <c r="D38" s="1409"/>
      <c r="E38" s="1409"/>
      <c r="F38" s="859" t="s">
        <v>76</v>
      </c>
      <c r="G38" s="1367">
        <f>(G20+G22)*(100/AA21)</f>
        <v>3217839.36</v>
      </c>
      <c r="H38" s="1367">
        <f>(H20+H22)*(100/AA21)</f>
        <v>3044467.08</v>
      </c>
      <c r="I38" s="1367">
        <f>(I20+I22)*(100/AA21)</f>
        <v>2275309.12</v>
      </c>
      <c r="J38" s="1367">
        <f>(J20+J22)*(100/AA21)</f>
        <v>1446336.72</v>
      </c>
      <c r="K38" s="1367">
        <f>(K20+K22)*(100/AA21)</f>
        <v>824531.32</v>
      </c>
      <c r="L38" s="1367">
        <f>(L20+L22)*(100/AA21)</f>
        <v>253769.12</v>
      </c>
      <c r="M38" s="1367">
        <f>(M20+M22)*(100/AA21)</f>
        <v>171353.76</v>
      </c>
      <c r="N38" s="1367">
        <f>(N20+N22)*(100/AA21)</f>
        <v>389001.8</v>
      </c>
      <c r="O38" s="1367">
        <f>(O20+O22)*(100/AA21)</f>
        <v>11622608.279999999</v>
      </c>
      <c r="P38" s="1323"/>
      <c r="Q38" s="313"/>
      <c r="R38" s="1314"/>
      <c r="S38" s="1315"/>
      <c r="T38" s="1315"/>
      <c r="U38" s="1315"/>
      <c r="V38" s="1315"/>
      <c r="W38" s="1315"/>
      <c r="X38" s="1315"/>
      <c r="Y38" s="1315"/>
      <c r="Z38" s="1315"/>
      <c r="AA38" s="302"/>
    </row>
    <row r="39" spans="1:27" s="269" customFormat="1" ht="16.5" customHeight="1">
      <c r="A39" s="1408" t="s">
        <v>500</v>
      </c>
      <c r="B39" s="1409"/>
      <c r="C39" s="1409"/>
      <c r="D39" s="1409"/>
      <c r="E39" s="1409"/>
      <c r="F39" s="1364" t="s">
        <v>196</v>
      </c>
      <c r="G39" s="1367">
        <f t="shared" ref="G39:O39" si="19">G38/S22*1000000</f>
        <v>406545.96441294445</v>
      </c>
      <c r="H39" s="1367">
        <f t="shared" si="19"/>
        <v>476752.12489365158</v>
      </c>
      <c r="I39" s="1367">
        <f t="shared" si="19"/>
        <v>458266.66610272281</v>
      </c>
      <c r="J39" s="1367">
        <f t="shared" si="19"/>
        <v>559561.52351004037</v>
      </c>
      <c r="K39" s="1367">
        <f>K38/W22*1000000</f>
        <v>477144.69405741605</v>
      </c>
      <c r="L39" s="1367">
        <f t="shared" si="19"/>
        <v>483667.32294344902</v>
      </c>
      <c r="M39" s="1367">
        <f t="shared" si="19"/>
        <v>411991.26746746938</v>
      </c>
      <c r="N39" s="1367">
        <f t="shared" si="19"/>
        <v>1576655.0748603714</v>
      </c>
      <c r="O39" s="1367">
        <f t="shared" si="19"/>
        <v>469207.73563647288</v>
      </c>
      <c r="P39" s="1323"/>
      <c r="Q39" s="313"/>
      <c r="R39" s="1314"/>
      <c r="S39" s="1315"/>
      <c r="T39" s="1315"/>
      <c r="U39" s="1315"/>
      <c r="V39" s="1315"/>
      <c r="W39" s="1315"/>
      <c r="X39" s="1315"/>
      <c r="Y39" s="1315"/>
      <c r="Z39" s="1315"/>
      <c r="AA39" s="416"/>
    </row>
    <row r="40" spans="1:27" s="269" customFormat="1" ht="40.950000000000003" customHeight="1">
      <c r="A40" s="1416" t="s">
        <v>719</v>
      </c>
      <c r="B40" s="1417"/>
      <c r="C40" s="1417"/>
      <c r="D40" s="1417"/>
      <c r="E40" s="1417"/>
      <c r="F40" s="1362" t="s">
        <v>39</v>
      </c>
      <c r="G40" s="1368">
        <f t="shared" ref="G40:O40" si="20">IF(G184=0,"na",((G39/G184)^(1/4)-1)*100)</f>
        <v>-3.2974664153734623</v>
      </c>
      <c r="H40" s="1368">
        <f t="shared" si="20"/>
        <v>3.9286617032436855</v>
      </c>
      <c r="I40" s="1368">
        <f t="shared" si="20"/>
        <v>1.1478467255868541</v>
      </c>
      <c r="J40" s="1368">
        <f t="shared" si="20"/>
        <v>1.3979334542216337</v>
      </c>
      <c r="K40" s="1368">
        <f t="shared" si="20"/>
        <v>2.3587696966387073</v>
      </c>
      <c r="L40" s="1368">
        <f t="shared" si="20"/>
        <v>3.6831072159889677</v>
      </c>
      <c r="M40" s="1368">
        <f t="shared" si="20"/>
        <v>-2.5997197867933752</v>
      </c>
      <c r="N40" s="1368">
        <f t="shared" si="20"/>
        <v>5.2303492623356984</v>
      </c>
      <c r="O40" s="1368">
        <f t="shared" si="20"/>
        <v>0.6363421918903045</v>
      </c>
      <c r="P40" s="1323"/>
      <c r="Q40" s="313"/>
      <c r="R40" s="1314"/>
      <c r="S40" s="1315"/>
      <c r="T40" s="1315"/>
      <c r="U40" s="1315"/>
      <c r="V40" s="1315"/>
      <c r="W40" s="1315"/>
      <c r="X40" s="1315"/>
      <c r="Y40" s="1315"/>
      <c r="Z40" s="1315"/>
      <c r="AA40" s="416"/>
    </row>
    <row r="41" spans="1:27" s="269" customFormat="1" ht="2.4" customHeight="1">
      <c r="A41" s="1369"/>
      <c r="B41" s="1370"/>
      <c r="C41" s="1370"/>
      <c r="D41" s="1370"/>
      <c r="E41" s="1370"/>
      <c r="F41" s="1362"/>
      <c r="G41" s="1371"/>
      <c r="H41" s="1371"/>
      <c r="I41" s="1371"/>
      <c r="J41" s="1371"/>
      <c r="K41" s="1371"/>
      <c r="L41" s="1371"/>
      <c r="M41" s="1371"/>
      <c r="N41" s="1371"/>
      <c r="O41" s="1371"/>
      <c r="P41" s="1323"/>
      <c r="Q41" s="313"/>
      <c r="R41" s="1314"/>
      <c r="S41" s="1315"/>
      <c r="T41" s="1315"/>
      <c r="U41" s="1315"/>
      <c r="V41" s="1315"/>
      <c r="W41" s="1315"/>
      <c r="X41" s="1315"/>
      <c r="Y41" s="1315"/>
      <c r="Z41" s="1315"/>
      <c r="AA41" s="416"/>
    </row>
    <row r="42" spans="1:27" s="1305" customFormat="1" ht="16.95" customHeight="1">
      <c r="A42" s="301" t="s">
        <v>438</v>
      </c>
      <c r="B42" s="1372"/>
      <c r="C42" s="1372"/>
      <c r="D42" s="271"/>
      <c r="E42" s="271"/>
      <c r="F42" s="1373"/>
      <c r="G42" s="708"/>
      <c r="H42" s="708"/>
      <c r="I42" s="708"/>
      <c r="J42" s="708"/>
      <c r="K42" s="708"/>
      <c r="L42" s="708"/>
      <c r="M42" s="708"/>
      <c r="N42" s="708"/>
      <c r="O42" s="708"/>
      <c r="P42" s="708"/>
      <c r="Q42" s="1309"/>
      <c r="R42" s="1311"/>
      <c r="S42" s="417"/>
      <c r="T42" s="417"/>
      <c r="U42" s="417"/>
      <c r="V42" s="417"/>
      <c r="W42" s="417"/>
      <c r="X42" s="417"/>
      <c r="Y42" s="417"/>
      <c r="Z42" s="417"/>
      <c r="AA42" s="1374"/>
    </row>
    <row r="43" spans="1:27" s="269" customFormat="1" ht="16.5" customHeight="1">
      <c r="A43" s="1326" t="s">
        <v>222</v>
      </c>
      <c r="B43" s="1327"/>
      <c r="J43" s="1375"/>
      <c r="N43" s="860"/>
      <c r="O43" s="860"/>
      <c r="P43" s="860"/>
      <c r="Q43" s="417"/>
      <c r="R43" s="1314"/>
      <c r="S43" s="1315"/>
      <c r="T43" s="1315"/>
      <c r="U43" s="1315"/>
      <c r="V43" s="1315"/>
      <c r="W43" s="1315"/>
      <c r="X43" s="1315"/>
      <c r="Y43" s="1315"/>
      <c r="Z43" s="1315"/>
      <c r="AA43" s="302"/>
    </row>
    <row r="44" spans="1:27" s="269" customFormat="1" ht="16.5" customHeight="1">
      <c r="B44" s="1327" t="s">
        <v>491</v>
      </c>
      <c r="C44" s="1327"/>
      <c r="N44" s="1316"/>
      <c r="O44" s="1316"/>
      <c r="P44" s="1316"/>
      <c r="Q44" s="417"/>
      <c r="R44" s="1314"/>
      <c r="S44" s="1315"/>
      <c r="T44" s="1315"/>
      <c r="U44" s="1315"/>
      <c r="V44" s="1315"/>
      <c r="W44" s="1315"/>
      <c r="X44" s="1315"/>
      <c r="Y44" s="1315"/>
      <c r="Z44" s="1315"/>
      <c r="AA44" s="302"/>
    </row>
    <row r="45" spans="1:27" s="269" customFormat="1" ht="16.5" customHeight="1">
      <c r="B45" s="273"/>
      <c r="C45" s="272" t="s">
        <v>331</v>
      </c>
      <c r="D45" s="272"/>
      <c r="E45" s="273"/>
      <c r="F45" s="278" t="s">
        <v>76</v>
      </c>
      <c r="G45" s="1317">
        <f>SUM(S45:S46)</f>
        <v>2225076</v>
      </c>
      <c r="H45" s="1317">
        <f t="shared" ref="H45:O45" si="21">SUM(T45:T46)</f>
        <v>1818477</v>
      </c>
      <c r="I45" s="1317">
        <f t="shared" si="21"/>
        <v>1532518</v>
      </c>
      <c r="J45" s="1317">
        <f t="shared" si="21"/>
        <v>948141</v>
      </c>
      <c r="K45" s="1317">
        <f t="shared" si="21"/>
        <v>617509</v>
      </c>
      <c r="L45" s="1317">
        <f t="shared" si="21"/>
        <v>157961</v>
      </c>
      <c r="M45" s="1317">
        <f t="shared" si="21"/>
        <v>108701</v>
      </c>
      <c r="N45" s="1317">
        <f t="shared" si="21"/>
        <v>247531</v>
      </c>
      <c r="O45" s="1317">
        <f t="shared" si="21"/>
        <v>7655914</v>
      </c>
      <c r="P45" s="1167"/>
      <c r="Q45" s="1318" t="s">
        <v>27</v>
      </c>
      <c r="R45" s="1319">
        <v>-1</v>
      </c>
      <c r="S45" s="1325">
        <v>1873101</v>
      </c>
      <c r="T45" s="1325">
        <v>1559972</v>
      </c>
      <c r="U45" s="1325">
        <v>1260193</v>
      </c>
      <c r="V45" s="1349">
        <v>785576</v>
      </c>
      <c r="W45" s="1349">
        <v>544584</v>
      </c>
      <c r="X45" s="1349">
        <v>123146</v>
      </c>
      <c r="Y45" s="1349">
        <v>83739</v>
      </c>
      <c r="Z45" s="1325">
        <v>214550</v>
      </c>
      <c r="AA45" s="1321">
        <f>SUM(S45:Z45)</f>
        <v>6444861</v>
      </c>
    </row>
    <row r="46" spans="1:27" s="269" customFormat="1" ht="16.5" customHeight="1">
      <c r="B46" s="273"/>
      <c r="C46" s="272"/>
      <c r="D46" s="272"/>
      <c r="E46" s="273"/>
      <c r="F46" s="278"/>
      <c r="G46" s="1317"/>
      <c r="H46" s="1317"/>
      <c r="I46" s="1317"/>
      <c r="J46" s="1317"/>
      <c r="K46" s="1317"/>
      <c r="L46" s="1317"/>
      <c r="M46" s="1317"/>
      <c r="N46" s="1317"/>
      <c r="O46" s="1167"/>
      <c r="P46" s="1167"/>
      <c r="Q46" s="1318" t="s">
        <v>163</v>
      </c>
      <c r="R46" s="1319">
        <v>-1</v>
      </c>
      <c r="S46" s="1325">
        <v>351975</v>
      </c>
      <c r="T46" s="1325">
        <v>258505</v>
      </c>
      <c r="U46" s="1325">
        <v>272325</v>
      </c>
      <c r="V46" s="1349">
        <v>162565</v>
      </c>
      <c r="W46" s="1349">
        <v>72925</v>
      </c>
      <c r="X46" s="1349">
        <v>34815</v>
      </c>
      <c r="Y46" s="1349">
        <v>24962</v>
      </c>
      <c r="Z46" s="1325">
        <v>32981</v>
      </c>
      <c r="AA46" s="1321">
        <f t="shared" ref="AA46:AA56" si="22">SUM(S46:Z46)</f>
        <v>1211053</v>
      </c>
    </row>
    <row r="47" spans="1:27" s="269" customFormat="1" ht="16.5" customHeight="1">
      <c r="B47" s="273"/>
      <c r="C47" s="272"/>
      <c r="D47" s="272"/>
      <c r="E47" s="273"/>
      <c r="F47" s="278"/>
      <c r="G47" s="1317"/>
      <c r="H47" s="1317"/>
      <c r="I47" s="1317"/>
      <c r="J47" s="1317"/>
      <c r="K47" s="1317"/>
      <c r="L47" s="1317"/>
      <c r="M47" s="1317"/>
      <c r="N47" s="1317"/>
      <c r="O47" s="1167"/>
      <c r="P47" s="1167"/>
      <c r="Q47" s="1318" t="s">
        <v>151</v>
      </c>
      <c r="R47" s="1319">
        <v>-1</v>
      </c>
      <c r="S47" s="1325">
        <v>305620</v>
      </c>
      <c r="T47" s="1325">
        <v>181016</v>
      </c>
      <c r="U47" s="1325">
        <v>166413</v>
      </c>
      <c r="V47" s="1349">
        <v>73706</v>
      </c>
      <c r="W47" s="1349">
        <v>63929</v>
      </c>
      <c r="X47" s="1349">
        <v>15427</v>
      </c>
      <c r="Y47" s="1349">
        <v>13203</v>
      </c>
      <c r="Z47" s="1325">
        <v>16877</v>
      </c>
      <c r="AA47" s="1321">
        <f t="shared" si="22"/>
        <v>836191</v>
      </c>
    </row>
    <row r="48" spans="1:27" s="269" customFormat="1" ht="16.5" customHeight="1">
      <c r="B48" s="273"/>
      <c r="C48" s="272" t="s">
        <v>343</v>
      </c>
      <c r="D48" s="272"/>
      <c r="E48" s="273"/>
      <c r="F48" s="278" t="s">
        <v>76</v>
      </c>
      <c r="G48" s="1317">
        <f>SUM(S47:S48)</f>
        <v>337497</v>
      </c>
      <c r="H48" s="1317">
        <f t="shared" ref="H48:O48" si="23">SUM(T47:T48)</f>
        <v>203332</v>
      </c>
      <c r="I48" s="1317">
        <f t="shared" si="23"/>
        <v>199178</v>
      </c>
      <c r="J48" s="1317">
        <f t="shared" si="23"/>
        <v>89497</v>
      </c>
      <c r="K48" s="1317">
        <f t="shared" si="23"/>
        <v>71272</v>
      </c>
      <c r="L48" s="1317">
        <f t="shared" si="23"/>
        <v>19474</v>
      </c>
      <c r="M48" s="1317">
        <f t="shared" si="23"/>
        <v>17139</v>
      </c>
      <c r="N48" s="1317">
        <f t="shared" si="23"/>
        <v>19594</v>
      </c>
      <c r="O48" s="1317">
        <f t="shared" si="23"/>
        <v>956983</v>
      </c>
      <c r="P48" s="1167"/>
      <c r="Q48" s="1318" t="s">
        <v>164</v>
      </c>
      <c r="R48" s="1319">
        <v>-1</v>
      </c>
      <c r="S48" s="1325">
        <v>31877</v>
      </c>
      <c r="T48" s="1325">
        <v>22316</v>
      </c>
      <c r="U48" s="1325">
        <v>32765</v>
      </c>
      <c r="V48" s="1349">
        <v>15791</v>
      </c>
      <c r="W48" s="1349">
        <v>7343</v>
      </c>
      <c r="X48" s="1349">
        <v>4047</v>
      </c>
      <c r="Y48" s="1349">
        <v>3936</v>
      </c>
      <c r="Z48" s="1325">
        <v>2717</v>
      </c>
      <c r="AA48" s="1321">
        <f t="shared" si="22"/>
        <v>120792</v>
      </c>
    </row>
    <row r="49" spans="1:27" s="269" customFormat="1" ht="17.399999999999999" customHeight="1">
      <c r="B49" s="273"/>
      <c r="C49" s="272"/>
      <c r="D49" s="272"/>
      <c r="E49" s="273"/>
      <c r="F49" s="278"/>
      <c r="G49" s="1317"/>
      <c r="H49" s="1317"/>
      <c r="I49" s="1317"/>
      <c r="J49" s="1317"/>
      <c r="K49" s="1317"/>
      <c r="L49" s="1317"/>
      <c r="M49" s="1317"/>
      <c r="N49" s="1317"/>
      <c r="O49" s="1167"/>
      <c r="P49" s="1167"/>
      <c r="Q49" s="1318" t="s">
        <v>152</v>
      </c>
      <c r="R49" s="1319">
        <v>-1</v>
      </c>
      <c r="S49" s="1325">
        <v>107391</v>
      </c>
      <c r="T49" s="1325">
        <v>80885</v>
      </c>
      <c r="U49" s="1325">
        <v>0</v>
      </c>
      <c r="V49" s="1349">
        <v>43866</v>
      </c>
      <c r="W49" s="1349">
        <v>28426</v>
      </c>
      <c r="X49" s="1349">
        <v>0</v>
      </c>
      <c r="Y49" s="1349">
        <v>0</v>
      </c>
      <c r="Z49" s="1325">
        <v>10629</v>
      </c>
      <c r="AA49" s="1321">
        <f t="shared" si="22"/>
        <v>271197</v>
      </c>
    </row>
    <row r="50" spans="1:27" s="269" customFormat="1" ht="16.5" customHeight="1">
      <c r="B50" s="273"/>
      <c r="C50" s="272" t="s">
        <v>342</v>
      </c>
      <c r="D50" s="272"/>
      <c r="E50" s="273"/>
      <c r="F50" s="278" t="s">
        <v>76</v>
      </c>
      <c r="G50" s="1317">
        <f>SUM(S49:S50)</f>
        <v>126578</v>
      </c>
      <c r="H50" s="1317">
        <f t="shared" ref="H50:O50" si="24">SUM(T49:T50)</f>
        <v>92015</v>
      </c>
      <c r="I50" s="1317">
        <f t="shared" si="24"/>
        <v>0</v>
      </c>
      <c r="J50" s="1317">
        <f t="shared" si="24"/>
        <v>53551</v>
      </c>
      <c r="K50" s="1317">
        <f t="shared" si="24"/>
        <v>32406</v>
      </c>
      <c r="L50" s="1317">
        <f t="shared" si="24"/>
        <v>0</v>
      </c>
      <c r="M50" s="1317">
        <f t="shared" si="24"/>
        <v>0</v>
      </c>
      <c r="N50" s="1317">
        <f t="shared" si="24"/>
        <v>12341</v>
      </c>
      <c r="O50" s="1317">
        <f t="shared" si="24"/>
        <v>316891</v>
      </c>
      <c r="P50" s="1167"/>
      <c r="Q50" s="1318" t="s">
        <v>165</v>
      </c>
      <c r="R50" s="1319">
        <v>-1</v>
      </c>
      <c r="S50" s="1325">
        <v>19187</v>
      </c>
      <c r="T50" s="1325">
        <v>11130</v>
      </c>
      <c r="U50" s="1325">
        <v>0</v>
      </c>
      <c r="V50" s="1349">
        <v>9685</v>
      </c>
      <c r="W50" s="1349">
        <v>3980</v>
      </c>
      <c r="X50" s="1349">
        <v>0</v>
      </c>
      <c r="Y50" s="1349">
        <v>0</v>
      </c>
      <c r="Z50" s="1325">
        <v>1712</v>
      </c>
      <c r="AA50" s="1321">
        <f t="shared" si="22"/>
        <v>45694</v>
      </c>
    </row>
    <row r="51" spans="1:27" s="269" customFormat="1" ht="16.5" customHeight="1">
      <c r="B51" s="273"/>
      <c r="C51" s="281" t="s">
        <v>128</v>
      </c>
      <c r="D51" s="281"/>
      <c r="E51" s="280"/>
      <c r="F51" s="282" t="s">
        <v>76</v>
      </c>
      <c r="G51" s="1323">
        <f t="shared" ref="G51:O54" si="25">S51</f>
        <v>2689151</v>
      </c>
      <c r="H51" s="1323">
        <f t="shared" si="25"/>
        <v>2113824</v>
      </c>
      <c r="I51" s="1323">
        <f t="shared" si="25"/>
        <v>1731696</v>
      </c>
      <c r="J51" s="1323">
        <f t="shared" si="25"/>
        <v>1091189</v>
      </c>
      <c r="K51" s="1323">
        <f t="shared" si="25"/>
        <v>721187</v>
      </c>
      <c r="L51" s="1323">
        <f t="shared" si="25"/>
        <v>177435</v>
      </c>
      <c r="M51" s="1323">
        <f t="shared" si="25"/>
        <v>125840</v>
      </c>
      <c r="N51" s="1323">
        <f t="shared" si="25"/>
        <v>279466</v>
      </c>
      <c r="O51" s="1323">
        <f t="shared" si="25"/>
        <v>8929788</v>
      </c>
      <c r="P51" s="1376"/>
      <c r="Q51" s="425" t="s">
        <v>99</v>
      </c>
      <c r="R51" s="1319">
        <v>-1</v>
      </c>
      <c r="S51" s="1324">
        <f>SUM(S45:S50)</f>
        <v>2689151</v>
      </c>
      <c r="T51" s="1324">
        <f t="shared" ref="T51:Z51" si="26">SUM(T45:T50)</f>
        <v>2113824</v>
      </c>
      <c r="U51" s="1324">
        <f t="shared" si="26"/>
        <v>1731696</v>
      </c>
      <c r="V51" s="1324">
        <f t="shared" si="26"/>
        <v>1091189</v>
      </c>
      <c r="W51" s="1324">
        <f t="shared" si="26"/>
        <v>721187</v>
      </c>
      <c r="X51" s="1324">
        <f t="shared" si="26"/>
        <v>177435</v>
      </c>
      <c r="Y51" s="1324">
        <f t="shared" si="26"/>
        <v>125840</v>
      </c>
      <c r="Z51" s="1324">
        <f t="shared" si="26"/>
        <v>279466</v>
      </c>
      <c r="AA51" s="1321">
        <f t="shared" si="22"/>
        <v>8929788</v>
      </c>
    </row>
    <row r="52" spans="1:27" s="269" customFormat="1" ht="16.5" customHeight="1">
      <c r="B52" s="272" t="s">
        <v>2</v>
      </c>
      <c r="C52" s="272"/>
      <c r="D52" s="707"/>
      <c r="E52" s="273"/>
      <c r="F52" s="278" t="s">
        <v>76</v>
      </c>
      <c r="G52" s="1317">
        <f t="shared" si="25"/>
        <v>494419</v>
      </c>
      <c r="H52" s="1317">
        <f t="shared" si="25"/>
        <v>571854</v>
      </c>
      <c r="I52" s="1317">
        <f t="shared" si="25"/>
        <v>393654</v>
      </c>
      <c r="J52" s="1317">
        <f t="shared" si="25"/>
        <v>300693</v>
      </c>
      <c r="K52" s="1317">
        <f t="shared" si="25"/>
        <v>146083</v>
      </c>
      <c r="L52" s="1317">
        <f t="shared" si="25"/>
        <v>65273</v>
      </c>
      <c r="M52" s="1317">
        <f t="shared" si="25"/>
        <v>33214</v>
      </c>
      <c r="N52" s="1317">
        <f t="shared" si="25"/>
        <v>64059</v>
      </c>
      <c r="O52" s="1317">
        <f t="shared" si="25"/>
        <v>2069249</v>
      </c>
      <c r="P52" s="1167"/>
      <c r="Q52" s="1318" t="s">
        <v>153</v>
      </c>
      <c r="R52" s="1319">
        <v>-1</v>
      </c>
      <c r="S52" s="1325">
        <v>494419</v>
      </c>
      <c r="T52" s="1325">
        <v>571854</v>
      </c>
      <c r="U52" s="1325">
        <v>393654</v>
      </c>
      <c r="V52" s="1349">
        <v>300693</v>
      </c>
      <c r="W52" s="1325">
        <v>146083</v>
      </c>
      <c r="X52" s="1325">
        <v>65273</v>
      </c>
      <c r="Y52" s="1325">
        <v>33214</v>
      </c>
      <c r="Z52" s="1325">
        <v>64059</v>
      </c>
      <c r="AA52" s="1321">
        <f t="shared" si="22"/>
        <v>2069249</v>
      </c>
    </row>
    <row r="53" spans="1:27" s="269" customFormat="1" ht="16.5" customHeight="1">
      <c r="B53" s="272" t="s">
        <v>281</v>
      </c>
      <c r="C53" s="272"/>
      <c r="D53" s="273"/>
      <c r="E53" s="273"/>
      <c r="F53" s="278" t="s">
        <v>76</v>
      </c>
      <c r="G53" s="1317">
        <f t="shared" si="25"/>
        <v>134938</v>
      </c>
      <c r="H53" s="1317">
        <f t="shared" si="25"/>
        <v>96503</v>
      </c>
      <c r="I53" s="1317">
        <f t="shared" si="25"/>
        <v>77045</v>
      </c>
      <c r="J53" s="1317">
        <f t="shared" si="25"/>
        <v>56163</v>
      </c>
      <c r="K53" s="1317">
        <f t="shared" si="25"/>
        <v>28079</v>
      </c>
      <c r="L53" s="1317">
        <f t="shared" si="25"/>
        <v>9177</v>
      </c>
      <c r="M53" s="1317">
        <f t="shared" si="25"/>
        <v>5383</v>
      </c>
      <c r="N53" s="1317">
        <f t="shared" si="25"/>
        <v>17920</v>
      </c>
      <c r="O53" s="1317">
        <f t="shared" si="25"/>
        <v>425208</v>
      </c>
      <c r="P53" s="1317"/>
      <c r="Q53" s="1318" t="s">
        <v>155</v>
      </c>
      <c r="R53" s="1319">
        <v>-1</v>
      </c>
      <c r="S53" s="1349">
        <v>134938</v>
      </c>
      <c r="T53" s="1325">
        <v>96503</v>
      </c>
      <c r="U53" s="1325">
        <v>77045</v>
      </c>
      <c r="V53" s="1325">
        <v>56163</v>
      </c>
      <c r="W53" s="1325">
        <v>28079</v>
      </c>
      <c r="X53" s="1325">
        <v>9177</v>
      </c>
      <c r="Y53" s="1325">
        <v>5383</v>
      </c>
      <c r="Z53" s="1325">
        <v>17920</v>
      </c>
      <c r="AA53" s="1321">
        <f t="shared" si="22"/>
        <v>425208</v>
      </c>
    </row>
    <row r="54" spans="1:27" s="269" customFormat="1" ht="16.5" customHeight="1">
      <c r="A54" s="1328"/>
      <c r="B54" s="281" t="s">
        <v>217</v>
      </c>
      <c r="C54" s="281"/>
      <c r="D54" s="280"/>
      <c r="E54" s="280"/>
      <c r="F54" s="282" t="s">
        <v>76</v>
      </c>
      <c r="G54" s="1323">
        <f t="shared" si="25"/>
        <v>3318508</v>
      </c>
      <c r="H54" s="1323">
        <f t="shared" si="25"/>
        <v>2782181</v>
      </c>
      <c r="I54" s="1323">
        <f t="shared" si="25"/>
        <v>2202395</v>
      </c>
      <c r="J54" s="1323">
        <f t="shared" si="25"/>
        <v>1448045</v>
      </c>
      <c r="K54" s="1323">
        <f t="shared" si="25"/>
        <v>895349</v>
      </c>
      <c r="L54" s="1323">
        <f t="shared" si="25"/>
        <v>251885</v>
      </c>
      <c r="M54" s="1323">
        <f t="shared" si="25"/>
        <v>164437</v>
      </c>
      <c r="N54" s="1323">
        <f t="shared" si="25"/>
        <v>361445</v>
      </c>
      <c r="O54" s="1323">
        <f t="shared" si="25"/>
        <v>11424245</v>
      </c>
      <c r="P54" s="1323"/>
      <c r="Q54" s="425" t="s">
        <v>99</v>
      </c>
      <c r="R54" s="1319">
        <v>-1</v>
      </c>
      <c r="S54" s="1324">
        <f>SUM(S51:S53)</f>
        <v>3318508</v>
      </c>
      <c r="T54" s="1324">
        <f t="shared" ref="T54:Z54" si="27">SUM(T51:T53)</f>
        <v>2782181</v>
      </c>
      <c r="U54" s="1324">
        <f t="shared" si="27"/>
        <v>2202395</v>
      </c>
      <c r="V54" s="1324">
        <f t="shared" si="27"/>
        <v>1448045</v>
      </c>
      <c r="W54" s="1324">
        <f t="shared" si="27"/>
        <v>895349</v>
      </c>
      <c r="X54" s="1324">
        <f t="shared" si="27"/>
        <v>251885</v>
      </c>
      <c r="Y54" s="1324">
        <f t="shared" si="27"/>
        <v>164437</v>
      </c>
      <c r="Z54" s="1324">
        <f t="shared" si="27"/>
        <v>361445</v>
      </c>
      <c r="AA54" s="1321">
        <f t="shared" si="22"/>
        <v>11424245</v>
      </c>
    </row>
    <row r="55" spans="1:27" s="269" customFormat="1" ht="16.5" customHeight="1">
      <c r="A55" s="1326" t="s">
        <v>223</v>
      </c>
      <c r="B55" s="272"/>
      <c r="C55" s="281"/>
      <c r="D55" s="280"/>
      <c r="E55" s="280"/>
      <c r="F55" s="282"/>
      <c r="G55" s="1330"/>
      <c r="H55" s="1330"/>
      <c r="I55" s="1330"/>
      <c r="J55" s="1330"/>
      <c r="K55" s="1330"/>
      <c r="L55" s="1330"/>
      <c r="M55" s="1330"/>
      <c r="N55" s="1331"/>
      <c r="O55" s="1331"/>
      <c r="P55" s="1331"/>
      <c r="Q55" s="1332" t="s">
        <v>27</v>
      </c>
      <c r="R55" s="1333">
        <v>-1</v>
      </c>
      <c r="S55" s="1334">
        <v>1873101</v>
      </c>
      <c r="T55" s="1334">
        <v>1559972</v>
      </c>
      <c r="U55" s="1334">
        <v>1260193</v>
      </c>
      <c r="V55" s="1334">
        <v>785576</v>
      </c>
      <c r="W55" s="1334">
        <v>544584</v>
      </c>
      <c r="X55" s="1334">
        <v>123146</v>
      </c>
      <c r="Y55" s="1334">
        <v>83739</v>
      </c>
      <c r="Z55" s="1334">
        <v>214550</v>
      </c>
      <c r="AA55" s="1335">
        <f t="shared" si="22"/>
        <v>6444861</v>
      </c>
    </row>
    <row r="56" spans="1:27" s="269" customFormat="1" ht="16.5" customHeight="1">
      <c r="B56" s="272" t="s">
        <v>844</v>
      </c>
      <c r="C56" s="272"/>
      <c r="D56" s="273"/>
      <c r="E56" s="273"/>
      <c r="F56" s="278" t="s">
        <v>76</v>
      </c>
      <c r="G56" s="1317">
        <f>lblS55</f>
        <v>266644</v>
      </c>
      <c r="H56" s="1317">
        <f>lblT55</f>
        <v>19920</v>
      </c>
      <c r="I56" s="1317">
        <f>lblU55</f>
        <v>103194</v>
      </c>
      <c r="J56" s="1317">
        <f>lblV55</f>
        <v>41982</v>
      </c>
      <c r="K56" s="1317">
        <f>lblW55</f>
        <v>90506</v>
      </c>
      <c r="L56" s="1317">
        <f>lblX55</f>
        <v>33385</v>
      </c>
      <c r="M56" s="1317">
        <f>lblY55</f>
        <v>1297</v>
      </c>
      <c r="N56" s="1317">
        <f>lblZ55</f>
        <v>31395</v>
      </c>
      <c r="O56" s="1317">
        <f>AA56</f>
        <v>588323</v>
      </c>
      <c r="P56" s="1317"/>
      <c r="Q56" s="1318" t="s">
        <v>154</v>
      </c>
      <c r="R56" s="1319">
        <v>-1</v>
      </c>
      <c r="S56" s="1325">
        <v>266644</v>
      </c>
      <c r="T56" s="1325">
        <v>19920</v>
      </c>
      <c r="U56" s="1325">
        <v>103194</v>
      </c>
      <c r="V56" s="1325">
        <v>41982</v>
      </c>
      <c r="W56" s="1325">
        <v>90506</v>
      </c>
      <c r="X56" s="1325">
        <v>33385</v>
      </c>
      <c r="Y56" s="1325">
        <v>1297</v>
      </c>
      <c r="Z56" s="1325">
        <v>31395</v>
      </c>
      <c r="AA56" s="1321">
        <f t="shared" si="22"/>
        <v>588323</v>
      </c>
    </row>
    <row r="57" spans="1:27" s="269" customFormat="1" ht="28.95" customHeight="1">
      <c r="B57" s="1418" t="s">
        <v>240</v>
      </c>
      <c r="C57" s="1418"/>
      <c r="D57" s="1418"/>
      <c r="E57" s="1418"/>
      <c r="F57" s="278" t="s">
        <v>76</v>
      </c>
      <c r="G57" s="1317">
        <f>G54-G56-G50</f>
        <v>2925286</v>
      </c>
      <c r="H57" s="1317">
        <f t="shared" ref="H57:O57" si="28">H54-H56-H50</f>
        <v>2670246</v>
      </c>
      <c r="I57" s="1317">
        <f t="shared" si="28"/>
        <v>2099201</v>
      </c>
      <c r="J57" s="1317">
        <f t="shared" si="28"/>
        <v>1352512</v>
      </c>
      <c r="K57" s="1317">
        <f t="shared" si="28"/>
        <v>772437</v>
      </c>
      <c r="L57" s="1317">
        <f t="shared" si="28"/>
        <v>218500</v>
      </c>
      <c r="M57" s="1317">
        <f t="shared" si="28"/>
        <v>163140</v>
      </c>
      <c r="N57" s="1317">
        <f t="shared" si="28"/>
        <v>317709</v>
      </c>
      <c r="O57" s="1317">
        <f t="shared" si="28"/>
        <v>10519031</v>
      </c>
      <c r="P57" s="1317"/>
      <c r="Q57" s="1337"/>
      <c r="R57" s="1338"/>
      <c r="S57" s="1339"/>
      <c r="T57" s="1339"/>
      <c r="U57" s="1339"/>
      <c r="V57" s="1339"/>
      <c r="W57" s="1339"/>
      <c r="X57" s="1339"/>
      <c r="Y57" s="1377"/>
      <c r="Z57" s="1378"/>
      <c r="AA57" s="302"/>
    </row>
    <row r="58" spans="1:27" ht="16.5" customHeight="1">
      <c r="A58" s="1341" t="s">
        <v>57</v>
      </c>
      <c r="B58" s="274"/>
      <c r="C58" s="274"/>
      <c r="D58" s="274"/>
      <c r="E58" s="274"/>
      <c r="F58" s="275"/>
      <c r="G58" s="1343"/>
      <c r="H58" s="1343"/>
      <c r="I58" s="1343"/>
      <c r="J58" s="1343"/>
      <c r="K58" s="1343"/>
      <c r="L58" s="1343"/>
      <c r="M58" s="1343"/>
      <c r="N58" s="1343"/>
      <c r="O58" s="1343"/>
      <c r="P58" s="1343"/>
      <c r="Q58" s="571" t="s">
        <v>484</v>
      </c>
      <c r="R58" s="1344">
        <v>0</v>
      </c>
      <c r="S58" s="1345"/>
      <c r="T58" s="1346"/>
      <c r="U58" s="1346"/>
      <c r="V58" s="1346"/>
      <c r="W58" s="1346"/>
      <c r="X58" s="1346"/>
      <c r="Y58" s="1346"/>
      <c r="Z58" s="1347"/>
      <c r="AA58" s="1348">
        <v>99.1</v>
      </c>
    </row>
    <row r="59" spans="1:27" s="269" customFormat="1" ht="16.5" customHeight="1">
      <c r="A59" s="273"/>
      <c r="B59" s="272" t="s">
        <v>852</v>
      </c>
      <c r="C59" s="272"/>
      <c r="D59" s="273"/>
      <c r="E59" s="273"/>
      <c r="F59" s="278" t="s">
        <v>76</v>
      </c>
      <c r="G59" s="1317">
        <f>(G71+G72)*0.08</f>
        <v>104839.6</v>
      </c>
      <c r="H59" s="1317">
        <f t="shared" ref="H59:O59" si="29">(H71+H72)*0.08</f>
        <v>95182.56</v>
      </c>
      <c r="I59" s="1317">
        <f t="shared" si="29"/>
        <v>89708.160000000003</v>
      </c>
      <c r="J59" s="1317">
        <f t="shared" si="29"/>
        <v>64147.92</v>
      </c>
      <c r="K59" s="1317">
        <f t="shared" si="29"/>
        <v>22626.639999999999</v>
      </c>
      <c r="L59" s="1317">
        <f t="shared" si="29"/>
        <v>10329.120000000001</v>
      </c>
      <c r="M59" s="1317">
        <f t="shared" si="29"/>
        <v>5578.4800000000005</v>
      </c>
      <c r="N59" s="1317">
        <f t="shared" si="29"/>
        <v>23220.880000000001</v>
      </c>
      <c r="O59" s="1317">
        <f t="shared" si="29"/>
        <v>415633.36</v>
      </c>
      <c r="P59" s="1317"/>
      <c r="Q59" s="571" t="s">
        <v>399</v>
      </c>
      <c r="R59" s="1344">
        <v>-1</v>
      </c>
      <c r="S59" s="1320">
        <v>7797791</v>
      </c>
      <c r="T59" s="1320">
        <v>6244227</v>
      </c>
      <c r="U59" s="1320">
        <v>4883739</v>
      </c>
      <c r="V59" s="1320">
        <v>2567788</v>
      </c>
      <c r="W59" s="1320">
        <v>1716966</v>
      </c>
      <c r="X59" s="1320">
        <v>519050</v>
      </c>
      <c r="Y59" s="1320">
        <v>406403</v>
      </c>
      <c r="Z59" s="1320">
        <v>245048</v>
      </c>
      <c r="AA59" s="424">
        <v>24385635</v>
      </c>
    </row>
    <row r="60" spans="1:27" s="269" customFormat="1" ht="16.5" customHeight="1">
      <c r="B60" s="272" t="s">
        <v>488</v>
      </c>
      <c r="C60" s="272"/>
      <c r="D60" s="273"/>
      <c r="E60" s="273"/>
      <c r="F60" s="278" t="s">
        <v>76</v>
      </c>
      <c r="G60" s="1317">
        <f>S60</f>
        <v>168553</v>
      </c>
      <c r="H60" s="1317">
        <f t="shared" ref="H60:O60" si="30">T60</f>
        <v>95076</v>
      </c>
      <c r="I60" s="1317">
        <f t="shared" si="30"/>
        <v>113995</v>
      </c>
      <c r="J60" s="1317">
        <f t="shared" si="30"/>
        <v>85381</v>
      </c>
      <c r="K60" s="1317">
        <f t="shared" si="30"/>
        <v>19491</v>
      </c>
      <c r="L60" s="1317">
        <f t="shared" si="30"/>
        <v>7962</v>
      </c>
      <c r="M60" s="1317">
        <f t="shared" si="30"/>
        <v>1650</v>
      </c>
      <c r="N60" s="1317">
        <f t="shared" si="30"/>
        <v>18496</v>
      </c>
      <c r="O60" s="1317">
        <f t="shared" si="30"/>
        <v>510604</v>
      </c>
      <c r="P60" s="1317"/>
      <c r="Q60" s="1318" t="s">
        <v>156</v>
      </c>
      <c r="R60" s="1322">
        <v>-1</v>
      </c>
      <c r="S60" s="1349">
        <v>168553</v>
      </c>
      <c r="T60" s="1349">
        <v>95076</v>
      </c>
      <c r="U60" s="1349">
        <v>113995</v>
      </c>
      <c r="V60" s="1349">
        <v>85381</v>
      </c>
      <c r="W60" s="1349">
        <v>19491</v>
      </c>
      <c r="X60" s="1349">
        <v>7962</v>
      </c>
      <c r="Y60" s="1349">
        <v>1650</v>
      </c>
      <c r="Z60" s="1349">
        <v>18496</v>
      </c>
      <c r="AA60" s="1321">
        <f>SUM(S60:Z60)</f>
        <v>510604</v>
      </c>
    </row>
    <row r="61" spans="1:27" s="269" customFormat="1" ht="16.5" customHeight="1">
      <c r="B61" s="1327"/>
      <c r="C61" s="1327"/>
      <c r="F61" s="1336"/>
      <c r="G61" s="1317"/>
      <c r="H61" s="1317"/>
      <c r="I61" s="1317"/>
      <c r="J61" s="1317"/>
      <c r="K61" s="1317"/>
      <c r="L61" s="1317"/>
      <c r="M61" s="1317"/>
      <c r="N61" s="1317"/>
      <c r="O61" s="1317"/>
      <c r="P61" s="1317"/>
      <c r="Q61" s="1318" t="s">
        <v>345</v>
      </c>
      <c r="R61" s="1322">
        <v>-1</v>
      </c>
      <c r="S61" s="1349">
        <v>2944</v>
      </c>
      <c r="T61" s="1349">
        <v>2531</v>
      </c>
      <c r="U61" s="1349">
        <v>2621</v>
      </c>
      <c r="V61" s="1349">
        <v>1124</v>
      </c>
      <c r="W61" s="1349">
        <v>817</v>
      </c>
      <c r="X61" s="1349">
        <v>209</v>
      </c>
      <c r="Y61" s="1349">
        <v>179</v>
      </c>
      <c r="Z61" s="1349">
        <v>380</v>
      </c>
      <c r="AA61" s="1321">
        <f t="shared" ref="AA61:AA66" si="31">SUM(S61:Z61)</f>
        <v>10805</v>
      </c>
    </row>
    <row r="62" spans="1:27" s="269" customFormat="1" ht="16.5" customHeight="1">
      <c r="B62" s="1327"/>
      <c r="C62" s="1327"/>
      <c r="F62" s="1336"/>
      <c r="G62" s="1317"/>
      <c r="H62" s="1317"/>
      <c r="I62" s="1317"/>
      <c r="J62" s="1317"/>
      <c r="K62" s="1317"/>
      <c r="L62" s="1317"/>
      <c r="M62" s="1317"/>
      <c r="N62" s="1317"/>
      <c r="O62" s="1317"/>
      <c r="P62" s="1317"/>
      <c r="Q62" s="1318" t="s">
        <v>346</v>
      </c>
      <c r="R62" s="1322">
        <v>-1</v>
      </c>
      <c r="S62" s="1349" t="s">
        <v>235</v>
      </c>
      <c r="T62" s="1349">
        <v>1294</v>
      </c>
      <c r="U62" s="1349">
        <v>291</v>
      </c>
      <c r="V62" s="1349">
        <v>432</v>
      </c>
      <c r="W62" s="1349">
        <v>22</v>
      </c>
      <c r="X62" s="1349">
        <v>0</v>
      </c>
      <c r="Y62" s="1349">
        <v>0</v>
      </c>
      <c r="Z62" s="1349">
        <v>188</v>
      </c>
      <c r="AA62" s="1321">
        <f t="shared" si="31"/>
        <v>2227</v>
      </c>
    </row>
    <row r="63" spans="1:27" s="269" customFormat="1" ht="16.5" customHeight="1">
      <c r="A63" s="1350" t="s">
        <v>251</v>
      </c>
      <c r="C63" s="1327"/>
      <c r="F63" s="1336"/>
      <c r="G63" s="1351"/>
      <c r="H63" s="1351"/>
      <c r="I63" s="1351"/>
      <c r="J63" s="1351"/>
      <c r="K63" s="1351"/>
      <c r="L63" s="1351"/>
      <c r="M63" s="1351"/>
      <c r="N63" s="1331"/>
      <c r="O63" s="1331"/>
      <c r="P63" s="1331"/>
      <c r="Q63" s="797" t="s">
        <v>347</v>
      </c>
      <c r="R63" s="1322">
        <v>-1</v>
      </c>
      <c r="S63" s="1349">
        <v>828</v>
      </c>
      <c r="T63" s="1349">
        <v>901</v>
      </c>
      <c r="U63" s="1349">
        <v>396</v>
      </c>
      <c r="V63" s="1349">
        <v>754</v>
      </c>
      <c r="W63" s="1349">
        <v>236</v>
      </c>
      <c r="X63" s="1349">
        <v>181</v>
      </c>
      <c r="Y63" s="1349">
        <v>79</v>
      </c>
      <c r="Z63" s="1349">
        <v>47</v>
      </c>
      <c r="AA63" s="1321">
        <f t="shared" si="31"/>
        <v>3422</v>
      </c>
    </row>
    <row r="64" spans="1:27" s="269" customFormat="1" ht="16.5" customHeight="1">
      <c r="B64" s="1327" t="s">
        <v>489</v>
      </c>
      <c r="C64" s="1327"/>
      <c r="F64" s="1336" t="s">
        <v>76</v>
      </c>
      <c r="G64" s="1317">
        <f>SUM(G51,G52,G60)</f>
        <v>3352123</v>
      </c>
      <c r="H64" s="1317">
        <f t="shared" ref="H64:O64" si="32">SUM(H51,H52,H60)</f>
        <v>2780754</v>
      </c>
      <c r="I64" s="1317">
        <f t="shared" si="32"/>
        <v>2239345</v>
      </c>
      <c r="J64" s="1317">
        <f t="shared" si="32"/>
        <v>1477263</v>
      </c>
      <c r="K64" s="1317">
        <f t="shared" si="32"/>
        <v>886761</v>
      </c>
      <c r="L64" s="1317">
        <f t="shared" si="32"/>
        <v>250670</v>
      </c>
      <c r="M64" s="1317">
        <f t="shared" si="32"/>
        <v>160704</v>
      </c>
      <c r="N64" s="1317">
        <f t="shared" si="32"/>
        <v>362021</v>
      </c>
      <c r="O64" s="1317">
        <f t="shared" si="32"/>
        <v>11509641</v>
      </c>
      <c r="P64" s="1317"/>
      <c r="Q64" s="797" t="s">
        <v>348</v>
      </c>
      <c r="R64" s="1322">
        <v>-1</v>
      </c>
      <c r="S64" s="1349" t="s">
        <v>235</v>
      </c>
      <c r="T64" s="1349">
        <v>204</v>
      </c>
      <c r="U64" s="1349">
        <v>166</v>
      </c>
      <c r="V64" s="1349">
        <v>69</v>
      </c>
      <c r="W64" s="1349">
        <v>339</v>
      </c>
      <c r="X64" s="1349">
        <v>20</v>
      </c>
      <c r="Y64" s="1349">
        <v>0</v>
      </c>
      <c r="Z64" s="1349">
        <v>24</v>
      </c>
      <c r="AA64" s="1321">
        <f t="shared" si="31"/>
        <v>822</v>
      </c>
    </row>
    <row r="65" spans="1:27" s="269" customFormat="1" ht="16.5" customHeight="1">
      <c r="B65" s="1327" t="s">
        <v>490</v>
      </c>
      <c r="C65" s="1327"/>
      <c r="F65" s="1336" t="s">
        <v>76</v>
      </c>
      <c r="G65" s="1317">
        <f>SUM(G51,G52,G53,G59)</f>
        <v>3423347.6</v>
      </c>
      <c r="H65" s="1317">
        <f t="shared" ref="H65:O65" si="33">SUM(H51,H52,H53,H59)</f>
        <v>2877363.56</v>
      </c>
      <c r="I65" s="1317">
        <f t="shared" si="33"/>
        <v>2292103.16</v>
      </c>
      <c r="J65" s="1317">
        <f t="shared" si="33"/>
        <v>1512192.92</v>
      </c>
      <c r="K65" s="1317">
        <f t="shared" si="33"/>
        <v>917975.64</v>
      </c>
      <c r="L65" s="1317">
        <f t="shared" si="33"/>
        <v>262214.12</v>
      </c>
      <c r="M65" s="1317">
        <f t="shared" si="33"/>
        <v>170015.48</v>
      </c>
      <c r="N65" s="1317">
        <f t="shared" si="33"/>
        <v>384665.88</v>
      </c>
      <c r="O65" s="1317">
        <f t="shared" si="33"/>
        <v>11839878.359999999</v>
      </c>
      <c r="P65" s="1317"/>
      <c r="Q65" s="1318" t="s">
        <v>162</v>
      </c>
      <c r="R65" s="1322">
        <v>-1</v>
      </c>
      <c r="S65" s="1349">
        <v>15693</v>
      </c>
      <c r="T65" s="1349">
        <v>13589</v>
      </c>
      <c r="U65" s="1349">
        <v>11272</v>
      </c>
      <c r="V65" s="1349">
        <v>5949</v>
      </c>
      <c r="W65" s="1349">
        <v>4370</v>
      </c>
      <c r="X65" s="1349">
        <v>1166</v>
      </c>
      <c r="Y65" s="1349">
        <v>671</v>
      </c>
      <c r="Z65" s="1349">
        <v>1147</v>
      </c>
      <c r="AA65" s="1321">
        <f t="shared" si="31"/>
        <v>53857</v>
      </c>
    </row>
    <row r="66" spans="1:27" s="269" customFormat="1" ht="16.5" customHeight="1">
      <c r="A66" s="1326" t="s">
        <v>58</v>
      </c>
      <c r="F66" s="1336"/>
      <c r="G66" s="1352"/>
      <c r="H66" s="1352"/>
      <c r="I66" s="1352"/>
      <c r="J66" s="1352"/>
      <c r="K66" s="1379"/>
      <c r="L66" s="1379"/>
      <c r="M66" s="1164"/>
      <c r="N66" s="1380"/>
      <c r="O66" s="1380"/>
      <c r="P66" s="1380"/>
      <c r="Q66" s="1318" t="s">
        <v>349</v>
      </c>
      <c r="R66" s="1322">
        <v>-1</v>
      </c>
      <c r="S66" s="1349">
        <v>561</v>
      </c>
      <c r="T66" s="1349">
        <v>109</v>
      </c>
      <c r="U66" s="1349">
        <v>447</v>
      </c>
      <c r="V66" s="1349">
        <v>277</v>
      </c>
      <c r="W66" s="1349">
        <v>85</v>
      </c>
      <c r="X66" s="1349">
        <v>48</v>
      </c>
      <c r="Y66" s="1349">
        <v>17</v>
      </c>
      <c r="Z66" s="1349">
        <v>4</v>
      </c>
      <c r="AA66" s="1321">
        <f t="shared" si="31"/>
        <v>1548</v>
      </c>
    </row>
    <row r="67" spans="1:27" s="269" customFormat="1" ht="16.5" customHeight="1">
      <c r="A67" s="1353" t="s">
        <v>59</v>
      </c>
      <c r="B67" s="1327"/>
      <c r="F67" s="1336" t="s">
        <v>196</v>
      </c>
      <c r="G67" s="279">
        <f>S67</f>
        <v>140649.19404454291</v>
      </c>
      <c r="H67" s="279">
        <f t="shared" ref="H67:O68" si="34">T67</f>
        <v>133002.84713096803</v>
      </c>
      <c r="I67" s="279">
        <f t="shared" si="34"/>
        <v>121734.44833176892</v>
      </c>
      <c r="J67" s="279">
        <f t="shared" si="34"/>
        <v>145060.71313845165</v>
      </c>
      <c r="K67" s="279">
        <f t="shared" si="34"/>
        <v>142971.71717171717</v>
      </c>
      <c r="L67" s="279">
        <f t="shared" si="34"/>
        <v>114145.79901153212</v>
      </c>
      <c r="M67" s="279">
        <f t="shared" si="34"/>
        <v>140904.06976744186</v>
      </c>
      <c r="N67" s="279">
        <f t="shared" si="34"/>
        <v>210300.60816681146</v>
      </c>
      <c r="O67" s="279">
        <f t="shared" si="34"/>
        <v>136309.88177962278</v>
      </c>
      <c r="P67" s="279"/>
      <c r="Q67" s="425" t="s">
        <v>99</v>
      </c>
      <c r="R67" s="1322">
        <v>-1</v>
      </c>
      <c r="S67" s="1324">
        <f t="shared" ref="S67:AA67" si="35">IF(SUM(S65:S66)=0, 0,SUM(S45,S47,S49)/SUM(S65:S66))*1000</f>
        <v>140649.19404454291</v>
      </c>
      <c r="T67" s="1324">
        <f t="shared" si="35"/>
        <v>133002.84713096803</v>
      </c>
      <c r="U67" s="1324">
        <f t="shared" si="35"/>
        <v>121734.44833176892</v>
      </c>
      <c r="V67" s="1324">
        <f t="shared" si="35"/>
        <v>145060.71313845165</v>
      </c>
      <c r="W67" s="1324">
        <f t="shared" si="35"/>
        <v>142971.71717171717</v>
      </c>
      <c r="X67" s="1324">
        <f t="shared" si="35"/>
        <v>114145.79901153212</v>
      </c>
      <c r="Y67" s="1324">
        <f t="shared" si="35"/>
        <v>140904.06976744186</v>
      </c>
      <c r="Z67" s="1324">
        <f t="shared" si="35"/>
        <v>210300.60816681146</v>
      </c>
      <c r="AA67" s="1381">
        <f t="shared" si="35"/>
        <v>136309.88177962278</v>
      </c>
    </row>
    <row r="68" spans="1:27" s="269" customFormat="1" ht="16.5" customHeight="1">
      <c r="A68" s="1353" t="s">
        <v>60</v>
      </c>
      <c r="B68" s="1327"/>
      <c r="F68" s="1336" t="s">
        <v>196</v>
      </c>
      <c r="G68" s="279">
        <f>S68</f>
        <v>106850.21208907741</v>
      </c>
      <c r="H68" s="279">
        <f t="shared" si="34"/>
        <v>59219.269776876266</v>
      </c>
      <c r="I68" s="279">
        <f t="shared" si="34"/>
        <v>87820.95567069661</v>
      </c>
      <c r="J68" s="279">
        <f t="shared" si="34"/>
        <v>79042.034468263984</v>
      </c>
      <c r="K68" s="279">
        <f t="shared" si="34"/>
        <v>59581.329561527586</v>
      </c>
      <c r="L68" s="279">
        <f t="shared" si="34"/>
        <v>94785.365853658528</v>
      </c>
      <c r="M68" s="279">
        <f t="shared" si="34"/>
        <v>112007.75193798449</v>
      </c>
      <c r="N68" s="279">
        <f t="shared" si="34"/>
        <v>58544.600938967138</v>
      </c>
      <c r="O68" s="279">
        <f t="shared" si="34"/>
        <v>79737.149803195178</v>
      </c>
      <c r="P68" s="279"/>
      <c r="Q68" s="425" t="s">
        <v>99</v>
      </c>
      <c r="R68" s="1322">
        <v>-1</v>
      </c>
      <c r="S68" s="1324">
        <f t="shared" ref="S68:AA68" si="36">IF(SUM(S61:S64)=0,0,SUM(S46,S48,S50)/SUM(S61:S64))*1000</f>
        <v>106850.21208907741</v>
      </c>
      <c r="T68" s="1324">
        <f t="shared" si="36"/>
        <v>59219.269776876266</v>
      </c>
      <c r="U68" s="1324">
        <f>IF(SUM(U61:U64)=0,0,SUM(U46,U48,U50)/SUM(U61:U64))*1000</f>
        <v>87820.95567069661</v>
      </c>
      <c r="V68" s="1324">
        <f t="shared" si="36"/>
        <v>79042.034468263984</v>
      </c>
      <c r="W68" s="1324">
        <f t="shared" si="36"/>
        <v>59581.329561527586</v>
      </c>
      <c r="X68" s="1324">
        <f t="shared" si="36"/>
        <v>94785.365853658528</v>
      </c>
      <c r="Y68" s="1324">
        <f t="shared" si="36"/>
        <v>112007.75193798449</v>
      </c>
      <c r="Z68" s="1324">
        <f t="shared" si="36"/>
        <v>58544.600938967138</v>
      </c>
      <c r="AA68" s="1381">
        <f t="shared" si="36"/>
        <v>79737.149803195178</v>
      </c>
    </row>
    <row r="69" spans="1:27" s="269" customFormat="1" ht="16.5" customHeight="1">
      <c r="A69" s="1326" t="s">
        <v>75</v>
      </c>
      <c r="F69" s="1336"/>
      <c r="G69" s="1352"/>
      <c r="H69" s="1352"/>
      <c r="I69" s="1352"/>
      <c r="J69" s="1352"/>
      <c r="K69" s="1352"/>
      <c r="L69" s="1352"/>
      <c r="M69" s="1352"/>
      <c r="N69" s="1352"/>
      <c r="O69" s="1380"/>
      <c r="P69" s="1380"/>
      <c r="Q69" s="302"/>
      <c r="R69" s="1354"/>
      <c r="S69" s="1355"/>
      <c r="T69" s="1355"/>
      <c r="U69" s="1355"/>
      <c r="V69" s="1355"/>
      <c r="W69" s="1355"/>
      <c r="X69" s="1355"/>
      <c r="Y69" s="1355"/>
      <c r="Z69" s="1355"/>
      <c r="AA69" s="302"/>
    </row>
    <row r="70" spans="1:27" s="269" customFormat="1" ht="16.5" customHeight="1">
      <c r="A70" s="1353" t="s">
        <v>194</v>
      </c>
      <c r="B70" s="1327"/>
      <c r="F70" s="1336" t="s">
        <v>195</v>
      </c>
      <c r="G70" s="1356">
        <f>S70</f>
        <v>447770</v>
      </c>
      <c r="H70" s="1356">
        <f t="shared" ref="H70:O73" si="37">T70</f>
        <v>379041</v>
      </c>
      <c r="I70" s="1356">
        <f t="shared" si="37"/>
        <v>481576</v>
      </c>
      <c r="J70" s="1356">
        <f t="shared" si="37"/>
        <v>218303</v>
      </c>
      <c r="K70" s="1356">
        <f t="shared" si="37"/>
        <v>72854</v>
      </c>
      <c r="L70" s="1356">
        <f t="shared" si="37"/>
        <v>37993</v>
      </c>
      <c r="M70" s="1356">
        <f t="shared" si="37"/>
        <v>22900</v>
      </c>
      <c r="N70" s="1356">
        <f t="shared" si="37"/>
        <v>16668</v>
      </c>
      <c r="O70" s="1356">
        <f t="shared" si="37"/>
        <v>1677105</v>
      </c>
      <c r="P70" s="1382"/>
      <c r="Q70" s="1357" t="s">
        <v>159</v>
      </c>
      <c r="R70" s="1358">
        <v>-1</v>
      </c>
      <c r="S70" s="1325">
        <v>447770</v>
      </c>
      <c r="T70" s="1325">
        <v>379041</v>
      </c>
      <c r="U70" s="1325">
        <v>481576</v>
      </c>
      <c r="V70" s="1325">
        <v>218303</v>
      </c>
      <c r="W70" s="1325">
        <v>72854</v>
      </c>
      <c r="X70" s="1325">
        <v>37993</v>
      </c>
      <c r="Y70" s="1325">
        <v>22900</v>
      </c>
      <c r="Z70" s="1325">
        <v>16668</v>
      </c>
      <c r="AA70" s="1359">
        <f>SUM(S70:Z70)</f>
        <v>1677105</v>
      </c>
    </row>
    <row r="71" spans="1:27" s="269" customFormat="1" ht="16.5" customHeight="1">
      <c r="A71" s="1353" t="s">
        <v>215</v>
      </c>
      <c r="B71" s="1327"/>
      <c r="F71" s="1336" t="s">
        <v>195</v>
      </c>
      <c r="G71" s="1356">
        <f>S71</f>
        <v>826080</v>
      </c>
      <c r="H71" s="1356">
        <f t="shared" si="37"/>
        <v>1029040</v>
      </c>
      <c r="I71" s="1356">
        <f t="shared" si="37"/>
        <v>926915</v>
      </c>
      <c r="J71" s="1356">
        <f t="shared" si="37"/>
        <v>546287</v>
      </c>
      <c r="K71" s="1356">
        <f t="shared" si="37"/>
        <v>238307</v>
      </c>
      <c r="L71" s="1356">
        <f t="shared" si="37"/>
        <v>109300</v>
      </c>
      <c r="M71" s="1356">
        <f t="shared" si="37"/>
        <v>57906</v>
      </c>
      <c r="N71" s="1356">
        <f t="shared" si="37"/>
        <v>248472</v>
      </c>
      <c r="O71" s="1356">
        <f t="shared" si="37"/>
        <v>3982307</v>
      </c>
      <c r="P71" s="1382"/>
      <c r="Q71" s="1357" t="s">
        <v>160</v>
      </c>
      <c r="R71" s="1358">
        <v>-1</v>
      </c>
      <c r="S71" s="1325">
        <v>826080</v>
      </c>
      <c r="T71" s="1325">
        <v>1029040</v>
      </c>
      <c r="U71" s="1325">
        <v>926915</v>
      </c>
      <c r="V71" s="1325">
        <v>546287</v>
      </c>
      <c r="W71" s="1325">
        <v>238307</v>
      </c>
      <c r="X71" s="1325">
        <v>109300</v>
      </c>
      <c r="Y71" s="1325">
        <v>57906</v>
      </c>
      <c r="Z71" s="1325">
        <v>248472</v>
      </c>
      <c r="AA71" s="1359">
        <f t="shared" ref="AA71:AA73" si="38">SUM(S71:Z71)</f>
        <v>3982307</v>
      </c>
    </row>
    <row r="72" spans="1:27" s="269" customFormat="1" ht="16.5" customHeight="1">
      <c r="A72" s="1360" t="s">
        <v>190</v>
      </c>
      <c r="B72" s="1361"/>
      <c r="C72" s="270"/>
      <c r="D72" s="270"/>
      <c r="E72" s="270"/>
      <c r="F72" s="1362" t="s">
        <v>195</v>
      </c>
      <c r="G72" s="1356">
        <f>S72</f>
        <v>484415</v>
      </c>
      <c r="H72" s="1356">
        <f t="shared" si="37"/>
        <v>160742</v>
      </c>
      <c r="I72" s="1356">
        <f t="shared" si="37"/>
        <v>194437</v>
      </c>
      <c r="J72" s="1356">
        <f t="shared" si="37"/>
        <v>255562</v>
      </c>
      <c r="K72" s="1356">
        <f t="shared" si="37"/>
        <v>44526</v>
      </c>
      <c r="L72" s="1356">
        <f t="shared" si="37"/>
        <v>19814</v>
      </c>
      <c r="M72" s="1356">
        <f t="shared" si="37"/>
        <v>11825</v>
      </c>
      <c r="N72" s="1356">
        <f t="shared" si="37"/>
        <v>41789</v>
      </c>
      <c r="O72" s="1356">
        <f t="shared" si="37"/>
        <v>1213110</v>
      </c>
      <c r="P72" s="1382"/>
      <c r="Q72" s="1357" t="s">
        <v>161</v>
      </c>
      <c r="R72" s="1358">
        <v>-1</v>
      </c>
      <c r="S72" s="1325">
        <v>484415</v>
      </c>
      <c r="T72" s="1325">
        <v>160742</v>
      </c>
      <c r="U72" s="1325">
        <v>194437</v>
      </c>
      <c r="V72" s="1325">
        <v>255562</v>
      </c>
      <c r="W72" s="1325">
        <v>44526</v>
      </c>
      <c r="X72" s="1325">
        <v>19814</v>
      </c>
      <c r="Y72" s="1325">
        <v>11825</v>
      </c>
      <c r="Z72" s="1325">
        <v>41789</v>
      </c>
      <c r="AA72" s="1359">
        <f t="shared" si="38"/>
        <v>1213110</v>
      </c>
    </row>
    <row r="73" spans="1:27" s="269" customFormat="1" ht="16.5" customHeight="1">
      <c r="A73" s="270"/>
      <c r="B73" s="1363" t="s">
        <v>3</v>
      </c>
      <c r="C73" s="301"/>
      <c r="D73" s="301"/>
      <c r="E73" s="301"/>
      <c r="F73" s="1364" t="s">
        <v>195</v>
      </c>
      <c r="G73" s="1365">
        <f>S73</f>
        <v>1758265</v>
      </c>
      <c r="H73" s="1365">
        <f t="shared" si="37"/>
        <v>1568823</v>
      </c>
      <c r="I73" s="1365">
        <f t="shared" si="37"/>
        <v>1602928</v>
      </c>
      <c r="J73" s="1365">
        <f t="shared" si="37"/>
        <v>1020152</v>
      </c>
      <c r="K73" s="1365">
        <f t="shared" si="37"/>
        <v>355687</v>
      </c>
      <c r="L73" s="1365">
        <f t="shared" si="37"/>
        <v>167107</v>
      </c>
      <c r="M73" s="1365">
        <f t="shared" si="37"/>
        <v>92631</v>
      </c>
      <c r="N73" s="1365">
        <f t="shared" si="37"/>
        <v>306929</v>
      </c>
      <c r="O73" s="1365">
        <f t="shared" si="37"/>
        <v>6872522</v>
      </c>
      <c r="P73" s="1383"/>
      <c r="Q73" s="445" t="s">
        <v>99</v>
      </c>
      <c r="R73" s="767">
        <v>-1</v>
      </c>
      <c r="S73" s="1366">
        <f>SUM(S70:S72)</f>
        <v>1758265</v>
      </c>
      <c r="T73" s="1366">
        <f t="shared" ref="T73:Z73" si="39">SUM(T70:T72)</f>
        <v>1568823</v>
      </c>
      <c r="U73" s="1366">
        <f t="shared" si="39"/>
        <v>1602928</v>
      </c>
      <c r="V73" s="1366">
        <f t="shared" si="39"/>
        <v>1020152</v>
      </c>
      <c r="W73" s="1366">
        <f t="shared" si="39"/>
        <v>355687</v>
      </c>
      <c r="X73" s="1366">
        <f t="shared" si="39"/>
        <v>167107</v>
      </c>
      <c r="Y73" s="1366">
        <f t="shared" si="39"/>
        <v>92631</v>
      </c>
      <c r="Z73" s="1366">
        <f t="shared" si="39"/>
        <v>306929</v>
      </c>
      <c r="AA73" s="1359">
        <f t="shared" si="38"/>
        <v>6872522</v>
      </c>
    </row>
    <row r="74" spans="1:27" s="269" customFormat="1" ht="2.4" customHeight="1">
      <c r="A74" s="270"/>
      <c r="B74" s="1363"/>
      <c r="C74" s="301"/>
      <c r="D74" s="301"/>
      <c r="E74" s="301"/>
      <c r="F74" s="1364"/>
      <c r="G74" s="1365"/>
      <c r="H74" s="1365"/>
      <c r="I74" s="1365"/>
      <c r="J74" s="1365"/>
      <c r="K74" s="1383"/>
      <c r="L74" s="1383"/>
      <c r="M74" s="1383"/>
      <c r="N74" s="1383"/>
      <c r="O74" s="1383"/>
      <c r="P74" s="1383"/>
      <c r="Q74" s="310"/>
      <c r="R74" s="578"/>
      <c r="S74" s="310"/>
      <c r="T74" s="310"/>
      <c r="U74" s="310"/>
      <c r="V74" s="310"/>
      <c r="W74" s="310"/>
      <c r="X74" s="310"/>
      <c r="Y74" s="310"/>
      <c r="Z74" s="310"/>
      <c r="AA74" s="302"/>
    </row>
    <row r="75" spans="1:27" s="269" customFormat="1" ht="16.95" customHeight="1">
      <c r="A75" s="1408" t="s">
        <v>853</v>
      </c>
      <c r="B75" s="1409"/>
      <c r="C75" s="1409"/>
      <c r="D75" s="1409"/>
      <c r="E75" s="1409"/>
      <c r="F75" s="1364" t="s">
        <v>76</v>
      </c>
      <c r="G75" s="1367">
        <f>(G57+G59)*(100/AA58)</f>
        <v>3057644.3995963675</v>
      </c>
      <c r="H75" s="1367">
        <f>(H57+H59)*(100/AA58)</f>
        <v>2790543.4510595356</v>
      </c>
      <c r="I75" s="1367">
        <f>(I57+I59)*(100/AA58)</f>
        <v>2208788.2542885975</v>
      </c>
      <c r="J75" s="1367">
        <f>(J57+J59)*(100/AA58)</f>
        <v>1429525.6508577194</v>
      </c>
      <c r="K75" s="1367">
        <f>(K57+K59)*(100/AA58)</f>
        <v>802284.19778002019</v>
      </c>
      <c r="L75" s="1367">
        <f>(L57+L59)*(100/AA58)</f>
        <v>230907.28557013118</v>
      </c>
      <c r="M75" s="1367">
        <f>(M57+M59)*(100/AA58)</f>
        <v>170250.73662966699</v>
      </c>
      <c r="N75" s="1367">
        <f>(N57+N59)*(100/AA58)</f>
        <v>344026.11503531784</v>
      </c>
      <c r="O75" s="1367">
        <f>(O57+O59)*(100/AA58)</f>
        <v>11033970.090817355</v>
      </c>
      <c r="P75" s="1323"/>
      <c r="Q75" s="313"/>
      <c r="R75" s="1314"/>
      <c r="S75" s="1315"/>
      <c r="T75" s="1315"/>
      <c r="U75" s="1315"/>
      <c r="V75" s="1315"/>
      <c r="W75" s="1315"/>
      <c r="X75" s="1315"/>
      <c r="Y75" s="1315"/>
      <c r="Z75" s="1315"/>
      <c r="AA75" s="302"/>
    </row>
    <row r="76" spans="1:27" s="269" customFormat="1" ht="16.95" customHeight="1">
      <c r="A76" s="1408" t="s">
        <v>500</v>
      </c>
      <c r="B76" s="1409"/>
      <c r="C76" s="1409"/>
      <c r="D76" s="1409"/>
      <c r="E76" s="1409"/>
      <c r="F76" s="1364" t="s">
        <v>196</v>
      </c>
      <c r="G76" s="1367">
        <f t="shared" ref="G76:J76" si="40">G75/S59*1000000</f>
        <v>392116.74172805704</v>
      </c>
      <c r="H76" s="1367">
        <f t="shared" si="40"/>
        <v>446899.74452554906</v>
      </c>
      <c r="I76" s="1367">
        <f t="shared" si="40"/>
        <v>452274.01674999367</v>
      </c>
      <c r="J76" s="1367">
        <f t="shared" si="40"/>
        <v>556714.82648011413</v>
      </c>
      <c r="K76" s="1367">
        <f>K75/W59*1000000</f>
        <v>467268.54100781272</v>
      </c>
      <c r="L76" s="1367">
        <f t="shared" ref="L76:O76" si="41">L75/X59*1000000</f>
        <v>444865.20676260703</v>
      </c>
      <c r="M76" s="1367">
        <f t="shared" si="41"/>
        <v>418920.96423910989</v>
      </c>
      <c r="N76" s="1367">
        <f t="shared" si="41"/>
        <v>1403913.1722573447</v>
      </c>
      <c r="O76" s="1367">
        <f t="shared" si="41"/>
        <v>452478.27628098894</v>
      </c>
      <c r="P76" s="1323"/>
      <c r="Q76" s="313"/>
      <c r="R76" s="1314"/>
      <c r="S76" s="1315"/>
      <c r="T76" s="1315"/>
      <c r="U76" s="1315"/>
      <c r="V76" s="1315"/>
      <c r="W76" s="1315"/>
      <c r="X76" s="1315"/>
      <c r="Y76" s="1315"/>
      <c r="Z76" s="1315"/>
      <c r="AA76" s="416"/>
    </row>
    <row r="77" spans="1:27" s="269" customFormat="1" ht="1.95" customHeight="1">
      <c r="A77" s="1369"/>
      <c r="B77" s="1384"/>
      <c r="C77" s="1384"/>
      <c r="D77" s="1384"/>
      <c r="E77" s="1384"/>
      <c r="F77" s="1362"/>
      <c r="G77" s="1371"/>
      <c r="H77" s="1371"/>
      <c r="I77" s="1371"/>
      <c r="J77" s="1371"/>
      <c r="K77" s="1371"/>
      <c r="L77" s="1371"/>
      <c r="M77" s="1371"/>
      <c r="N77" s="1371"/>
      <c r="O77" s="1371"/>
      <c r="P77" s="1323"/>
      <c r="Q77" s="313"/>
      <c r="R77" s="1314"/>
      <c r="S77" s="1315"/>
      <c r="T77" s="1315"/>
      <c r="U77" s="1315"/>
      <c r="V77" s="1315"/>
      <c r="W77" s="1315"/>
      <c r="X77" s="1315"/>
      <c r="Y77" s="1315"/>
      <c r="Z77" s="1315"/>
      <c r="AA77" s="416"/>
    </row>
    <row r="78" spans="1:27" s="1305" customFormat="1" ht="16.95" customHeight="1">
      <c r="A78" s="301" t="s">
        <v>429</v>
      </c>
      <c r="B78" s="1372"/>
      <c r="C78" s="1372"/>
      <c r="D78" s="271"/>
      <c r="E78" s="271"/>
      <c r="F78" s="1373"/>
      <c r="G78" s="271"/>
      <c r="H78" s="271"/>
      <c r="I78" s="271"/>
      <c r="J78" s="271"/>
      <c r="K78" s="271"/>
      <c r="L78" s="271"/>
      <c r="M78" s="271"/>
      <c r="N78" s="271"/>
      <c r="O78" s="271"/>
      <c r="P78" s="271"/>
      <c r="Q78" s="1309"/>
      <c r="R78" s="1311"/>
      <c r="S78" s="417"/>
      <c r="T78" s="417"/>
      <c r="U78" s="417"/>
      <c r="V78" s="417"/>
      <c r="W78" s="417"/>
      <c r="X78" s="417"/>
      <c r="Y78" s="417"/>
      <c r="Z78" s="417"/>
      <c r="AA78" s="1374"/>
    </row>
    <row r="79" spans="1:27" s="269" customFormat="1" ht="16.5" customHeight="1">
      <c r="A79" s="1326" t="s">
        <v>222</v>
      </c>
      <c r="B79" s="1327"/>
      <c r="J79" s="1375"/>
      <c r="N79" s="860"/>
      <c r="O79" s="860"/>
      <c r="P79" s="860"/>
      <c r="Q79" s="417"/>
      <c r="R79" s="1314"/>
      <c r="S79" s="1315"/>
      <c r="T79" s="1315"/>
      <c r="U79" s="1315"/>
      <c r="V79" s="1315"/>
      <c r="W79" s="1315"/>
      <c r="X79" s="1315"/>
      <c r="Y79" s="1315"/>
      <c r="Z79" s="1315"/>
      <c r="AA79" s="302"/>
    </row>
    <row r="80" spans="1:27" s="269" customFormat="1" ht="16.5" customHeight="1">
      <c r="B80" s="1327" t="s">
        <v>491</v>
      </c>
      <c r="C80" s="1327"/>
      <c r="N80" s="1316"/>
      <c r="O80" s="1316"/>
      <c r="P80" s="1316"/>
      <c r="Q80" s="417"/>
      <c r="R80" s="1314"/>
      <c r="S80" s="1315"/>
      <c r="T80" s="1315"/>
      <c r="U80" s="1315"/>
      <c r="V80" s="1315"/>
      <c r="W80" s="1315"/>
      <c r="X80" s="1315"/>
      <c r="Y80" s="1315"/>
      <c r="Z80" s="1315"/>
      <c r="AA80" s="302"/>
    </row>
    <row r="81" spans="1:27" s="269" customFormat="1" ht="16.5" customHeight="1">
      <c r="C81" s="1327" t="s">
        <v>331</v>
      </c>
      <c r="D81" s="1327"/>
      <c r="F81" s="1336" t="s">
        <v>76</v>
      </c>
      <c r="G81" s="1317">
        <f>SUM(S81:S82)</f>
        <v>2529065</v>
      </c>
      <c r="H81" s="1317">
        <f t="shared" ref="H81:O81" si="42">SUM(T81:T82)</f>
        <v>1691813</v>
      </c>
      <c r="I81" s="1317">
        <f t="shared" si="42"/>
        <v>1424661</v>
      </c>
      <c r="J81" s="1317">
        <f t="shared" si="42"/>
        <v>909303</v>
      </c>
      <c r="K81" s="1317">
        <f t="shared" si="42"/>
        <v>573320</v>
      </c>
      <c r="L81" s="1317">
        <f t="shared" si="42"/>
        <v>143448</v>
      </c>
      <c r="M81" s="1317">
        <f t="shared" si="42"/>
        <v>109528</v>
      </c>
      <c r="N81" s="1317">
        <f t="shared" si="42"/>
        <v>239971</v>
      </c>
      <c r="O81" s="1317">
        <f t="shared" si="42"/>
        <v>7621109</v>
      </c>
      <c r="P81" s="1167"/>
      <c r="Q81" s="1318" t="s">
        <v>27</v>
      </c>
      <c r="R81" s="1319">
        <v>-2</v>
      </c>
      <c r="S81" s="1325">
        <v>2134480</v>
      </c>
      <c r="T81" s="1325">
        <v>1469919</v>
      </c>
      <c r="U81" s="1325">
        <v>1266574</v>
      </c>
      <c r="V81" s="1325">
        <v>758078</v>
      </c>
      <c r="W81" s="1325">
        <v>500554</v>
      </c>
      <c r="X81" s="1325">
        <v>118477</v>
      </c>
      <c r="Y81" s="1325">
        <v>84709</v>
      </c>
      <c r="Z81" s="1325">
        <v>205154</v>
      </c>
      <c r="AA81" s="1321">
        <f>SUM(S81:Z81)</f>
        <v>6537945</v>
      </c>
    </row>
    <row r="82" spans="1:27" s="269" customFormat="1" ht="16.5" customHeight="1">
      <c r="C82" s="1327"/>
      <c r="D82" s="1327"/>
      <c r="F82" s="1336"/>
      <c r="G82" s="1317"/>
      <c r="H82" s="1317"/>
      <c r="I82" s="1317"/>
      <c r="J82" s="1317"/>
      <c r="K82" s="1317"/>
      <c r="L82" s="1317"/>
      <c r="M82" s="1317"/>
      <c r="N82" s="1317"/>
      <c r="O82" s="1167"/>
      <c r="P82" s="1167"/>
      <c r="Q82" s="1318" t="s">
        <v>163</v>
      </c>
      <c r="R82" s="1319">
        <v>-2</v>
      </c>
      <c r="S82" s="1325">
        <v>394585</v>
      </c>
      <c r="T82" s="1325">
        <v>221894</v>
      </c>
      <c r="U82" s="1325">
        <v>158087</v>
      </c>
      <c r="V82" s="1325">
        <v>151225</v>
      </c>
      <c r="W82" s="1325">
        <v>72766</v>
      </c>
      <c r="X82" s="1325">
        <v>24971</v>
      </c>
      <c r="Y82" s="1325">
        <v>24819</v>
      </c>
      <c r="Z82" s="1325">
        <v>34817</v>
      </c>
      <c r="AA82" s="1321">
        <f t="shared" ref="AA82:AA92" si="43">SUM(S82:Z82)</f>
        <v>1083164</v>
      </c>
    </row>
    <row r="83" spans="1:27" s="269" customFormat="1" ht="16.5" customHeight="1">
      <c r="C83" s="1327"/>
      <c r="D83" s="1327"/>
      <c r="F83" s="1336"/>
      <c r="G83" s="1317"/>
      <c r="H83" s="1317"/>
      <c r="I83" s="1317"/>
      <c r="J83" s="1317"/>
      <c r="K83" s="1317"/>
      <c r="L83" s="1317"/>
      <c r="M83" s="1317"/>
      <c r="N83" s="1317"/>
      <c r="O83" s="1167"/>
      <c r="P83" s="1167"/>
      <c r="Q83" s="1318" t="s">
        <v>151</v>
      </c>
      <c r="R83" s="1319">
        <v>-2</v>
      </c>
      <c r="S83" s="1325">
        <v>318621</v>
      </c>
      <c r="T83" s="1325">
        <v>172522</v>
      </c>
      <c r="U83" s="1325">
        <v>166825</v>
      </c>
      <c r="V83" s="1325">
        <v>72328</v>
      </c>
      <c r="W83" s="1325">
        <v>58134</v>
      </c>
      <c r="X83" s="1325">
        <v>14506</v>
      </c>
      <c r="Y83" s="1325">
        <v>12725</v>
      </c>
      <c r="Z83" s="1325">
        <v>15325</v>
      </c>
      <c r="AA83" s="1321">
        <f t="shared" si="43"/>
        <v>830986</v>
      </c>
    </row>
    <row r="84" spans="1:27" s="269" customFormat="1" ht="16.5" customHeight="1">
      <c r="C84" s="1327" t="s">
        <v>343</v>
      </c>
      <c r="D84" s="1327"/>
      <c r="F84" s="1336" t="s">
        <v>76</v>
      </c>
      <c r="G84" s="1317">
        <f>SUM(S83:S84)</f>
        <v>350540</v>
      </c>
      <c r="H84" s="1317">
        <f t="shared" ref="H84:O84" si="44">SUM(T83:T84)</f>
        <v>191664</v>
      </c>
      <c r="I84" s="1317">
        <f t="shared" si="44"/>
        <v>187647</v>
      </c>
      <c r="J84" s="1317">
        <f t="shared" si="44"/>
        <v>87292</v>
      </c>
      <c r="K84" s="1317">
        <f t="shared" si="44"/>
        <v>65186</v>
      </c>
      <c r="L84" s="1317">
        <f t="shared" si="44"/>
        <v>17473</v>
      </c>
      <c r="M84" s="1317">
        <f t="shared" si="44"/>
        <v>16453</v>
      </c>
      <c r="N84" s="1317">
        <f t="shared" si="44"/>
        <v>18104</v>
      </c>
      <c r="O84" s="1317">
        <f t="shared" si="44"/>
        <v>934359</v>
      </c>
      <c r="P84" s="1167"/>
      <c r="Q84" s="1318" t="s">
        <v>164</v>
      </c>
      <c r="R84" s="1319">
        <v>-2</v>
      </c>
      <c r="S84" s="1325">
        <v>31919</v>
      </c>
      <c r="T84" s="1325">
        <v>19142</v>
      </c>
      <c r="U84" s="1325">
        <v>20822</v>
      </c>
      <c r="V84" s="1325">
        <v>14964</v>
      </c>
      <c r="W84" s="1325">
        <v>7052</v>
      </c>
      <c r="X84" s="1325">
        <v>2967</v>
      </c>
      <c r="Y84" s="1325">
        <v>3728</v>
      </c>
      <c r="Z84" s="1325">
        <v>2779</v>
      </c>
      <c r="AA84" s="1321">
        <f t="shared" si="43"/>
        <v>103373</v>
      </c>
    </row>
    <row r="85" spans="1:27" s="269" customFormat="1" ht="16.5" customHeight="1">
      <c r="C85" s="1327"/>
      <c r="D85" s="1327"/>
      <c r="F85" s="1336"/>
      <c r="G85" s="1317"/>
      <c r="H85" s="1317"/>
      <c r="I85" s="1317"/>
      <c r="J85" s="1317"/>
      <c r="K85" s="1317"/>
      <c r="L85" s="1317"/>
      <c r="M85" s="1317"/>
      <c r="N85" s="1317"/>
      <c r="O85" s="1167"/>
      <c r="P85" s="1167"/>
      <c r="Q85" s="1318" t="s">
        <v>152</v>
      </c>
      <c r="R85" s="1319">
        <v>-2</v>
      </c>
      <c r="S85" s="1325">
        <v>113177</v>
      </c>
      <c r="T85" s="1325">
        <v>75505</v>
      </c>
      <c r="U85" s="1325">
        <v>0</v>
      </c>
      <c r="V85" s="1325">
        <v>42107</v>
      </c>
      <c r="W85" s="1325">
        <v>27335</v>
      </c>
      <c r="X85" s="1325">
        <v>0</v>
      </c>
      <c r="Y85" s="1325">
        <v>0</v>
      </c>
      <c r="Z85" s="1325">
        <v>10705</v>
      </c>
      <c r="AA85" s="1321">
        <f t="shared" si="43"/>
        <v>268829</v>
      </c>
    </row>
    <row r="86" spans="1:27" s="269" customFormat="1" ht="16.5" customHeight="1">
      <c r="C86" s="1327" t="s">
        <v>342</v>
      </c>
      <c r="D86" s="1327"/>
      <c r="F86" s="1336" t="s">
        <v>76</v>
      </c>
      <c r="G86" s="1317">
        <f>SUM(S85:S86)</f>
        <v>133118</v>
      </c>
      <c r="H86" s="1317">
        <f t="shared" ref="H86:O86" si="45">SUM(T85:T86)</f>
        <v>86153</v>
      </c>
      <c r="I86" s="1317">
        <f t="shared" si="45"/>
        <v>0</v>
      </c>
      <c r="J86" s="1317">
        <f t="shared" si="45"/>
        <v>51110</v>
      </c>
      <c r="K86" s="1317">
        <f t="shared" si="45"/>
        <v>31281</v>
      </c>
      <c r="L86" s="1317">
        <f t="shared" si="45"/>
        <v>0</v>
      </c>
      <c r="M86" s="1317">
        <f t="shared" si="45"/>
        <v>0</v>
      </c>
      <c r="N86" s="1317">
        <f t="shared" si="45"/>
        <v>12597</v>
      </c>
      <c r="O86" s="1317">
        <f t="shared" si="45"/>
        <v>314259</v>
      </c>
      <c r="P86" s="1167"/>
      <c r="Q86" s="1318" t="s">
        <v>165</v>
      </c>
      <c r="R86" s="1319">
        <v>-2</v>
      </c>
      <c r="S86" s="1325">
        <v>19941</v>
      </c>
      <c r="T86" s="1325">
        <v>10648</v>
      </c>
      <c r="U86" s="1325">
        <v>0</v>
      </c>
      <c r="V86" s="1325">
        <v>9003</v>
      </c>
      <c r="W86" s="1325">
        <v>3946</v>
      </c>
      <c r="X86" s="1325">
        <v>0</v>
      </c>
      <c r="Y86" s="1325">
        <v>0</v>
      </c>
      <c r="Z86" s="1325">
        <v>1892</v>
      </c>
      <c r="AA86" s="1321">
        <f t="shared" si="43"/>
        <v>45430</v>
      </c>
    </row>
    <row r="87" spans="1:27" s="269" customFormat="1" ht="16.5" customHeight="1">
      <c r="C87" s="1328" t="s">
        <v>128</v>
      </c>
      <c r="D87" s="1328"/>
      <c r="E87" s="284"/>
      <c r="F87" s="1329" t="s">
        <v>76</v>
      </c>
      <c r="G87" s="1323">
        <f t="shared" ref="G87:O90" si="46">S87</f>
        <v>3012723</v>
      </c>
      <c r="H87" s="1323">
        <f t="shared" si="46"/>
        <v>1969630</v>
      </c>
      <c r="I87" s="1323">
        <f t="shared" si="46"/>
        <v>1612308</v>
      </c>
      <c r="J87" s="1323">
        <f t="shared" si="46"/>
        <v>1047705</v>
      </c>
      <c r="K87" s="1323">
        <f t="shared" si="46"/>
        <v>669787</v>
      </c>
      <c r="L87" s="1323">
        <f t="shared" si="46"/>
        <v>160921</v>
      </c>
      <c r="M87" s="1323">
        <f t="shared" si="46"/>
        <v>125981</v>
      </c>
      <c r="N87" s="1323">
        <f t="shared" si="46"/>
        <v>270672</v>
      </c>
      <c r="O87" s="1323">
        <f t="shared" si="46"/>
        <v>8869727</v>
      </c>
      <c r="P87" s="1376"/>
      <c r="Q87" s="425" t="s">
        <v>99</v>
      </c>
      <c r="R87" s="1319">
        <v>-2</v>
      </c>
      <c r="S87" s="1324">
        <f>SUM(S81:S86)</f>
        <v>3012723</v>
      </c>
      <c r="T87" s="1324">
        <f t="shared" ref="T87:Z87" si="47">SUM(T81:T86)</f>
        <v>1969630</v>
      </c>
      <c r="U87" s="1324">
        <f t="shared" si="47"/>
        <v>1612308</v>
      </c>
      <c r="V87" s="1324">
        <f t="shared" si="47"/>
        <v>1047705</v>
      </c>
      <c r="W87" s="1324">
        <f t="shared" si="47"/>
        <v>669787</v>
      </c>
      <c r="X87" s="1324">
        <f t="shared" si="47"/>
        <v>160921</v>
      </c>
      <c r="Y87" s="1324">
        <f t="shared" si="47"/>
        <v>125981</v>
      </c>
      <c r="Z87" s="1324">
        <f t="shared" si="47"/>
        <v>270672</v>
      </c>
      <c r="AA87" s="1321">
        <f t="shared" si="43"/>
        <v>8869727</v>
      </c>
    </row>
    <row r="88" spans="1:27" s="269" customFormat="1" ht="16.5" customHeight="1">
      <c r="B88" s="1327" t="s">
        <v>2</v>
      </c>
      <c r="C88" s="1327"/>
      <c r="D88" s="270"/>
      <c r="F88" s="1336" t="s">
        <v>76</v>
      </c>
      <c r="G88" s="1317">
        <f t="shared" si="46"/>
        <v>489534</v>
      </c>
      <c r="H88" s="1317">
        <f t="shared" si="46"/>
        <v>550803</v>
      </c>
      <c r="I88" s="1317">
        <f t="shared" si="46"/>
        <v>405231</v>
      </c>
      <c r="J88" s="1317">
        <f t="shared" si="46"/>
        <v>288610</v>
      </c>
      <c r="K88" s="1317">
        <f t="shared" si="46"/>
        <v>136556</v>
      </c>
      <c r="L88" s="1317">
        <f t="shared" si="46"/>
        <v>52119</v>
      </c>
      <c r="M88" s="1317">
        <f t="shared" si="46"/>
        <v>32058</v>
      </c>
      <c r="N88" s="1317">
        <f t="shared" si="46"/>
        <v>60870</v>
      </c>
      <c r="O88" s="1317">
        <f t="shared" si="46"/>
        <v>2015781</v>
      </c>
      <c r="P88" s="1167"/>
      <c r="Q88" s="1318" t="s">
        <v>153</v>
      </c>
      <c r="R88" s="1319">
        <v>-2</v>
      </c>
      <c r="S88" s="1325">
        <v>489534</v>
      </c>
      <c r="T88" s="1325">
        <v>550803</v>
      </c>
      <c r="U88" s="1325">
        <v>405231</v>
      </c>
      <c r="V88" s="1325">
        <v>288610</v>
      </c>
      <c r="W88" s="1325">
        <v>136556</v>
      </c>
      <c r="X88" s="1325">
        <v>52119</v>
      </c>
      <c r="Y88" s="1325">
        <v>32058</v>
      </c>
      <c r="Z88" s="1325">
        <v>60870</v>
      </c>
      <c r="AA88" s="1321">
        <f t="shared" si="43"/>
        <v>2015781</v>
      </c>
    </row>
    <row r="89" spans="1:27" s="269" customFormat="1" ht="16.5" customHeight="1">
      <c r="B89" s="1327" t="s">
        <v>281</v>
      </c>
      <c r="C89" s="1327"/>
      <c r="F89" s="1336" t="s">
        <v>76</v>
      </c>
      <c r="G89" s="1317">
        <f t="shared" si="46"/>
        <v>131978</v>
      </c>
      <c r="H89" s="1317">
        <f t="shared" si="46"/>
        <v>88812</v>
      </c>
      <c r="I89" s="1317">
        <f t="shared" si="46"/>
        <v>78244</v>
      </c>
      <c r="J89" s="1317">
        <f t="shared" si="46"/>
        <v>53157</v>
      </c>
      <c r="K89" s="1317">
        <f t="shared" si="46"/>
        <v>25515</v>
      </c>
      <c r="L89" s="1317">
        <f t="shared" si="46"/>
        <v>9254</v>
      </c>
      <c r="M89" s="1317">
        <f t="shared" si="46"/>
        <v>5564</v>
      </c>
      <c r="N89" s="1317">
        <f t="shared" si="46"/>
        <v>17197</v>
      </c>
      <c r="O89" s="1317">
        <f t="shared" si="46"/>
        <v>409721</v>
      </c>
      <c r="P89" s="1317"/>
      <c r="Q89" s="1318" t="s">
        <v>155</v>
      </c>
      <c r="R89" s="1319">
        <v>-2</v>
      </c>
      <c r="S89" s="1325">
        <v>131978</v>
      </c>
      <c r="T89" s="1325">
        <v>88812</v>
      </c>
      <c r="U89" s="1325">
        <v>78244</v>
      </c>
      <c r="V89" s="1325">
        <v>53157</v>
      </c>
      <c r="W89" s="1325">
        <v>25515</v>
      </c>
      <c r="X89" s="1325">
        <v>9254</v>
      </c>
      <c r="Y89" s="1325">
        <v>5564</v>
      </c>
      <c r="Z89" s="1325">
        <v>17197</v>
      </c>
      <c r="AA89" s="1321">
        <f t="shared" si="43"/>
        <v>409721</v>
      </c>
    </row>
    <row r="90" spans="1:27" s="269" customFormat="1" ht="16.5" customHeight="1">
      <c r="A90" s="1328"/>
      <c r="B90" s="1328" t="s">
        <v>217</v>
      </c>
      <c r="C90" s="1328"/>
      <c r="D90" s="284"/>
      <c r="E90" s="284"/>
      <c r="F90" s="1329" t="s">
        <v>76</v>
      </c>
      <c r="G90" s="1323">
        <f t="shared" si="46"/>
        <v>3634235</v>
      </c>
      <c r="H90" s="1323">
        <f t="shared" si="46"/>
        <v>2609245</v>
      </c>
      <c r="I90" s="1323">
        <f t="shared" si="46"/>
        <v>2095783</v>
      </c>
      <c r="J90" s="1323">
        <f t="shared" si="46"/>
        <v>1389472</v>
      </c>
      <c r="K90" s="1323">
        <f t="shared" si="46"/>
        <v>831858</v>
      </c>
      <c r="L90" s="1323">
        <f t="shared" si="46"/>
        <v>222294</v>
      </c>
      <c r="M90" s="1323">
        <f t="shared" si="46"/>
        <v>163603</v>
      </c>
      <c r="N90" s="1323">
        <f t="shared" si="46"/>
        <v>348739</v>
      </c>
      <c r="O90" s="1323">
        <f t="shared" si="46"/>
        <v>11295229</v>
      </c>
      <c r="P90" s="1323"/>
      <c r="Q90" s="425" t="s">
        <v>99</v>
      </c>
      <c r="R90" s="1319">
        <v>-2</v>
      </c>
      <c r="S90" s="1324">
        <f>SUM(S87:S89)</f>
        <v>3634235</v>
      </c>
      <c r="T90" s="1324">
        <f t="shared" ref="T90:Z90" si="48">SUM(T87:T89)</f>
        <v>2609245</v>
      </c>
      <c r="U90" s="1324">
        <f t="shared" si="48"/>
        <v>2095783</v>
      </c>
      <c r="V90" s="1324">
        <f t="shared" si="48"/>
        <v>1389472</v>
      </c>
      <c r="W90" s="1324">
        <f t="shared" si="48"/>
        <v>831858</v>
      </c>
      <c r="X90" s="1324">
        <f t="shared" si="48"/>
        <v>222294</v>
      </c>
      <c r="Y90" s="1324">
        <f t="shared" si="48"/>
        <v>163603</v>
      </c>
      <c r="Z90" s="1324">
        <f t="shared" si="48"/>
        <v>348739</v>
      </c>
      <c r="AA90" s="1321">
        <f t="shared" si="43"/>
        <v>11295229</v>
      </c>
    </row>
    <row r="91" spans="1:27" s="269" customFormat="1" ht="16.5" customHeight="1">
      <c r="A91" s="1326" t="s">
        <v>223</v>
      </c>
      <c r="B91" s="1327"/>
      <c r="C91" s="1328"/>
      <c r="D91" s="284"/>
      <c r="E91" s="284"/>
      <c r="F91" s="1329"/>
      <c r="G91" s="1330"/>
      <c r="H91" s="1330"/>
      <c r="I91" s="1330"/>
      <c r="J91" s="1330"/>
      <c r="K91" s="1330"/>
      <c r="L91" s="1330"/>
      <c r="M91" s="1330"/>
      <c r="N91" s="1331"/>
      <c r="O91" s="1331"/>
      <c r="P91" s="1331"/>
      <c r="Q91" s="1332" t="s">
        <v>27</v>
      </c>
      <c r="R91" s="1333">
        <v>-2</v>
      </c>
      <c r="S91" s="1334">
        <v>2134480</v>
      </c>
      <c r="T91" s="1334">
        <v>1469919</v>
      </c>
      <c r="U91" s="1334">
        <v>1266574</v>
      </c>
      <c r="V91" s="1334">
        <v>758078</v>
      </c>
      <c r="W91" s="1334">
        <v>500554</v>
      </c>
      <c r="X91" s="1334">
        <v>118477</v>
      </c>
      <c r="Y91" s="1334">
        <v>84709</v>
      </c>
      <c r="Z91" s="1334">
        <v>205154</v>
      </c>
      <c r="AA91" s="1335">
        <f t="shared" si="43"/>
        <v>6537945</v>
      </c>
    </row>
    <row r="92" spans="1:27" s="269" customFormat="1" ht="16.5" customHeight="1">
      <c r="B92" s="1327" t="s">
        <v>844</v>
      </c>
      <c r="C92" s="1327"/>
      <c r="F92" s="1336" t="s">
        <v>76</v>
      </c>
      <c r="G92" s="1317">
        <f>lblS91</f>
        <v>143050</v>
      </c>
      <c r="H92" s="1317">
        <f>lblT91</f>
        <v>21566</v>
      </c>
      <c r="I92" s="1317">
        <f>lblU91</f>
        <v>46449</v>
      </c>
      <c r="J92" s="1317">
        <f>lblV91</f>
        <v>43849</v>
      </c>
      <c r="K92" s="1317">
        <f>lblW91</f>
        <v>89523</v>
      </c>
      <c r="L92" s="1317">
        <f>lblX91</f>
        <v>19889</v>
      </c>
      <c r="M92" s="1317">
        <f>lblY91</f>
        <v>1443</v>
      </c>
      <c r="N92" s="1317">
        <f>lblZ91</f>
        <v>52294</v>
      </c>
      <c r="O92" s="1317">
        <f>AA92</f>
        <v>418063</v>
      </c>
      <c r="P92" s="1317"/>
      <c r="Q92" s="1318" t="s">
        <v>154</v>
      </c>
      <c r="R92" s="1319">
        <v>-2</v>
      </c>
      <c r="S92" s="1325">
        <v>143050</v>
      </c>
      <c r="T92" s="1325">
        <v>21566</v>
      </c>
      <c r="U92" s="1325">
        <v>46449</v>
      </c>
      <c r="V92" s="1325">
        <v>43849</v>
      </c>
      <c r="W92" s="1325">
        <v>89523</v>
      </c>
      <c r="X92" s="1325">
        <v>19889</v>
      </c>
      <c r="Y92" s="1325">
        <v>1443</v>
      </c>
      <c r="Z92" s="1325">
        <v>52294</v>
      </c>
      <c r="AA92" s="1321">
        <f t="shared" si="43"/>
        <v>418063</v>
      </c>
    </row>
    <row r="93" spans="1:27" s="269" customFormat="1" ht="28.95" customHeight="1">
      <c r="B93" s="1415" t="s">
        <v>240</v>
      </c>
      <c r="C93" s="1415"/>
      <c r="D93" s="1415"/>
      <c r="E93" s="1415"/>
      <c r="F93" s="1336" t="s">
        <v>76</v>
      </c>
      <c r="G93" s="1317">
        <f>G90-G92-G86</f>
        <v>3358067</v>
      </c>
      <c r="H93" s="1317">
        <f t="shared" ref="H93:O93" si="49">H90-H92-H86</f>
        <v>2501526</v>
      </c>
      <c r="I93" s="1317">
        <f t="shared" si="49"/>
        <v>2049334</v>
      </c>
      <c r="J93" s="1317">
        <f t="shared" si="49"/>
        <v>1294513</v>
      </c>
      <c r="K93" s="1317">
        <f t="shared" si="49"/>
        <v>711054</v>
      </c>
      <c r="L93" s="1317">
        <f t="shared" si="49"/>
        <v>202405</v>
      </c>
      <c r="M93" s="1317">
        <f t="shared" si="49"/>
        <v>162160</v>
      </c>
      <c r="N93" s="1317">
        <f t="shared" si="49"/>
        <v>283848</v>
      </c>
      <c r="O93" s="1317">
        <f t="shared" si="49"/>
        <v>10562907</v>
      </c>
      <c r="P93" s="1317"/>
      <c r="Q93" s="1337"/>
      <c r="R93" s="1338"/>
      <c r="S93" s="1339"/>
      <c r="T93" s="1339"/>
      <c r="U93" s="1339"/>
      <c r="V93" s="1339"/>
      <c r="W93" s="1339"/>
      <c r="X93" s="1339"/>
      <c r="Y93" s="1339"/>
      <c r="Z93" s="1340"/>
      <c r="AA93" s="302"/>
    </row>
    <row r="94" spans="1:27" ht="16.5" customHeight="1">
      <c r="A94" s="1341" t="s">
        <v>57</v>
      </c>
      <c r="G94" s="1343"/>
      <c r="H94" s="1343"/>
      <c r="I94" s="1343"/>
      <c r="J94" s="1343"/>
      <c r="K94" s="1343"/>
      <c r="L94" s="1343"/>
      <c r="M94" s="1343"/>
      <c r="N94" s="1343"/>
      <c r="O94" s="1343"/>
      <c r="P94" s="1343"/>
      <c r="Q94" s="571" t="s">
        <v>485</v>
      </c>
      <c r="R94" s="1344">
        <v>0</v>
      </c>
      <c r="S94" s="1345"/>
      <c r="T94" s="1346"/>
      <c r="U94" s="1346"/>
      <c r="V94" s="1346"/>
      <c r="W94" s="1346"/>
      <c r="X94" s="1346"/>
      <c r="Y94" s="1346"/>
      <c r="Z94" s="1347"/>
      <c r="AA94" s="1348">
        <v>98</v>
      </c>
    </row>
    <row r="95" spans="1:27" s="269" customFormat="1" ht="16.5" customHeight="1">
      <c r="A95" s="273"/>
      <c r="B95" s="1327" t="s">
        <v>852</v>
      </c>
      <c r="C95" s="1327"/>
      <c r="F95" s="1336" t="s">
        <v>76</v>
      </c>
      <c r="G95" s="1317">
        <f>(G107+G108)*0.08</f>
        <v>102758.40000000001</v>
      </c>
      <c r="H95" s="1317">
        <f t="shared" ref="H95:O95" si="50">(H107+H108)*0.08</f>
        <v>96776.639999999999</v>
      </c>
      <c r="I95" s="1317">
        <f t="shared" si="50"/>
        <v>92202.559999999998</v>
      </c>
      <c r="J95" s="1317">
        <f t="shared" si="50"/>
        <v>63321.520000000004</v>
      </c>
      <c r="K95" s="1317">
        <f t="shared" si="50"/>
        <v>22726.880000000001</v>
      </c>
      <c r="L95" s="1317">
        <f t="shared" si="50"/>
        <v>12383.44</v>
      </c>
      <c r="M95" s="1317">
        <f t="shared" si="50"/>
        <v>5588.64</v>
      </c>
      <c r="N95" s="1317">
        <f t="shared" si="50"/>
        <v>23000.720000000001</v>
      </c>
      <c r="O95" s="1317">
        <f t="shared" si="50"/>
        <v>418758.8</v>
      </c>
      <c r="P95" s="1317"/>
      <c r="Q95" s="571" t="s">
        <v>399</v>
      </c>
      <c r="R95" s="1344">
        <v>-2</v>
      </c>
      <c r="S95" s="1320">
        <v>7671401</v>
      </c>
      <c r="T95" s="1320">
        <v>6093049</v>
      </c>
      <c r="U95" s="1320">
        <v>4804933</v>
      </c>
      <c r="V95" s="1320">
        <v>2547745</v>
      </c>
      <c r="W95" s="1320">
        <v>1705937</v>
      </c>
      <c r="X95" s="1320">
        <v>515694</v>
      </c>
      <c r="Y95" s="1320">
        <v>398874</v>
      </c>
      <c r="Z95" s="1320">
        <v>244090</v>
      </c>
      <c r="AA95" s="424">
        <v>23984581</v>
      </c>
    </row>
    <row r="96" spans="1:27" s="269" customFormat="1" ht="16.5" customHeight="1">
      <c r="B96" s="1327" t="s">
        <v>488</v>
      </c>
      <c r="C96" s="1327"/>
      <c r="F96" s="1336" t="s">
        <v>76</v>
      </c>
      <c r="G96" s="1317">
        <f>S96</f>
        <v>169425</v>
      </c>
      <c r="H96" s="1317">
        <f t="shared" ref="H96:O96" si="51">T96</f>
        <v>101725</v>
      </c>
      <c r="I96" s="1317">
        <f t="shared" si="51"/>
        <v>108595</v>
      </c>
      <c r="J96" s="1317">
        <f t="shared" si="51"/>
        <v>91080</v>
      </c>
      <c r="K96" s="1317">
        <f t="shared" si="51"/>
        <v>17584</v>
      </c>
      <c r="L96" s="1317">
        <f t="shared" si="51"/>
        <v>7507</v>
      </c>
      <c r="M96" s="1317">
        <f t="shared" si="51"/>
        <v>2357</v>
      </c>
      <c r="N96" s="1317">
        <f t="shared" si="51"/>
        <v>45843</v>
      </c>
      <c r="O96" s="1317">
        <f t="shared" si="51"/>
        <v>544116</v>
      </c>
      <c r="P96" s="1317"/>
      <c r="Q96" s="1318" t="s">
        <v>156</v>
      </c>
      <c r="R96" s="1322">
        <v>-2</v>
      </c>
      <c r="S96" s="1349">
        <v>169425</v>
      </c>
      <c r="T96" s="1349">
        <v>101725</v>
      </c>
      <c r="U96" s="1349">
        <v>108595</v>
      </c>
      <c r="V96" s="1349">
        <v>91080</v>
      </c>
      <c r="W96" s="1349">
        <v>17584</v>
      </c>
      <c r="X96" s="1349">
        <v>7507</v>
      </c>
      <c r="Y96" s="1349">
        <v>2357</v>
      </c>
      <c r="Z96" s="1349">
        <v>45843</v>
      </c>
      <c r="AA96" s="1321">
        <f>SUM(S96:Z96)</f>
        <v>544116</v>
      </c>
    </row>
    <row r="97" spans="1:29" s="269" customFormat="1" ht="16.5" customHeight="1">
      <c r="B97" s="1327"/>
      <c r="C97" s="1327"/>
      <c r="F97" s="1336"/>
      <c r="G97" s="1317"/>
      <c r="H97" s="1317"/>
      <c r="I97" s="1317"/>
      <c r="J97" s="1317"/>
      <c r="K97" s="1317"/>
      <c r="L97" s="1317"/>
      <c r="M97" s="1317"/>
      <c r="N97" s="1317"/>
      <c r="O97" s="1317"/>
      <c r="P97" s="1317"/>
      <c r="Q97" s="1318" t="s">
        <v>345</v>
      </c>
      <c r="R97" s="1322">
        <v>-2</v>
      </c>
      <c r="S97" s="1349">
        <v>1800</v>
      </c>
      <c r="T97" s="1349">
        <v>2271</v>
      </c>
      <c r="U97" s="1349">
        <v>2095</v>
      </c>
      <c r="V97" s="1349">
        <v>983</v>
      </c>
      <c r="W97" s="1385">
        <v>833.8</v>
      </c>
      <c r="X97" s="1349">
        <v>199</v>
      </c>
      <c r="Y97" s="1349">
        <v>193</v>
      </c>
      <c r="Z97" s="1349">
        <v>363</v>
      </c>
      <c r="AA97" s="1321">
        <f t="shared" ref="AA97:AA102" si="52">SUM(S97:Z97)</f>
        <v>8737.7999999999993</v>
      </c>
    </row>
    <row r="98" spans="1:29" s="269" customFormat="1" ht="16.5" customHeight="1">
      <c r="B98" s="1327"/>
      <c r="C98" s="1327"/>
      <c r="F98" s="1336"/>
      <c r="G98" s="1317"/>
      <c r="H98" s="1317"/>
      <c r="I98" s="1317"/>
      <c r="J98" s="1317"/>
      <c r="K98" s="1317"/>
      <c r="L98" s="1317"/>
      <c r="M98" s="1317"/>
      <c r="N98" s="1317"/>
      <c r="O98" s="1317"/>
      <c r="P98" s="1317"/>
      <c r="Q98" s="1318" t="s">
        <v>346</v>
      </c>
      <c r="R98" s="1322">
        <v>-2</v>
      </c>
      <c r="S98" s="1349" t="s">
        <v>235</v>
      </c>
      <c r="T98" s="1349">
        <v>1321</v>
      </c>
      <c r="U98" s="1349">
        <v>295</v>
      </c>
      <c r="V98" s="1349">
        <v>384</v>
      </c>
      <c r="W98" s="1385">
        <v>23.4</v>
      </c>
      <c r="X98" s="1349">
        <v>0</v>
      </c>
      <c r="Y98" s="1349">
        <v>0</v>
      </c>
      <c r="Z98" s="1349">
        <v>181</v>
      </c>
      <c r="AA98" s="1321">
        <f t="shared" si="52"/>
        <v>2204.4</v>
      </c>
    </row>
    <row r="99" spans="1:29" s="269" customFormat="1" ht="16.5" customHeight="1">
      <c r="A99" s="1350" t="s">
        <v>251</v>
      </c>
      <c r="C99" s="1327"/>
      <c r="F99" s="1336"/>
      <c r="G99" s="1351"/>
      <c r="H99" s="1351"/>
      <c r="I99" s="1351"/>
      <c r="J99" s="1351"/>
      <c r="K99" s="1351"/>
      <c r="L99" s="1351"/>
      <c r="M99" s="1351"/>
      <c r="N99" s="1331"/>
      <c r="O99" s="1331"/>
      <c r="P99" s="1331"/>
      <c r="Q99" s="797" t="s">
        <v>347</v>
      </c>
      <c r="R99" s="1322">
        <v>-2</v>
      </c>
      <c r="S99" s="1349">
        <v>1921</v>
      </c>
      <c r="T99" s="1349">
        <v>828</v>
      </c>
      <c r="U99" s="1349">
        <v>155</v>
      </c>
      <c r="V99" s="1349">
        <v>728</v>
      </c>
      <c r="W99" s="1385">
        <v>221.9</v>
      </c>
      <c r="X99" s="1349">
        <v>158</v>
      </c>
      <c r="Y99" s="1349">
        <v>73</v>
      </c>
      <c r="Z99" s="1349">
        <v>54</v>
      </c>
      <c r="AA99" s="1321">
        <f t="shared" si="52"/>
        <v>4138.8999999999996</v>
      </c>
    </row>
    <row r="100" spans="1:29" s="269" customFormat="1" ht="16.5" customHeight="1">
      <c r="B100" s="1327" t="s">
        <v>489</v>
      </c>
      <c r="C100" s="1327"/>
      <c r="F100" s="1336" t="s">
        <v>76</v>
      </c>
      <c r="G100" s="1317">
        <f>SUM(G87,G88,G96)</f>
        <v>3671682</v>
      </c>
      <c r="H100" s="1317">
        <f t="shared" ref="H100:O100" si="53">SUM(H87,H88,H96)</f>
        <v>2622158</v>
      </c>
      <c r="I100" s="1317">
        <f t="shared" si="53"/>
        <v>2126134</v>
      </c>
      <c r="J100" s="1317">
        <f t="shared" si="53"/>
        <v>1427395</v>
      </c>
      <c r="K100" s="1317">
        <f t="shared" si="53"/>
        <v>823927</v>
      </c>
      <c r="L100" s="1317">
        <f t="shared" si="53"/>
        <v>220547</v>
      </c>
      <c r="M100" s="1317">
        <f t="shared" si="53"/>
        <v>160396</v>
      </c>
      <c r="N100" s="1317">
        <f t="shared" si="53"/>
        <v>377385</v>
      </c>
      <c r="O100" s="1317">
        <f t="shared" si="53"/>
        <v>11429624</v>
      </c>
      <c r="P100" s="1317"/>
      <c r="Q100" s="797" t="s">
        <v>348</v>
      </c>
      <c r="R100" s="1322">
        <v>-2</v>
      </c>
      <c r="S100" s="1349" t="s">
        <v>235</v>
      </c>
      <c r="T100" s="1349">
        <v>193</v>
      </c>
      <c r="U100" s="1349">
        <v>166</v>
      </c>
      <c r="V100" s="1349">
        <v>30</v>
      </c>
      <c r="W100" s="1385">
        <v>155</v>
      </c>
      <c r="X100" s="1349">
        <v>39</v>
      </c>
      <c r="Y100" s="1349">
        <v>0</v>
      </c>
      <c r="Z100" s="1349">
        <v>30</v>
      </c>
      <c r="AA100" s="1321">
        <f t="shared" si="52"/>
        <v>613</v>
      </c>
    </row>
    <row r="101" spans="1:29" s="269" customFormat="1" ht="16.5" customHeight="1">
      <c r="B101" s="1327" t="s">
        <v>490</v>
      </c>
      <c r="C101" s="1327"/>
      <c r="F101" s="1336" t="s">
        <v>76</v>
      </c>
      <c r="G101" s="1317">
        <f>SUM(G87,G88,G89,G95)</f>
        <v>3736993.4</v>
      </c>
      <c r="H101" s="1317">
        <f t="shared" ref="H101:O101" si="54">SUM(H87,H88,H89,H95)</f>
        <v>2706021.64</v>
      </c>
      <c r="I101" s="1317">
        <f t="shared" si="54"/>
        <v>2187985.56</v>
      </c>
      <c r="J101" s="1317">
        <f t="shared" si="54"/>
        <v>1452793.52</v>
      </c>
      <c r="K101" s="1317">
        <f t="shared" si="54"/>
        <v>854584.88</v>
      </c>
      <c r="L101" s="1317">
        <f t="shared" si="54"/>
        <v>234677.44</v>
      </c>
      <c r="M101" s="1317">
        <f t="shared" si="54"/>
        <v>169191.64</v>
      </c>
      <c r="N101" s="1317">
        <f t="shared" si="54"/>
        <v>371739.72</v>
      </c>
      <c r="O101" s="1317">
        <f t="shared" si="54"/>
        <v>11713987.800000001</v>
      </c>
      <c r="P101" s="1317"/>
      <c r="Q101" s="1318" t="s">
        <v>162</v>
      </c>
      <c r="R101" s="1322">
        <v>-2</v>
      </c>
      <c r="S101" s="1349">
        <v>15697</v>
      </c>
      <c r="T101" s="1349">
        <v>13207</v>
      </c>
      <c r="U101" s="1349">
        <v>11305</v>
      </c>
      <c r="V101" s="1349">
        <v>5816</v>
      </c>
      <c r="W101" s="1385">
        <v>4361.8</v>
      </c>
      <c r="X101" s="1349">
        <v>1124</v>
      </c>
      <c r="Y101" s="1349">
        <v>689</v>
      </c>
      <c r="Z101" s="1349">
        <v>1183</v>
      </c>
      <c r="AA101" s="1321">
        <f t="shared" si="52"/>
        <v>53382.8</v>
      </c>
    </row>
    <row r="102" spans="1:29" s="269" customFormat="1" ht="16.5" customHeight="1">
      <c r="A102" s="1326" t="s">
        <v>58</v>
      </c>
      <c r="F102" s="1336"/>
      <c r="G102" s="1352"/>
      <c r="H102" s="1352"/>
      <c r="I102" s="1352"/>
      <c r="J102" s="1352"/>
      <c r="K102" s="1379"/>
      <c r="L102" s="1379"/>
      <c r="M102" s="1164"/>
      <c r="N102" s="1380"/>
      <c r="O102" s="1380"/>
      <c r="P102" s="1380"/>
      <c r="Q102" s="1318" t="s">
        <v>349</v>
      </c>
      <c r="R102" s="1322">
        <v>-2</v>
      </c>
      <c r="S102" s="1349">
        <v>557</v>
      </c>
      <c r="T102" s="1349">
        <v>105</v>
      </c>
      <c r="U102" s="1349">
        <v>412</v>
      </c>
      <c r="V102" s="1349">
        <v>360</v>
      </c>
      <c r="W102" s="1385">
        <v>75</v>
      </c>
      <c r="X102" s="1349">
        <v>48</v>
      </c>
      <c r="Y102" s="1349">
        <v>13</v>
      </c>
      <c r="Z102" s="1349">
        <v>5</v>
      </c>
      <c r="AA102" s="1321">
        <f t="shared" si="52"/>
        <v>1575</v>
      </c>
    </row>
    <row r="103" spans="1:29" s="269" customFormat="1" ht="16.5" customHeight="1">
      <c r="A103" s="1353" t="s">
        <v>59</v>
      </c>
      <c r="B103" s="1327"/>
      <c r="F103" s="1336" t="s">
        <v>196</v>
      </c>
      <c r="G103" s="279">
        <f>S103</f>
        <v>157885.9357696567</v>
      </c>
      <c r="H103" s="279">
        <f t="shared" ref="H103:O104" si="55">T103</f>
        <v>129052.43389423078</v>
      </c>
      <c r="I103" s="279">
        <f t="shared" si="55"/>
        <v>122334.98335751472</v>
      </c>
      <c r="J103" s="279">
        <f t="shared" si="55"/>
        <v>141274.77331606217</v>
      </c>
      <c r="K103" s="279">
        <f t="shared" si="55"/>
        <v>132082.35665344392</v>
      </c>
      <c r="L103" s="279">
        <f t="shared" si="55"/>
        <v>113466.72354948806</v>
      </c>
      <c r="M103" s="279">
        <f t="shared" si="55"/>
        <v>138794.87179487178</v>
      </c>
      <c r="N103" s="279">
        <f t="shared" si="55"/>
        <v>194599.3265993266</v>
      </c>
      <c r="O103" s="279">
        <f t="shared" si="55"/>
        <v>138974.99536007625</v>
      </c>
      <c r="P103" s="279"/>
      <c r="Q103" s="425" t="s">
        <v>99</v>
      </c>
      <c r="R103" s="1322">
        <v>-2</v>
      </c>
      <c r="S103" s="1324">
        <f t="shared" ref="S103:AA103" si="56">IF(SUM(S101:S102)=0, 0,SUM(S81,S83,S85)/SUM(S101:S102))*1000</f>
        <v>157885.9357696567</v>
      </c>
      <c r="T103" s="1324">
        <f t="shared" si="56"/>
        <v>129052.43389423078</v>
      </c>
      <c r="U103" s="1324">
        <f t="shared" si="56"/>
        <v>122334.98335751472</v>
      </c>
      <c r="V103" s="1324">
        <f t="shared" si="56"/>
        <v>141274.77331606217</v>
      </c>
      <c r="W103" s="1381">
        <f t="shared" si="56"/>
        <v>132082.35665344392</v>
      </c>
      <c r="X103" s="1324">
        <f t="shared" si="56"/>
        <v>113466.72354948806</v>
      </c>
      <c r="Y103" s="1324">
        <f t="shared" si="56"/>
        <v>138794.87179487178</v>
      </c>
      <c r="Z103" s="1324">
        <f t="shared" si="56"/>
        <v>194599.3265993266</v>
      </c>
      <c r="AA103" s="1381">
        <f t="shared" si="56"/>
        <v>138974.99536007625</v>
      </c>
      <c r="AC103" s="269">
        <v>132076</v>
      </c>
    </row>
    <row r="104" spans="1:29" s="269" customFormat="1" ht="16.5" customHeight="1">
      <c r="A104" s="1353" t="s">
        <v>60</v>
      </c>
      <c r="B104" s="1327"/>
      <c r="F104" s="1336" t="s">
        <v>196</v>
      </c>
      <c r="G104" s="279">
        <f>S104</f>
        <v>119979.84412792261</v>
      </c>
      <c r="H104" s="279">
        <f t="shared" si="55"/>
        <v>54559.722523303702</v>
      </c>
      <c r="I104" s="279">
        <f t="shared" si="55"/>
        <v>65993.72925119882</v>
      </c>
      <c r="J104" s="279">
        <f t="shared" si="55"/>
        <v>82443.294117647063</v>
      </c>
      <c r="K104" s="279">
        <f t="shared" si="55"/>
        <v>67874.564459930305</v>
      </c>
      <c r="L104" s="279">
        <f t="shared" si="55"/>
        <v>70550.505050505046</v>
      </c>
      <c r="M104" s="279">
        <f t="shared" si="55"/>
        <v>107319.54887218044</v>
      </c>
      <c r="N104" s="279">
        <f t="shared" si="55"/>
        <v>62878.980891719744</v>
      </c>
      <c r="O104" s="279">
        <f t="shared" si="55"/>
        <v>78498.735193480359</v>
      </c>
      <c r="P104" s="279"/>
      <c r="Q104" s="425" t="s">
        <v>99</v>
      </c>
      <c r="R104" s="1322">
        <v>-2</v>
      </c>
      <c r="S104" s="1324">
        <f t="shared" ref="S104:AA104" si="57">IF(SUM(S97:S100)=0,0,SUM(S82,S84,S86)/SUM(S97:S100))*1000</f>
        <v>119979.84412792261</v>
      </c>
      <c r="T104" s="1324">
        <f t="shared" si="57"/>
        <v>54559.722523303702</v>
      </c>
      <c r="U104" s="1324">
        <f>IF(SUM(U97:U100)=0,0,SUM(U82,U84,U86)/SUM(U97:U100))*1000</f>
        <v>65993.72925119882</v>
      </c>
      <c r="V104" s="1324">
        <f t="shared" si="57"/>
        <v>82443.294117647063</v>
      </c>
      <c r="W104" s="1381">
        <f t="shared" si="57"/>
        <v>67874.564459930305</v>
      </c>
      <c r="X104" s="1324">
        <f t="shared" si="57"/>
        <v>70550.505050505046</v>
      </c>
      <c r="Y104" s="1324">
        <f t="shared" si="57"/>
        <v>107319.54887218044</v>
      </c>
      <c r="Z104" s="1324">
        <f t="shared" si="57"/>
        <v>62878.980891719744</v>
      </c>
      <c r="AA104" s="1381">
        <f t="shared" si="57"/>
        <v>78498.735193480359</v>
      </c>
      <c r="AC104" s="269">
        <v>67880</v>
      </c>
    </row>
    <row r="105" spans="1:29" s="269" customFormat="1" ht="16.5" customHeight="1">
      <c r="A105" s="1326" t="s">
        <v>75</v>
      </c>
      <c r="F105" s="1336"/>
      <c r="G105" s="1352"/>
      <c r="H105" s="1352"/>
      <c r="I105" s="1352"/>
      <c r="J105" s="1352"/>
      <c r="K105" s="1352"/>
      <c r="L105" s="1352"/>
      <c r="M105" s="1352"/>
      <c r="N105" s="1352"/>
      <c r="O105" s="1380"/>
      <c r="P105" s="1380"/>
      <c r="Q105" s="302"/>
      <c r="R105" s="1354"/>
      <c r="S105" s="1355"/>
      <c r="T105" s="1355"/>
      <c r="U105" s="1355"/>
      <c r="V105" s="1355"/>
      <c r="W105" s="1355"/>
      <c r="X105" s="1355"/>
      <c r="Y105" s="1355"/>
      <c r="Z105" s="1355"/>
      <c r="AA105" s="302"/>
    </row>
    <row r="106" spans="1:29" s="269" customFormat="1" ht="16.5" customHeight="1">
      <c r="A106" s="1353" t="s">
        <v>194</v>
      </c>
      <c r="B106" s="1327"/>
      <c r="F106" s="1336" t="s">
        <v>195</v>
      </c>
      <c r="G106" s="1356">
        <f>S106</f>
        <v>450130</v>
      </c>
      <c r="H106" s="1356">
        <f t="shared" ref="H106:O109" si="58">T106</f>
        <v>391315</v>
      </c>
      <c r="I106" s="1356">
        <f t="shared" si="58"/>
        <v>500778</v>
      </c>
      <c r="J106" s="1356">
        <f t="shared" si="58"/>
        <v>235992</v>
      </c>
      <c r="K106" s="1356">
        <f t="shared" si="58"/>
        <v>72394</v>
      </c>
      <c r="L106" s="1356">
        <f t="shared" si="58"/>
        <v>33404</v>
      </c>
      <c r="M106" s="1356">
        <f t="shared" si="58"/>
        <v>22900</v>
      </c>
      <c r="N106" s="1356">
        <f t="shared" si="58"/>
        <v>16869</v>
      </c>
      <c r="O106" s="1356">
        <f t="shared" si="58"/>
        <v>1723782</v>
      </c>
      <c r="P106" s="1382"/>
      <c r="Q106" s="1357" t="s">
        <v>159</v>
      </c>
      <c r="R106" s="1358">
        <v>-2</v>
      </c>
      <c r="S106" s="1325">
        <v>450130</v>
      </c>
      <c r="T106" s="1325">
        <v>391315</v>
      </c>
      <c r="U106" s="1325">
        <v>500778</v>
      </c>
      <c r="V106" s="1325">
        <v>235992</v>
      </c>
      <c r="W106" s="1325">
        <v>72394</v>
      </c>
      <c r="X106" s="1325">
        <v>33404</v>
      </c>
      <c r="Y106" s="1325">
        <v>22900</v>
      </c>
      <c r="Z106" s="1325">
        <v>16869</v>
      </c>
      <c r="AA106" s="1359">
        <f>SUM(S106:Z106)</f>
        <v>1723782</v>
      </c>
    </row>
    <row r="107" spans="1:29" s="269" customFormat="1" ht="16.5" customHeight="1">
      <c r="A107" s="1353" t="s">
        <v>215</v>
      </c>
      <c r="B107" s="1327"/>
      <c r="F107" s="1336" t="s">
        <v>195</v>
      </c>
      <c r="G107" s="1356">
        <f>S107</f>
        <v>814124</v>
      </c>
      <c r="H107" s="1356">
        <f t="shared" si="58"/>
        <v>1047667</v>
      </c>
      <c r="I107" s="1356">
        <f t="shared" si="58"/>
        <v>976278</v>
      </c>
      <c r="J107" s="1356">
        <f t="shared" si="58"/>
        <v>540984</v>
      </c>
      <c r="K107" s="1356">
        <f t="shared" si="58"/>
        <v>245318</v>
      </c>
      <c r="L107" s="1356">
        <f t="shared" si="58"/>
        <v>132876</v>
      </c>
      <c r="M107" s="1356">
        <f t="shared" si="58"/>
        <v>57496</v>
      </c>
      <c r="N107" s="1356">
        <f t="shared" si="58"/>
        <v>247631</v>
      </c>
      <c r="O107" s="1356">
        <f t="shared" si="58"/>
        <v>4062374</v>
      </c>
      <c r="P107" s="1382"/>
      <c r="Q107" s="1357" t="s">
        <v>160</v>
      </c>
      <c r="R107" s="1358">
        <v>-2</v>
      </c>
      <c r="S107" s="1325">
        <v>814124</v>
      </c>
      <c r="T107" s="1325">
        <v>1047667</v>
      </c>
      <c r="U107" s="1325">
        <v>976278</v>
      </c>
      <c r="V107" s="1325">
        <v>540984</v>
      </c>
      <c r="W107" s="1325">
        <v>245318</v>
      </c>
      <c r="X107" s="1325">
        <v>132876</v>
      </c>
      <c r="Y107" s="1325">
        <v>57496</v>
      </c>
      <c r="Z107" s="1325">
        <v>247631</v>
      </c>
      <c r="AA107" s="1359">
        <f t="shared" ref="AA107:AA109" si="59">SUM(S107:Z107)</f>
        <v>4062374</v>
      </c>
    </row>
    <row r="108" spans="1:29" s="269" customFormat="1" ht="16.5" customHeight="1">
      <c r="A108" s="1360" t="s">
        <v>190</v>
      </c>
      <c r="B108" s="1361"/>
      <c r="C108" s="270"/>
      <c r="D108" s="270"/>
      <c r="E108" s="270"/>
      <c r="F108" s="1362" t="s">
        <v>195</v>
      </c>
      <c r="G108" s="1356">
        <f>S108</f>
        <v>470356</v>
      </c>
      <c r="H108" s="1356">
        <f t="shared" si="58"/>
        <v>162041</v>
      </c>
      <c r="I108" s="1356">
        <f t="shared" si="58"/>
        <v>176254</v>
      </c>
      <c r="J108" s="1356">
        <f t="shared" si="58"/>
        <v>250535</v>
      </c>
      <c r="K108" s="1356">
        <f t="shared" si="58"/>
        <v>38768</v>
      </c>
      <c r="L108" s="1356">
        <f t="shared" si="58"/>
        <v>21917</v>
      </c>
      <c r="M108" s="1356">
        <f t="shared" si="58"/>
        <v>12362</v>
      </c>
      <c r="N108" s="1356">
        <f t="shared" si="58"/>
        <v>39878</v>
      </c>
      <c r="O108" s="1356">
        <f t="shared" si="58"/>
        <v>1172111</v>
      </c>
      <c r="P108" s="1382"/>
      <c r="Q108" s="1357" t="s">
        <v>161</v>
      </c>
      <c r="R108" s="1358">
        <v>-2</v>
      </c>
      <c r="S108" s="1325">
        <v>470356</v>
      </c>
      <c r="T108" s="1325">
        <v>162041</v>
      </c>
      <c r="U108" s="1325">
        <v>176254</v>
      </c>
      <c r="V108" s="1325">
        <v>250535</v>
      </c>
      <c r="W108" s="1325">
        <v>38768</v>
      </c>
      <c r="X108" s="1325">
        <v>21917</v>
      </c>
      <c r="Y108" s="1325">
        <v>12362</v>
      </c>
      <c r="Z108" s="1325">
        <v>39878</v>
      </c>
      <c r="AA108" s="1359">
        <f t="shared" si="59"/>
        <v>1172111</v>
      </c>
    </row>
    <row r="109" spans="1:29" s="269" customFormat="1" ht="16.5" customHeight="1">
      <c r="A109" s="270"/>
      <c r="B109" s="1363" t="s">
        <v>3</v>
      </c>
      <c r="C109" s="301"/>
      <c r="D109" s="301"/>
      <c r="E109" s="301"/>
      <c r="F109" s="1364" t="s">
        <v>195</v>
      </c>
      <c r="G109" s="1365">
        <f>S109</f>
        <v>1734610</v>
      </c>
      <c r="H109" s="1365">
        <f t="shared" si="58"/>
        <v>1601023</v>
      </c>
      <c r="I109" s="1365">
        <f t="shared" si="58"/>
        <v>1653310</v>
      </c>
      <c r="J109" s="1365">
        <f t="shared" si="58"/>
        <v>1027511</v>
      </c>
      <c r="K109" s="1365">
        <f t="shared" si="58"/>
        <v>356480</v>
      </c>
      <c r="L109" s="1365">
        <f t="shared" si="58"/>
        <v>188197</v>
      </c>
      <c r="M109" s="1365">
        <f t="shared" si="58"/>
        <v>92758</v>
      </c>
      <c r="N109" s="1365">
        <f t="shared" si="58"/>
        <v>304378</v>
      </c>
      <c r="O109" s="1365">
        <f t="shared" si="58"/>
        <v>6958267</v>
      </c>
      <c r="P109" s="1383"/>
      <c r="Q109" s="445" t="s">
        <v>99</v>
      </c>
      <c r="R109" s="767">
        <v>-2</v>
      </c>
      <c r="S109" s="1366">
        <f>SUM(S106:S108)</f>
        <v>1734610</v>
      </c>
      <c r="T109" s="1366">
        <f t="shared" ref="T109:Z109" si="60">SUM(T106:T108)</f>
        <v>1601023</v>
      </c>
      <c r="U109" s="1366">
        <f t="shared" si="60"/>
        <v>1653310</v>
      </c>
      <c r="V109" s="1366">
        <f t="shared" si="60"/>
        <v>1027511</v>
      </c>
      <c r="W109" s="1366">
        <f t="shared" si="60"/>
        <v>356480</v>
      </c>
      <c r="X109" s="1366">
        <f t="shared" si="60"/>
        <v>188197</v>
      </c>
      <c r="Y109" s="1366">
        <f t="shared" si="60"/>
        <v>92758</v>
      </c>
      <c r="Z109" s="1366">
        <f t="shared" si="60"/>
        <v>304378</v>
      </c>
      <c r="AA109" s="1359">
        <f t="shared" si="59"/>
        <v>6958267</v>
      </c>
    </row>
    <row r="110" spans="1:29" s="269" customFormat="1" ht="30" customHeight="1">
      <c r="A110" s="270"/>
      <c r="B110" s="1363"/>
      <c r="C110" s="301"/>
      <c r="D110" s="301"/>
      <c r="E110" s="301"/>
      <c r="F110" s="1364"/>
      <c r="G110" s="1365"/>
      <c r="H110" s="1365"/>
      <c r="I110" s="1365"/>
      <c r="J110" s="1365"/>
      <c r="K110" s="1383"/>
      <c r="L110" s="1383"/>
      <c r="M110" s="1383"/>
      <c r="N110" s="1383"/>
      <c r="O110" s="1383"/>
      <c r="P110" s="1383"/>
      <c r="Q110" s="310"/>
      <c r="R110" s="578"/>
      <c r="S110" s="310"/>
      <c r="T110" s="310"/>
      <c r="U110" s="310"/>
      <c r="V110" s="310"/>
      <c r="W110" s="310"/>
      <c r="X110" s="310"/>
      <c r="Y110" s="310"/>
      <c r="Z110" s="310"/>
      <c r="AA110" s="302"/>
    </row>
    <row r="111" spans="1:29" s="269" customFormat="1" ht="16.95" customHeight="1">
      <c r="A111" s="1408" t="s">
        <v>853</v>
      </c>
      <c r="B111" s="1409"/>
      <c r="C111" s="1409"/>
      <c r="D111" s="1409"/>
      <c r="E111" s="1409"/>
      <c r="F111" s="1364" t="s">
        <v>76</v>
      </c>
      <c r="G111" s="1367">
        <f>(G93+G95)*(100/AA94)</f>
        <v>3531454.4897959186</v>
      </c>
      <c r="H111" s="1367">
        <f>(H93+H95)*(100/AA94)</f>
        <v>2651329.224489796</v>
      </c>
      <c r="I111" s="1367">
        <f>(I93+I95)*(100/AA94)</f>
        <v>2185241.387755102</v>
      </c>
      <c r="J111" s="1367">
        <f>(J93+J95)*(100/AA94)</f>
        <v>1385545.4285714286</v>
      </c>
      <c r="K111" s="1367">
        <f>(K93+K95)*(100/AA94)</f>
        <v>748756</v>
      </c>
      <c r="L111" s="1367">
        <f>(L93+L95)*(100/AA94)</f>
        <v>219171.87755102041</v>
      </c>
      <c r="M111" s="1367">
        <f>(M93+M95)*(100/AA94)</f>
        <v>171172.08163265308</v>
      </c>
      <c r="N111" s="1367">
        <f>(N93+N95)*(100/AA94)</f>
        <v>313110.93877551018</v>
      </c>
      <c r="O111" s="1367">
        <f>(O93+O95)*(100/AA94)</f>
        <v>11205781.428571429</v>
      </c>
      <c r="P111" s="1323"/>
      <c r="Q111" s="313"/>
      <c r="R111" s="1314"/>
      <c r="S111" s="1315"/>
      <c r="T111" s="1315"/>
      <c r="U111" s="1315"/>
      <c r="V111" s="1315"/>
      <c r="W111" s="1315"/>
      <c r="X111" s="1315"/>
      <c r="Y111" s="1315"/>
      <c r="Z111" s="1315"/>
      <c r="AA111" s="302"/>
    </row>
    <row r="112" spans="1:29" s="269" customFormat="1" ht="16.95" customHeight="1">
      <c r="A112" s="1408" t="s">
        <v>500</v>
      </c>
      <c r="B112" s="1409"/>
      <c r="C112" s="1409"/>
      <c r="D112" s="1409"/>
      <c r="E112" s="1409"/>
      <c r="F112" s="1364" t="s">
        <v>196</v>
      </c>
      <c r="G112" s="1367">
        <f t="shared" ref="G112:O112" si="61">G111/S95*1000000</f>
        <v>460340.22857049428</v>
      </c>
      <c r="H112" s="1367">
        <f t="shared" si="61"/>
        <v>435139.98073703266</v>
      </c>
      <c r="I112" s="1367">
        <f t="shared" si="61"/>
        <v>454791.22971227736</v>
      </c>
      <c r="J112" s="1367">
        <f t="shared" si="61"/>
        <v>543832.06662025768</v>
      </c>
      <c r="K112" s="1367">
        <f t="shared" si="61"/>
        <v>438911.87071972765</v>
      </c>
      <c r="L112" s="1367">
        <f t="shared" si="61"/>
        <v>425003.73778058385</v>
      </c>
      <c r="M112" s="1367">
        <f t="shared" si="61"/>
        <v>429138.22819399874</v>
      </c>
      <c r="N112" s="1367">
        <f t="shared" si="61"/>
        <v>1282768.4000799302</v>
      </c>
      <c r="O112" s="1367">
        <f t="shared" si="61"/>
        <v>467207.72101757495</v>
      </c>
      <c r="P112" s="1323"/>
      <c r="Q112" s="313"/>
      <c r="R112" s="1314"/>
      <c r="S112" s="1315"/>
      <c r="T112" s="1315"/>
      <c r="U112" s="1315"/>
      <c r="V112" s="1315"/>
      <c r="W112" s="1315"/>
      <c r="X112" s="1315"/>
      <c r="Y112" s="1315"/>
      <c r="Z112" s="1315"/>
      <c r="AA112" s="416"/>
    </row>
    <row r="113" spans="1:27" s="269" customFormat="1" ht="1.95" customHeight="1">
      <c r="A113" s="1369"/>
      <c r="B113" s="1384"/>
      <c r="C113" s="1384"/>
      <c r="D113" s="1384"/>
      <c r="E113" s="1384"/>
      <c r="F113" s="1364"/>
      <c r="G113" s="1367"/>
      <c r="H113" s="1367"/>
      <c r="I113" s="1367"/>
      <c r="J113" s="1367"/>
      <c r="K113" s="1367"/>
      <c r="L113" s="1367"/>
      <c r="M113" s="1367"/>
      <c r="N113" s="1367"/>
      <c r="O113" s="1371"/>
      <c r="P113" s="1323"/>
      <c r="Q113" s="313"/>
      <c r="R113" s="1314"/>
      <c r="S113" s="1315"/>
      <c r="T113" s="1315"/>
      <c r="U113" s="1315"/>
      <c r="V113" s="1315"/>
      <c r="W113" s="1315"/>
      <c r="X113" s="1315"/>
      <c r="Y113" s="1315"/>
      <c r="Z113" s="1315"/>
      <c r="AA113" s="416"/>
    </row>
    <row r="114" spans="1:27" s="1305" customFormat="1" ht="16.95" customHeight="1">
      <c r="A114" s="301" t="s">
        <v>404</v>
      </c>
      <c r="B114" s="1372"/>
      <c r="C114" s="1372"/>
      <c r="D114" s="271"/>
      <c r="E114" s="271"/>
      <c r="F114" s="1373"/>
      <c r="G114" s="271"/>
      <c r="H114" s="271"/>
      <c r="I114" s="271"/>
      <c r="J114" s="271"/>
      <c r="K114" s="271"/>
      <c r="L114" s="271"/>
      <c r="M114" s="271"/>
      <c r="N114" s="271"/>
      <c r="O114" s="271"/>
      <c r="P114" s="271"/>
      <c r="Q114" s="1309"/>
      <c r="R114" s="1311"/>
      <c r="S114" s="417"/>
      <c r="T114" s="417"/>
      <c r="U114" s="417"/>
      <c r="V114" s="417"/>
      <c r="W114" s="417"/>
      <c r="X114" s="417"/>
      <c r="Y114" s="417"/>
      <c r="Z114" s="417"/>
      <c r="AA114" s="1374"/>
    </row>
    <row r="115" spans="1:27" s="269" customFormat="1" ht="16.5" customHeight="1">
      <c r="A115" s="1326" t="s">
        <v>222</v>
      </c>
      <c r="B115" s="1327"/>
      <c r="J115" s="1375"/>
      <c r="N115" s="860"/>
      <c r="O115" s="860"/>
      <c r="P115" s="860"/>
      <c r="Q115" s="417"/>
      <c r="R115" s="1314"/>
      <c r="S115" s="1315"/>
      <c r="T115" s="1315"/>
      <c r="U115" s="1315"/>
      <c r="V115" s="1315"/>
      <c r="W115" s="1315"/>
      <c r="X115" s="1315"/>
      <c r="Y115" s="1315"/>
      <c r="Z115" s="1315"/>
      <c r="AA115" s="302"/>
    </row>
    <row r="116" spans="1:27" s="269" customFormat="1" ht="16.5" customHeight="1">
      <c r="B116" s="1327" t="s">
        <v>491</v>
      </c>
      <c r="C116" s="1327"/>
      <c r="N116" s="1316"/>
      <c r="O116" s="1316"/>
      <c r="P116" s="1316"/>
      <c r="Q116" s="417"/>
      <c r="R116" s="1314"/>
      <c r="S116" s="1315"/>
      <c r="T116" s="1315"/>
      <c r="U116" s="1315"/>
      <c r="V116" s="1315"/>
      <c r="W116" s="1315"/>
      <c r="X116" s="1315"/>
      <c r="Y116" s="1315"/>
      <c r="Z116" s="1315"/>
      <c r="AA116" s="302"/>
    </row>
    <row r="117" spans="1:27" s="269" customFormat="1" ht="16.5" customHeight="1">
      <c r="C117" s="1327" t="s">
        <v>331</v>
      </c>
      <c r="D117" s="1327"/>
      <c r="F117" s="1336" t="s">
        <v>76</v>
      </c>
      <c r="G117" s="1317">
        <f>SUM(S117:S118)</f>
        <v>2379576</v>
      </c>
      <c r="H117" s="1317">
        <f t="shared" ref="H117:O117" si="62">SUM(T117:T118)</f>
        <v>1574514</v>
      </c>
      <c r="I117" s="1317">
        <f t="shared" si="62"/>
        <v>1484714</v>
      </c>
      <c r="J117" s="1317">
        <f t="shared" si="62"/>
        <v>876872</v>
      </c>
      <c r="K117" s="1317">
        <f t="shared" si="62"/>
        <v>559291</v>
      </c>
      <c r="L117" s="1317">
        <f t="shared" si="62"/>
        <v>137638</v>
      </c>
      <c r="M117" s="1317">
        <f t="shared" si="62"/>
        <v>108888</v>
      </c>
      <c r="N117" s="1317">
        <f t="shared" si="62"/>
        <v>226966</v>
      </c>
      <c r="O117" s="1317">
        <f t="shared" si="62"/>
        <v>7348459</v>
      </c>
      <c r="P117" s="1167"/>
      <c r="Q117" s="1318" t="s">
        <v>27</v>
      </c>
      <c r="R117" s="1319">
        <v>-3</v>
      </c>
      <c r="S117" s="1325">
        <v>2002468</v>
      </c>
      <c r="T117" s="1325">
        <v>1372381</v>
      </c>
      <c r="U117" s="1325">
        <v>1302729</v>
      </c>
      <c r="V117" s="1325">
        <v>726691</v>
      </c>
      <c r="W117" s="1325">
        <v>489427</v>
      </c>
      <c r="X117" s="1325">
        <v>114547</v>
      </c>
      <c r="Y117" s="1325">
        <v>84214</v>
      </c>
      <c r="Z117" s="1325">
        <v>196017</v>
      </c>
      <c r="AA117" s="1321">
        <f>SUM(S117:Z117)</f>
        <v>6288474</v>
      </c>
    </row>
    <row r="118" spans="1:27" s="269" customFormat="1" ht="16.5" customHeight="1">
      <c r="C118" s="1327"/>
      <c r="D118" s="1327"/>
      <c r="F118" s="1336"/>
      <c r="G118" s="1317"/>
      <c r="H118" s="1317"/>
      <c r="I118" s="1317"/>
      <c r="J118" s="1317"/>
      <c r="K118" s="1317"/>
      <c r="L118" s="1317"/>
      <c r="M118" s="1317"/>
      <c r="N118" s="1317"/>
      <c r="O118" s="1167"/>
      <c r="P118" s="1167"/>
      <c r="Q118" s="1318" t="s">
        <v>163</v>
      </c>
      <c r="R118" s="1319">
        <v>-3</v>
      </c>
      <c r="S118" s="1325">
        <v>377108</v>
      </c>
      <c r="T118" s="1325">
        <v>202133</v>
      </c>
      <c r="U118" s="1325">
        <v>181985</v>
      </c>
      <c r="V118" s="1325">
        <v>150181</v>
      </c>
      <c r="W118" s="1325">
        <v>69864</v>
      </c>
      <c r="X118" s="1325">
        <v>23091</v>
      </c>
      <c r="Y118" s="1325">
        <v>24674</v>
      </c>
      <c r="Z118" s="1325">
        <v>30949</v>
      </c>
      <c r="AA118" s="1321">
        <f t="shared" ref="AA118:AA128" si="63">SUM(S118:Z118)</f>
        <v>1059985</v>
      </c>
    </row>
    <row r="119" spans="1:27" s="269" customFormat="1" ht="16.5" customHeight="1">
      <c r="C119" s="1327"/>
      <c r="D119" s="1327"/>
      <c r="F119" s="1336"/>
      <c r="G119" s="1317"/>
      <c r="H119" s="1317"/>
      <c r="I119" s="1317"/>
      <c r="J119" s="1317"/>
      <c r="K119" s="1317"/>
      <c r="L119" s="1317"/>
      <c r="M119" s="1317"/>
      <c r="N119" s="1317"/>
      <c r="O119" s="1167"/>
      <c r="P119" s="1167"/>
      <c r="Q119" s="1318" t="s">
        <v>151</v>
      </c>
      <c r="R119" s="1319">
        <v>-3</v>
      </c>
      <c r="S119" s="1325">
        <v>322835</v>
      </c>
      <c r="T119" s="1325">
        <v>161234</v>
      </c>
      <c r="U119" s="1325">
        <v>165607</v>
      </c>
      <c r="V119" s="1325">
        <v>65626</v>
      </c>
      <c r="W119" s="1325">
        <v>60231</v>
      </c>
      <c r="X119" s="1325">
        <v>14163</v>
      </c>
      <c r="Y119" s="1325">
        <v>12682</v>
      </c>
      <c r="Z119" s="1325">
        <v>17782</v>
      </c>
      <c r="AA119" s="1321">
        <f t="shared" si="63"/>
        <v>820160</v>
      </c>
    </row>
    <row r="120" spans="1:27" s="269" customFormat="1" ht="16.5" customHeight="1">
      <c r="C120" s="1327" t="s">
        <v>343</v>
      </c>
      <c r="D120" s="1327"/>
      <c r="F120" s="1336" t="s">
        <v>76</v>
      </c>
      <c r="G120" s="1317">
        <f>SUM(S119:S120)</f>
        <v>353300</v>
      </c>
      <c r="H120" s="1317">
        <f t="shared" ref="H120:O120" si="64">SUM(T119:T120)</f>
        <v>178740</v>
      </c>
      <c r="I120" s="1317">
        <f t="shared" si="64"/>
        <v>188731</v>
      </c>
      <c r="J120" s="1317">
        <f t="shared" si="64"/>
        <v>79551</v>
      </c>
      <c r="K120" s="1317">
        <f t="shared" si="64"/>
        <v>67085</v>
      </c>
      <c r="L120" s="1317">
        <f t="shared" si="64"/>
        <v>16967</v>
      </c>
      <c r="M120" s="1317">
        <f t="shared" si="64"/>
        <v>16398</v>
      </c>
      <c r="N120" s="1317">
        <f t="shared" si="64"/>
        <v>22848</v>
      </c>
      <c r="O120" s="1317">
        <f t="shared" si="64"/>
        <v>923620</v>
      </c>
      <c r="P120" s="1167"/>
      <c r="Q120" s="1318" t="s">
        <v>164</v>
      </c>
      <c r="R120" s="1319">
        <v>-3</v>
      </c>
      <c r="S120" s="1325">
        <v>30465</v>
      </c>
      <c r="T120" s="1325">
        <v>17506</v>
      </c>
      <c r="U120" s="1325">
        <v>23124</v>
      </c>
      <c r="V120" s="1325">
        <v>13925</v>
      </c>
      <c r="W120" s="1325">
        <v>6854</v>
      </c>
      <c r="X120" s="1325">
        <v>2804</v>
      </c>
      <c r="Y120" s="1325">
        <v>3716</v>
      </c>
      <c r="Z120" s="1325">
        <v>5066</v>
      </c>
      <c r="AA120" s="1321">
        <f t="shared" si="63"/>
        <v>103460</v>
      </c>
    </row>
    <row r="121" spans="1:27" s="269" customFormat="1" ht="16.5" customHeight="1">
      <c r="C121" s="1327"/>
      <c r="D121" s="1327"/>
      <c r="F121" s="1336"/>
      <c r="G121" s="1317"/>
      <c r="H121" s="1317"/>
      <c r="I121" s="1317"/>
      <c r="J121" s="1317"/>
      <c r="K121" s="1317"/>
      <c r="L121" s="1317"/>
      <c r="M121" s="1317"/>
      <c r="N121" s="1317"/>
      <c r="O121" s="1167"/>
      <c r="P121" s="1167"/>
      <c r="Q121" s="1318" t="s">
        <v>152</v>
      </c>
      <c r="R121" s="1319">
        <v>-3</v>
      </c>
      <c r="S121" s="1325">
        <v>106402</v>
      </c>
      <c r="T121" s="1325">
        <v>70275</v>
      </c>
      <c r="U121" s="1325">
        <v>0</v>
      </c>
      <c r="V121" s="1325">
        <v>39416</v>
      </c>
      <c r="W121" s="1325">
        <v>26909</v>
      </c>
      <c r="X121" s="1325">
        <v>0</v>
      </c>
      <c r="Y121" s="1325">
        <v>0</v>
      </c>
      <c r="Z121" s="1325">
        <v>10525</v>
      </c>
      <c r="AA121" s="1321">
        <f t="shared" si="63"/>
        <v>253527</v>
      </c>
    </row>
    <row r="122" spans="1:27" s="269" customFormat="1" ht="16.5" customHeight="1">
      <c r="C122" s="1327" t="s">
        <v>342</v>
      </c>
      <c r="D122" s="1327"/>
      <c r="F122" s="1336" t="s">
        <v>76</v>
      </c>
      <c r="G122" s="1317">
        <f>SUM(S121:S122)</f>
        <v>124970</v>
      </c>
      <c r="H122" s="1317">
        <f t="shared" ref="H122:O122" si="65">SUM(T121:T122)</f>
        <v>80424</v>
      </c>
      <c r="I122" s="1317">
        <f t="shared" si="65"/>
        <v>0</v>
      </c>
      <c r="J122" s="1317">
        <f t="shared" si="65"/>
        <v>48224</v>
      </c>
      <c r="K122" s="1317">
        <f t="shared" si="65"/>
        <v>30714</v>
      </c>
      <c r="L122" s="1317">
        <f t="shared" si="65"/>
        <v>0</v>
      </c>
      <c r="M122" s="1317">
        <f t="shared" si="65"/>
        <v>0</v>
      </c>
      <c r="N122" s="1317">
        <f t="shared" si="65"/>
        <v>12249</v>
      </c>
      <c r="O122" s="1317">
        <f t="shared" si="65"/>
        <v>296581</v>
      </c>
      <c r="P122" s="1167"/>
      <c r="Q122" s="1318" t="s">
        <v>165</v>
      </c>
      <c r="R122" s="1319">
        <v>-3</v>
      </c>
      <c r="S122" s="1325">
        <v>18568</v>
      </c>
      <c r="T122" s="1325">
        <v>10149</v>
      </c>
      <c r="U122" s="1325">
        <v>0</v>
      </c>
      <c r="V122" s="1325">
        <v>8808</v>
      </c>
      <c r="W122" s="1325">
        <v>3805</v>
      </c>
      <c r="X122" s="1325">
        <v>0</v>
      </c>
      <c r="Y122" s="1325">
        <v>0</v>
      </c>
      <c r="Z122" s="1325">
        <v>1724</v>
      </c>
      <c r="AA122" s="1321">
        <f t="shared" si="63"/>
        <v>43054</v>
      </c>
    </row>
    <row r="123" spans="1:27" s="269" customFormat="1" ht="16.5" customHeight="1">
      <c r="C123" s="1328" t="s">
        <v>128</v>
      </c>
      <c r="D123" s="1328"/>
      <c r="E123" s="284"/>
      <c r="F123" s="1329" t="s">
        <v>76</v>
      </c>
      <c r="G123" s="1323">
        <f t="shared" ref="G123:O126" si="66">S123</f>
        <v>2857846</v>
      </c>
      <c r="H123" s="1323">
        <f t="shared" si="66"/>
        <v>1833678</v>
      </c>
      <c r="I123" s="1323">
        <f t="shared" si="66"/>
        <v>1673445</v>
      </c>
      <c r="J123" s="1323">
        <f t="shared" si="66"/>
        <v>1004647</v>
      </c>
      <c r="K123" s="1323">
        <f t="shared" si="66"/>
        <v>657090</v>
      </c>
      <c r="L123" s="1323">
        <f t="shared" si="66"/>
        <v>154605</v>
      </c>
      <c r="M123" s="1323">
        <f t="shared" si="66"/>
        <v>125286</v>
      </c>
      <c r="N123" s="1323">
        <f t="shared" si="66"/>
        <v>262063</v>
      </c>
      <c r="O123" s="1323">
        <f t="shared" si="66"/>
        <v>8568660</v>
      </c>
      <c r="P123" s="1376"/>
      <c r="Q123" s="425" t="s">
        <v>99</v>
      </c>
      <c r="R123" s="1319">
        <v>-3</v>
      </c>
      <c r="S123" s="1324">
        <f>SUM(S117:S122)</f>
        <v>2857846</v>
      </c>
      <c r="T123" s="1324">
        <f t="shared" ref="T123:Z123" si="67">SUM(T117:T122)</f>
        <v>1833678</v>
      </c>
      <c r="U123" s="1324">
        <f t="shared" si="67"/>
        <v>1673445</v>
      </c>
      <c r="V123" s="1324">
        <f t="shared" si="67"/>
        <v>1004647</v>
      </c>
      <c r="W123" s="1324">
        <f t="shared" si="67"/>
        <v>657090</v>
      </c>
      <c r="X123" s="1324">
        <f t="shared" si="67"/>
        <v>154605</v>
      </c>
      <c r="Y123" s="1324">
        <f t="shared" si="67"/>
        <v>125286</v>
      </c>
      <c r="Z123" s="1324">
        <f t="shared" si="67"/>
        <v>262063</v>
      </c>
      <c r="AA123" s="1321">
        <f t="shared" si="63"/>
        <v>8568660</v>
      </c>
    </row>
    <row r="124" spans="1:27" s="269" customFormat="1" ht="16.5" customHeight="1">
      <c r="B124" s="1327" t="s">
        <v>2</v>
      </c>
      <c r="C124" s="1327"/>
      <c r="D124" s="270"/>
      <c r="F124" s="1336" t="s">
        <v>76</v>
      </c>
      <c r="G124" s="1317">
        <f t="shared" si="66"/>
        <v>497540</v>
      </c>
      <c r="H124" s="1317">
        <f t="shared" si="66"/>
        <v>554783</v>
      </c>
      <c r="I124" s="1317">
        <f t="shared" si="66"/>
        <v>255021</v>
      </c>
      <c r="J124" s="1317">
        <f t="shared" si="66"/>
        <v>266992</v>
      </c>
      <c r="K124" s="1317">
        <f t="shared" si="66"/>
        <v>129912</v>
      </c>
      <c r="L124" s="1317">
        <f t="shared" si="66"/>
        <v>48683</v>
      </c>
      <c r="M124" s="1317">
        <f t="shared" si="66"/>
        <v>31506</v>
      </c>
      <c r="N124" s="1317">
        <f t="shared" si="66"/>
        <v>57385</v>
      </c>
      <c r="O124" s="1317">
        <f t="shared" si="66"/>
        <v>1841822</v>
      </c>
      <c r="P124" s="1167"/>
      <c r="Q124" s="1318" t="s">
        <v>153</v>
      </c>
      <c r="R124" s="1319">
        <v>-3</v>
      </c>
      <c r="S124" s="1325">
        <v>497540</v>
      </c>
      <c r="T124" s="1325">
        <v>554783</v>
      </c>
      <c r="U124" s="1325">
        <v>255021</v>
      </c>
      <c r="V124" s="1325">
        <v>266992</v>
      </c>
      <c r="W124" s="1325">
        <v>129912</v>
      </c>
      <c r="X124" s="1325">
        <v>48683</v>
      </c>
      <c r="Y124" s="1325">
        <v>31506</v>
      </c>
      <c r="Z124" s="1325">
        <v>57385</v>
      </c>
      <c r="AA124" s="1321">
        <f t="shared" si="63"/>
        <v>1841822</v>
      </c>
    </row>
    <row r="125" spans="1:27" s="269" customFormat="1" ht="16.5" customHeight="1">
      <c r="B125" s="1327" t="s">
        <v>281</v>
      </c>
      <c r="C125" s="1327"/>
      <c r="F125" s="1336" t="s">
        <v>76</v>
      </c>
      <c r="G125" s="1317">
        <f t="shared" si="66"/>
        <v>134813</v>
      </c>
      <c r="H125" s="1317">
        <f t="shared" si="66"/>
        <v>76756</v>
      </c>
      <c r="I125" s="1317">
        <f t="shared" si="66"/>
        <v>78778</v>
      </c>
      <c r="J125" s="1317">
        <f t="shared" si="66"/>
        <v>50345</v>
      </c>
      <c r="K125" s="1317">
        <f t="shared" si="66"/>
        <v>25874</v>
      </c>
      <c r="L125" s="1317">
        <f t="shared" si="66"/>
        <v>10163</v>
      </c>
      <c r="M125" s="1317">
        <f t="shared" si="66"/>
        <v>6090</v>
      </c>
      <c r="N125" s="1317">
        <f t="shared" si="66"/>
        <v>16753</v>
      </c>
      <c r="O125" s="1317">
        <f t="shared" si="66"/>
        <v>399572</v>
      </c>
      <c r="P125" s="1317"/>
      <c r="Q125" s="1318" t="s">
        <v>155</v>
      </c>
      <c r="R125" s="1319">
        <v>-3</v>
      </c>
      <c r="S125" s="1325">
        <v>134813</v>
      </c>
      <c r="T125" s="1325">
        <v>76756</v>
      </c>
      <c r="U125" s="1325">
        <v>78778</v>
      </c>
      <c r="V125" s="1325">
        <v>50345</v>
      </c>
      <c r="W125" s="1325">
        <v>25874</v>
      </c>
      <c r="X125" s="1325">
        <v>10163</v>
      </c>
      <c r="Y125" s="1325">
        <v>6090</v>
      </c>
      <c r="Z125" s="1325">
        <v>16753</v>
      </c>
      <c r="AA125" s="1321">
        <f t="shared" si="63"/>
        <v>399572</v>
      </c>
    </row>
    <row r="126" spans="1:27" s="269" customFormat="1" ht="16.5" customHeight="1">
      <c r="A126" s="1328"/>
      <c r="B126" s="1328" t="s">
        <v>217</v>
      </c>
      <c r="C126" s="1328"/>
      <c r="D126" s="284"/>
      <c r="E126" s="284"/>
      <c r="F126" s="1329" t="s">
        <v>76</v>
      </c>
      <c r="G126" s="1323">
        <f t="shared" si="66"/>
        <v>3490199</v>
      </c>
      <c r="H126" s="1323">
        <f t="shared" si="66"/>
        <v>2465217</v>
      </c>
      <c r="I126" s="1323">
        <f t="shared" si="66"/>
        <v>2007244</v>
      </c>
      <c r="J126" s="1323">
        <f t="shared" si="66"/>
        <v>1321984</v>
      </c>
      <c r="K126" s="1323">
        <f t="shared" si="66"/>
        <v>812876</v>
      </c>
      <c r="L126" s="1323">
        <f t="shared" si="66"/>
        <v>213451</v>
      </c>
      <c r="M126" s="1323">
        <f t="shared" si="66"/>
        <v>162882</v>
      </c>
      <c r="N126" s="1323">
        <f t="shared" si="66"/>
        <v>336201</v>
      </c>
      <c r="O126" s="1323">
        <f t="shared" si="66"/>
        <v>10810054</v>
      </c>
      <c r="P126" s="1323"/>
      <c r="Q126" s="425" t="s">
        <v>99</v>
      </c>
      <c r="R126" s="1319">
        <v>-3</v>
      </c>
      <c r="S126" s="1324">
        <f>SUM(S123:S125)</f>
        <v>3490199</v>
      </c>
      <c r="T126" s="1324">
        <f t="shared" ref="T126:Z126" si="68">SUM(T123:T125)</f>
        <v>2465217</v>
      </c>
      <c r="U126" s="1324">
        <f t="shared" si="68"/>
        <v>2007244</v>
      </c>
      <c r="V126" s="1324">
        <f t="shared" si="68"/>
        <v>1321984</v>
      </c>
      <c r="W126" s="1324">
        <f t="shared" si="68"/>
        <v>812876</v>
      </c>
      <c r="X126" s="1324">
        <f t="shared" si="68"/>
        <v>213451</v>
      </c>
      <c r="Y126" s="1324">
        <f t="shared" si="68"/>
        <v>162882</v>
      </c>
      <c r="Z126" s="1324">
        <f t="shared" si="68"/>
        <v>336201</v>
      </c>
      <c r="AA126" s="1321">
        <f t="shared" si="63"/>
        <v>10810054</v>
      </c>
    </row>
    <row r="127" spans="1:27" s="269" customFormat="1" ht="16.5" customHeight="1">
      <c r="A127" s="1326" t="s">
        <v>223</v>
      </c>
      <c r="B127" s="1327"/>
      <c r="C127" s="1328"/>
      <c r="D127" s="284"/>
      <c r="E127" s="284"/>
      <c r="F127" s="1329"/>
      <c r="G127" s="1330"/>
      <c r="H127" s="1330"/>
      <c r="I127" s="1330"/>
      <c r="J127" s="1330"/>
      <c r="K127" s="1330"/>
      <c r="L127" s="1330"/>
      <c r="M127" s="1330"/>
      <c r="N127" s="1331"/>
      <c r="O127" s="1331"/>
      <c r="P127" s="1331"/>
      <c r="Q127" s="1332" t="s">
        <v>27</v>
      </c>
      <c r="R127" s="1333">
        <v>-3</v>
      </c>
      <c r="S127" s="1334">
        <v>2002468</v>
      </c>
      <c r="T127" s="1334">
        <v>1372381</v>
      </c>
      <c r="U127" s="1334">
        <v>1302729</v>
      </c>
      <c r="V127" s="1334">
        <v>726691</v>
      </c>
      <c r="W127" s="1334">
        <v>489427</v>
      </c>
      <c r="X127" s="1334">
        <v>114547</v>
      </c>
      <c r="Y127" s="1334">
        <v>84214</v>
      </c>
      <c r="Z127" s="1334">
        <v>196017</v>
      </c>
      <c r="AA127" s="1335">
        <f t="shared" si="63"/>
        <v>6288474</v>
      </c>
    </row>
    <row r="128" spans="1:27" s="269" customFormat="1" ht="16.5" customHeight="1">
      <c r="B128" s="1327" t="s">
        <v>844</v>
      </c>
      <c r="C128" s="1327"/>
      <c r="F128" s="1336" t="s">
        <v>76</v>
      </c>
      <c r="G128" s="1317">
        <f>lblS127</f>
        <v>106814</v>
      </c>
      <c r="H128" s="1317">
        <f>lblT127</f>
        <v>21982</v>
      </c>
      <c r="I128" s="1317">
        <f>lblU127</f>
        <v>48500</v>
      </c>
      <c r="J128" s="1317">
        <f>lblV127</f>
        <v>40571</v>
      </c>
      <c r="K128" s="1317">
        <f>lblW127</f>
        <v>87060</v>
      </c>
      <c r="L128" s="1317">
        <f>lblX127</f>
        <v>20162</v>
      </c>
      <c r="M128" s="1317">
        <f>lblY127</f>
        <v>1212</v>
      </c>
      <c r="N128" s="1317">
        <f>lblZ127</f>
        <v>63478</v>
      </c>
      <c r="O128" s="1317">
        <f>AA128</f>
        <v>389779</v>
      </c>
      <c r="P128" s="1317"/>
      <c r="Q128" s="1318" t="s">
        <v>154</v>
      </c>
      <c r="R128" s="1319">
        <v>-3</v>
      </c>
      <c r="S128" s="1325">
        <v>106814</v>
      </c>
      <c r="T128" s="1325">
        <v>21982</v>
      </c>
      <c r="U128" s="1325">
        <v>48500</v>
      </c>
      <c r="V128" s="1325">
        <v>40571</v>
      </c>
      <c r="W128" s="1325">
        <v>87060</v>
      </c>
      <c r="X128" s="1325">
        <v>20162</v>
      </c>
      <c r="Y128" s="1325">
        <v>1212</v>
      </c>
      <c r="Z128" s="1325">
        <v>63478</v>
      </c>
      <c r="AA128" s="1321">
        <f t="shared" si="63"/>
        <v>389779</v>
      </c>
    </row>
    <row r="129" spans="1:27" s="269" customFormat="1" ht="28.95" customHeight="1">
      <c r="B129" s="1415" t="s">
        <v>240</v>
      </c>
      <c r="C129" s="1415"/>
      <c r="D129" s="1415"/>
      <c r="E129" s="1415"/>
      <c r="F129" s="1336" t="s">
        <v>76</v>
      </c>
      <c r="G129" s="1317">
        <f>G126-G128-G122</f>
        <v>3258415</v>
      </c>
      <c r="H129" s="1317">
        <f t="shared" ref="H129:O129" si="69">H126-H128-H122</f>
        <v>2362811</v>
      </c>
      <c r="I129" s="1317">
        <f t="shared" si="69"/>
        <v>1958744</v>
      </c>
      <c r="J129" s="1317">
        <f t="shared" si="69"/>
        <v>1233189</v>
      </c>
      <c r="K129" s="1317">
        <f t="shared" si="69"/>
        <v>695102</v>
      </c>
      <c r="L129" s="1317">
        <f t="shared" si="69"/>
        <v>193289</v>
      </c>
      <c r="M129" s="1317">
        <f t="shared" si="69"/>
        <v>161670</v>
      </c>
      <c r="N129" s="1317">
        <f t="shared" si="69"/>
        <v>260474</v>
      </c>
      <c r="O129" s="1317">
        <f t="shared" si="69"/>
        <v>10123694</v>
      </c>
      <c r="P129" s="1317"/>
      <c r="Q129" s="1337"/>
      <c r="R129" s="1338"/>
      <c r="S129" s="1339"/>
      <c r="T129" s="1339"/>
      <c r="U129" s="1339"/>
      <c r="V129" s="1339"/>
      <c r="W129" s="1339"/>
      <c r="X129" s="1339"/>
      <c r="Y129" s="1339"/>
      <c r="Z129" s="1340"/>
      <c r="AA129" s="302"/>
    </row>
    <row r="130" spans="1:27" ht="16.5" customHeight="1">
      <c r="A130" s="1341" t="s">
        <v>57</v>
      </c>
      <c r="G130" s="1343"/>
      <c r="H130" s="1343"/>
      <c r="I130" s="1343"/>
      <c r="J130" s="1343"/>
      <c r="K130" s="1343"/>
      <c r="L130" s="1343"/>
      <c r="M130" s="1343"/>
      <c r="N130" s="1343"/>
      <c r="O130" s="1343"/>
      <c r="P130" s="1343"/>
      <c r="Q130" s="571" t="s">
        <v>486</v>
      </c>
      <c r="R130" s="1344">
        <v>0</v>
      </c>
      <c r="S130" s="1345"/>
      <c r="T130" s="1346"/>
      <c r="U130" s="1346"/>
      <c r="V130" s="1346"/>
      <c r="W130" s="1346"/>
      <c r="X130" s="1346"/>
      <c r="Y130" s="1346"/>
      <c r="Z130" s="1347"/>
      <c r="AA130" s="1348">
        <v>96.7</v>
      </c>
    </row>
    <row r="131" spans="1:27" s="269" customFormat="1" ht="16.5" customHeight="1">
      <c r="A131" s="273"/>
      <c r="B131" s="1327" t="s">
        <v>852</v>
      </c>
      <c r="C131" s="1327"/>
      <c r="F131" s="1336" t="s">
        <v>76</v>
      </c>
      <c r="G131" s="1317">
        <f>(G143+G144)*0.08</f>
        <v>101040.64</v>
      </c>
      <c r="H131" s="1317">
        <f t="shared" ref="H131:O131" si="70">(H143+H144)*0.08</f>
        <v>86729.84</v>
      </c>
      <c r="I131" s="1317">
        <f t="shared" si="70"/>
        <v>100061.2</v>
      </c>
      <c r="J131" s="1317">
        <f t="shared" si="70"/>
        <v>60497.599999999999</v>
      </c>
      <c r="K131" s="1317">
        <f t="shared" si="70"/>
        <v>22801.200000000001</v>
      </c>
      <c r="L131" s="1317">
        <f t="shared" si="70"/>
        <v>12870</v>
      </c>
      <c r="M131" s="1317">
        <f t="shared" si="70"/>
        <v>5626.16</v>
      </c>
      <c r="N131" s="1317">
        <f t="shared" si="70"/>
        <v>20529.28</v>
      </c>
      <c r="O131" s="1317">
        <f t="shared" si="70"/>
        <v>410155.92</v>
      </c>
      <c r="P131" s="1317"/>
      <c r="Q131" s="571" t="s">
        <v>399</v>
      </c>
      <c r="R131" s="1344">
        <v>-3</v>
      </c>
      <c r="S131" s="1320">
        <v>7562171</v>
      </c>
      <c r="T131" s="1320">
        <v>5957512</v>
      </c>
      <c r="U131" s="1320">
        <v>4747263</v>
      </c>
      <c r="V131" s="1320">
        <v>2528619</v>
      </c>
      <c r="W131" s="1320">
        <v>1693107</v>
      </c>
      <c r="X131" s="1320">
        <v>514040</v>
      </c>
      <c r="Y131" s="1320">
        <v>391981</v>
      </c>
      <c r="Z131" s="1320">
        <v>242753</v>
      </c>
      <c r="AA131" s="424">
        <v>23640331</v>
      </c>
    </row>
    <row r="132" spans="1:27" s="269" customFormat="1" ht="16.5" customHeight="1">
      <c r="B132" s="1327" t="s">
        <v>488</v>
      </c>
      <c r="C132" s="1327"/>
      <c r="F132" s="1336" t="s">
        <v>76</v>
      </c>
      <c r="G132" s="1317">
        <f>S132</f>
        <v>144622</v>
      </c>
      <c r="H132" s="1317">
        <f t="shared" ref="H132:O132" si="71">T132</f>
        <v>173024</v>
      </c>
      <c r="I132" s="1317">
        <f t="shared" si="71"/>
        <v>78252</v>
      </c>
      <c r="J132" s="1317">
        <f t="shared" si="71"/>
        <v>68235</v>
      </c>
      <c r="K132" s="1317">
        <f t="shared" si="71"/>
        <v>14365</v>
      </c>
      <c r="L132" s="1317">
        <f t="shared" si="71"/>
        <v>5160</v>
      </c>
      <c r="M132" s="1317">
        <f t="shared" si="71"/>
        <v>3343</v>
      </c>
      <c r="N132" s="1317">
        <f t="shared" si="71"/>
        <v>28079</v>
      </c>
      <c r="O132" s="1317">
        <f t="shared" si="71"/>
        <v>515080</v>
      </c>
      <c r="P132" s="1317"/>
      <c r="Q132" s="1318" t="s">
        <v>156</v>
      </c>
      <c r="R132" s="1322">
        <v>-3</v>
      </c>
      <c r="S132" s="1349">
        <v>144622</v>
      </c>
      <c r="T132" s="1349">
        <v>173024</v>
      </c>
      <c r="U132" s="1349">
        <v>78252</v>
      </c>
      <c r="V132" s="1349">
        <v>68235</v>
      </c>
      <c r="W132" s="1349">
        <v>14365</v>
      </c>
      <c r="X132" s="1349">
        <v>5160</v>
      </c>
      <c r="Y132" s="1349">
        <v>3343</v>
      </c>
      <c r="Z132" s="1349">
        <v>28079</v>
      </c>
      <c r="AA132" s="1321">
        <f>SUM(S132:Z132)</f>
        <v>515080</v>
      </c>
    </row>
    <row r="133" spans="1:27" s="269" customFormat="1" ht="16.5" customHeight="1">
      <c r="B133" s="1327"/>
      <c r="C133" s="1327"/>
      <c r="F133" s="1336"/>
      <c r="G133" s="1317"/>
      <c r="H133" s="1317"/>
      <c r="I133" s="1317"/>
      <c r="J133" s="1317"/>
      <c r="K133" s="1317"/>
      <c r="L133" s="1317"/>
      <c r="M133" s="1317"/>
      <c r="N133" s="1317"/>
      <c r="O133" s="1317"/>
      <c r="P133" s="1317"/>
      <c r="Q133" s="1318" t="s">
        <v>345</v>
      </c>
      <c r="R133" s="1322">
        <v>-3</v>
      </c>
      <c r="S133" s="1349">
        <v>1818</v>
      </c>
      <c r="T133" s="1349">
        <v>1957</v>
      </c>
      <c r="U133" s="1349">
        <v>2050</v>
      </c>
      <c r="V133" s="1349">
        <v>998</v>
      </c>
      <c r="W133" s="1349">
        <v>849</v>
      </c>
      <c r="X133" s="1349">
        <v>174</v>
      </c>
      <c r="Y133" s="1349">
        <v>188</v>
      </c>
      <c r="Z133" s="1349">
        <v>327</v>
      </c>
      <c r="AA133" s="1321">
        <f t="shared" ref="AA133:AA138" si="72">SUM(S133:Z133)</f>
        <v>8361</v>
      </c>
    </row>
    <row r="134" spans="1:27" s="269" customFormat="1" ht="16.5" customHeight="1">
      <c r="B134" s="1327"/>
      <c r="C134" s="1327"/>
      <c r="F134" s="1336"/>
      <c r="G134" s="1317"/>
      <c r="H134" s="1317"/>
      <c r="I134" s="1317"/>
      <c r="J134" s="1317"/>
      <c r="K134" s="1317"/>
      <c r="L134" s="1317"/>
      <c r="M134" s="1317"/>
      <c r="N134" s="1317"/>
      <c r="O134" s="1317"/>
      <c r="P134" s="1317"/>
      <c r="Q134" s="1318" t="s">
        <v>346</v>
      </c>
      <c r="R134" s="1322">
        <v>-3</v>
      </c>
      <c r="S134" s="1349" t="s">
        <v>235</v>
      </c>
      <c r="T134" s="1349">
        <v>1168</v>
      </c>
      <c r="U134" s="1349">
        <v>286</v>
      </c>
      <c r="V134" s="1349">
        <v>400</v>
      </c>
      <c r="W134" s="1349">
        <v>24</v>
      </c>
      <c r="X134" s="1349">
        <v>0</v>
      </c>
      <c r="Y134" s="1349">
        <v>0</v>
      </c>
      <c r="Z134" s="1349">
        <v>183</v>
      </c>
      <c r="AA134" s="1321">
        <f t="shared" si="72"/>
        <v>2061</v>
      </c>
    </row>
    <row r="135" spans="1:27" s="269" customFormat="1" ht="16.5" customHeight="1">
      <c r="A135" s="1350" t="s">
        <v>251</v>
      </c>
      <c r="C135" s="1327"/>
      <c r="F135" s="1336"/>
      <c r="G135" s="1351"/>
      <c r="H135" s="1351"/>
      <c r="I135" s="1351"/>
      <c r="J135" s="1351"/>
      <c r="K135" s="1351"/>
      <c r="L135" s="1351"/>
      <c r="M135" s="1351"/>
      <c r="N135" s="1331"/>
      <c r="O135" s="1331"/>
      <c r="P135" s="1331"/>
      <c r="Q135" s="797" t="s">
        <v>347</v>
      </c>
      <c r="R135" s="1322">
        <v>-3</v>
      </c>
      <c r="S135" s="1349">
        <v>1898</v>
      </c>
      <c r="T135" s="1349">
        <v>794</v>
      </c>
      <c r="U135" s="1349">
        <v>121</v>
      </c>
      <c r="V135" s="1349">
        <v>651</v>
      </c>
      <c r="W135" s="1349">
        <v>225</v>
      </c>
      <c r="X135" s="1349">
        <v>98</v>
      </c>
      <c r="Y135" s="1349">
        <v>73</v>
      </c>
      <c r="Z135" s="1349">
        <v>61</v>
      </c>
      <c r="AA135" s="1321">
        <f t="shared" si="72"/>
        <v>3921</v>
      </c>
    </row>
    <row r="136" spans="1:27" s="269" customFormat="1" ht="16.5" customHeight="1">
      <c r="B136" s="1327" t="s">
        <v>489</v>
      </c>
      <c r="C136" s="1327"/>
      <c r="F136" s="1336" t="s">
        <v>76</v>
      </c>
      <c r="G136" s="1317">
        <f>SUM(G123,G124,G132)</f>
        <v>3500008</v>
      </c>
      <c r="H136" s="1317">
        <f t="shared" ref="H136:O136" si="73">SUM(H123,H124,H132)</f>
        <v>2561485</v>
      </c>
      <c r="I136" s="1317">
        <f t="shared" si="73"/>
        <v>2006718</v>
      </c>
      <c r="J136" s="1317">
        <f t="shared" si="73"/>
        <v>1339874</v>
      </c>
      <c r="K136" s="1317">
        <f t="shared" si="73"/>
        <v>801367</v>
      </c>
      <c r="L136" s="1317">
        <f t="shared" si="73"/>
        <v>208448</v>
      </c>
      <c r="M136" s="1317">
        <f t="shared" si="73"/>
        <v>160135</v>
      </c>
      <c r="N136" s="1317">
        <f t="shared" si="73"/>
        <v>347527</v>
      </c>
      <c r="O136" s="1317">
        <f t="shared" si="73"/>
        <v>10925562</v>
      </c>
      <c r="P136" s="1317"/>
      <c r="Q136" s="797" t="s">
        <v>348</v>
      </c>
      <c r="R136" s="1322">
        <v>-3</v>
      </c>
      <c r="S136" s="1349" t="s">
        <v>235</v>
      </c>
      <c r="T136" s="1349">
        <v>130</v>
      </c>
      <c r="U136" s="1349">
        <v>368</v>
      </c>
      <c r="V136" s="1349">
        <v>29</v>
      </c>
      <c r="W136" s="1349">
        <v>113</v>
      </c>
      <c r="X136" s="1349">
        <v>22</v>
      </c>
      <c r="Y136" s="1349">
        <v>0</v>
      </c>
      <c r="Z136" s="1349">
        <v>0</v>
      </c>
      <c r="AA136" s="1321">
        <f t="shared" si="72"/>
        <v>662</v>
      </c>
    </row>
    <row r="137" spans="1:27" s="269" customFormat="1" ht="16.5" customHeight="1">
      <c r="B137" s="1327" t="s">
        <v>490</v>
      </c>
      <c r="C137" s="1327"/>
      <c r="F137" s="1336" t="s">
        <v>76</v>
      </c>
      <c r="G137" s="1317">
        <f>SUM(G123,G124,G125,G131)</f>
        <v>3591239.64</v>
      </c>
      <c r="H137" s="1317">
        <f t="shared" ref="H137:O137" si="74">SUM(H123,H124,H125,H131)</f>
        <v>2551946.84</v>
      </c>
      <c r="I137" s="1317">
        <f t="shared" si="74"/>
        <v>2107305.2000000002</v>
      </c>
      <c r="J137" s="1317">
        <f t="shared" si="74"/>
        <v>1382481.6</v>
      </c>
      <c r="K137" s="1317">
        <f t="shared" si="74"/>
        <v>835677.2</v>
      </c>
      <c r="L137" s="1317">
        <f t="shared" si="74"/>
        <v>226321</v>
      </c>
      <c r="M137" s="1317">
        <f t="shared" si="74"/>
        <v>168508.16</v>
      </c>
      <c r="N137" s="1317">
        <f t="shared" si="74"/>
        <v>356730.28</v>
      </c>
      <c r="O137" s="1317">
        <f t="shared" si="74"/>
        <v>11220209.92</v>
      </c>
      <c r="P137" s="1317"/>
      <c r="Q137" s="1318" t="s">
        <v>162</v>
      </c>
      <c r="R137" s="1322">
        <v>-3</v>
      </c>
      <c r="S137" s="1349">
        <v>15707</v>
      </c>
      <c r="T137" s="1349">
        <v>13057</v>
      </c>
      <c r="U137" s="1349">
        <v>11013</v>
      </c>
      <c r="V137" s="1349">
        <v>5597</v>
      </c>
      <c r="W137" s="1349">
        <v>4401</v>
      </c>
      <c r="X137" s="1349">
        <v>1103</v>
      </c>
      <c r="Y137" s="1349">
        <v>660</v>
      </c>
      <c r="Z137" s="1349">
        <v>1200</v>
      </c>
      <c r="AA137" s="1321">
        <f t="shared" si="72"/>
        <v>52738</v>
      </c>
    </row>
    <row r="138" spans="1:27" s="269" customFormat="1" ht="16.5" customHeight="1">
      <c r="A138" s="1326" t="s">
        <v>58</v>
      </c>
      <c r="F138" s="1336"/>
      <c r="G138" s="1352"/>
      <c r="H138" s="1352"/>
      <c r="I138" s="1352"/>
      <c r="J138" s="1352"/>
      <c r="K138" s="1379"/>
      <c r="L138" s="1379"/>
      <c r="M138" s="1164"/>
      <c r="N138" s="1380"/>
      <c r="O138" s="1380"/>
      <c r="P138" s="1380"/>
      <c r="Q138" s="1318" t="s">
        <v>349</v>
      </c>
      <c r="R138" s="1322">
        <v>-3</v>
      </c>
      <c r="S138" s="1349">
        <v>608</v>
      </c>
      <c r="T138" s="1349">
        <v>95</v>
      </c>
      <c r="U138" s="1349">
        <v>398</v>
      </c>
      <c r="V138" s="1349">
        <v>330</v>
      </c>
      <c r="W138" s="1349">
        <v>50</v>
      </c>
      <c r="X138" s="1349">
        <v>46</v>
      </c>
      <c r="Y138" s="1349">
        <v>11</v>
      </c>
      <c r="Z138" s="1349">
        <v>1</v>
      </c>
      <c r="AA138" s="1321">
        <f t="shared" si="72"/>
        <v>1539</v>
      </c>
    </row>
    <row r="139" spans="1:27" s="269" customFormat="1" ht="16.5" customHeight="1">
      <c r="A139" s="1353" t="s">
        <v>59</v>
      </c>
      <c r="B139" s="1327"/>
      <c r="F139" s="1336" t="s">
        <v>196</v>
      </c>
      <c r="G139" s="279">
        <f>S139</f>
        <v>149047.1958320564</v>
      </c>
      <c r="H139" s="279">
        <f t="shared" ref="H139:O140" si="75">T139</f>
        <v>121950.27372262774</v>
      </c>
      <c r="I139" s="279">
        <f t="shared" si="75"/>
        <v>128677.24125843483</v>
      </c>
      <c r="J139" s="279">
        <f t="shared" si="75"/>
        <v>140329.50902648896</v>
      </c>
      <c r="K139" s="279">
        <f t="shared" si="75"/>
        <v>129536.50864974162</v>
      </c>
      <c r="L139" s="279">
        <f t="shared" si="75"/>
        <v>112019.14708442123</v>
      </c>
      <c r="M139" s="279">
        <f t="shared" si="75"/>
        <v>144405.3651266766</v>
      </c>
      <c r="N139" s="279">
        <f t="shared" si="75"/>
        <v>186781.01582014986</v>
      </c>
      <c r="O139" s="279">
        <f t="shared" si="75"/>
        <v>135640.5291375721</v>
      </c>
      <c r="P139" s="279"/>
      <c r="Q139" s="425" t="s">
        <v>99</v>
      </c>
      <c r="R139" s="1322">
        <v>-3</v>
      </c>
      <c r="S139" s="1324">
        <f t="shared" ref="S139:AA139" si="76">IF(SUM(S137:S138)=0, 0,SUM(S117,S119,S121)/SUM(S137:S138))*1000</f>
        <v>149047.1958320564</v>
      </c>
      <c r="T139" s="1324">
        <f t="shared" si="76"/>
        <v>121950.27372262774</v>
      </c>
      <c r="U139" s="1324">
        <f t="shared" si="76"/>
        <v>128677.24125843483</v>
      </c>
      <c r="V139" s="1324">
        <f t="shared" si="76"/>
        <v>140329.50902648896</v>
      </c>
      <c r="W139" s="1324">
        <f t="shared" si="76"/>
        <v>129536.50864974162</v>
      </c>
      <c r="X139" s="1324">
        <f t="shared" si="76"/>
        <v>112019.14708442123</v>
      </c>
      <c r="Y139" s="1324">
        <f t="shared" si="76"/>
        <v>144405.3651266766</v>
      </c>
      <c r="Z139" s="1324">
        <f t="shared" si="76"/>
        <v>186781.01582014986</v>
      </c>
      <c r="AA139" s="1381">
        <f t="shared" si="76"/>
        <v>135640.5291375721</v>
      </c>
    </row>
    <row r="140" spans="1:27" s="269" customFormat="1" ht="16.5" customHeight="1">
      <c r="A140" s="1353" t="s">
        <v>60</v>
      </c>
      <c r="B140" s="1327"/>
      <c r="F140" s="1336" t="s">
        <v>196</v>
      </c>
      <c r="G140" s="279">
        <f>S140</f>
        <v>114677.34122712593</v>
      </c>
      <c r="H140" s="279">
        <f t="shared" si="75"/>
        <v>56751.790565571748</v>
      </c>
      <c r="I140" s="279">
        <f t="shared" si="75"/>
        <v>72604.955752212394</v>
      </c>
      <c r="J140" s="279">
        <f t="shared" si="75"/>
        <v>83211.742059672761</v>
      </c>
      <c r="K140" s="279">
        <f t="shared" si="75"/>
        <v>66492.981007431881</v>
      </c>
      <c r="L140" s="279">
        <f t="shared" si="75"/>
        <v>88078.231292516997</v>
      </c>
      <c r="M140" s="279">
        <f t="shared" si="75"/>
        <v>108773.94636015326</v>
      </c>
      <c r="N140" s="279">
        <f t="shared" si="75"/>
        <v>66092.819614711028</v>
      </c>
      <c r="O140" s="279">
        <f t="shared" si="75"/>
        <v>80406.464511829385</v>
      </c>
      <c r="P140" s="279"/>
      <c r="Q140" s="425" t="s">
        <v>99</v>
      </c>
      <c r="R140" s="1322">
        <v>-3</v>
      </c>
      <c r="S140" s="1324">
        <f t="shared" ref="S140:AA140" si="77">IF(SUM(S133:S136)=0,0,SUM(S118,S120,S122)/SUM(S133:S136))*1000</f>
        <v>114677.34122712593</v>
      </c>
      <c r="T140" s="1324">
        <f t="shared" si="77"/>
        <v>56751.790565571748</v>
      </c>
      <c r="U140" s="1324">
        <f t="shared" si="77"/>
        <v>72604.955752212394</v>
      </c>
      <c r="V140" s="1324">
        <f t="shared" si="77"/>
        <v>83211.742059672761</v>
      </c>
      <c r="W140" s="1324">
        <f t="shared" si="77"/>
        <v>66492.981007431881</v>
      </c>
      <c r="X140" s="1324">
        <f t="shared" si="77"/>
        <v>88078.231292516997</v>
      </c>
      <c r="Y140" s="1324">
        <f t="shared" si="77"/>
        <v>108773.94636015326</v>
      </c>
      <c r="Z140" s="1324">
        <f t="shared" si="77"/>
        <v>66092.819614711028</v>
      </c>
      <c r="AA140" s="1381">
        <f t="shared" si="77"/>
        <v>80406.464511829385</v>
      </c>
    </row>
    <row r="141" spans="1:27" s="269" customFormat="1" ht="16.5" customHeight="1">
      <c r="A141" s="1326" t="s">
        <v>75</v>
      </c>
      <c r="F141" s="1336"/>
      <c r="G141" s="1352"/>
      <c r="H141" s="1352"/>
      <c r="I141" s="1352"/>
      <c r="J141" s="1352"/>
      <c r="K141" s="1352"/>
      <c r="L141" s="1352"/>
      <c r="M141" s="1352"/>
      <c r="N141" s="1352"/>
      <c r="O141" s="1380"/>
      <c r="P141" s="1380"/>
      <c r="Q141" s="302"/>
      <c r="R141" s="1354"/>
      <c r="S141" s="1355"/>
      <c r="T141" s="1355"/>
      <c r="U141" s="1355"/>
      <c r="V141" s="1355"/>
      <c r="W141" s="1355"/>
      <c r="X141" s="1355"/>
      <c r="Y141" s="1355"/>
      <c r="Z141" s="1355"/>
      <c r="AA141" s="302"/>
    </row>
    <row r="142" spans="1:27" s="269" customFormat="1" ht="16.5" customHeight="1">
      <c r="A142" s="1353" t="s">
        <v>194</v>
      </c>
      <c r="B142" s="1327"/>
      <c r="F142" s="1336" t="s">
        <v>195</v>
      </c>
      <c r="G142" s="1356">
        <f>S142</f>
        <v>439595</v>
      </c>
      <c r="H142" s="1356">
        <f t="shared" ref="H142:O145" si="78">T142</f>
        <v>374574</v>
      </c>
      <c r="I142" s="1356">
        <f t="shared" si="78"/>
        <v>435076</v>
      </c>
      <c r="J142" s="1356">
        <f t="shared" si="78"/>
        <v>256447</v>
      </c>
      <c r="K142" s="1356">
        <f t="shared" si="78"/>
        <v>69473</v>
      </c>
      <c r="L142" s="1356">
        <f t="shared" si="78"/>
        <v>35097</v>
      </c>
      <c r="M142" s="1356">
        <f t="shared" si="78"/>
        <v>22900</v>
      </c>
      <c r="N142" s="1356">
        <f t="shared" si="78"/>
        <v>10039</v>
      </c>
      <c r="O142" s="1356">
        <f t="shared" si="78"/>
        <v>1643201</v>
      </c>
      <c r="P142" s="1382"/>
      <c r="Q142" s="1357" t="s">
        <v>159</v>
      </c>
      <c r="R142" s="1358">
        <v>-3</v>
      </c>
      <c r="S142" s="1325">
        <v>439595</v>
      </c>
      <c r="T142" s="1325">
        <v>374574</v>
      </c>
      <c r="U142" s="1325">
        <v>435076</v>
      </c>
      <c r="V142" s="1325">
        <v>256447</v>
      </c>
      <c r="W142" s="1325">
        <v>69473</v>
      </c>
      <c r="X142" s="1325">
        <v>35097</v>
      </c>
      <c r="Y142" s="1325">
        <v>22900</v>
      </c>
      <c r="Z142" s="1325">
        <v>10039</v>
      </c>
      <c r="AA142" s="1359">
        <f>SUM(S142:Z142)</f>
        <v>1643201</v>
      </c>
    </row>
    <row r="143" spans="1:27" s="269" customFormat="1" ht="16.5" customHeight="1">
      <c r="A143" s="1353" t="s">
        <v>215</v>
      </c>
      <c r="B143" s="1327"/>
      <c r="F143" s="1336" t="s">
        <v>195</v>
      </c>
      <c r="G143" s="1356">
        <f>S143</f>
        <v>781140</v>
      </c>
      <c r="H143" s="1356">
        <f t="shared" si="78"/>
        <v>932032</v>
      </c>
      <c r="I143" s="1356">
        <f t="shared" si="78"/>
        <v>939809</v>
      </c>
      <c r="J143" s="1356">
        <f t="shared" si="78"/>
        <v>537088</v>
      </c>
      <c r="K143" s="1356">
        <f t="shared" si="78"/>
        <v>247388</v>
      </c>
      <c r="L143" s="1356">
        <f t="shared" si="78"/>
        <v>137651</v>
      </c>
      <c r="M143" s="1356">
        <f t="shared" si="78"/>
        <v>57785</v>
      </c>
      <c r="N143" s="1356">
        <f t="shared" si="78"/>
        <v>215617</v>
      </c>
      <c r="O143" s="1356">
        <f t="shared" si="78"/>
        <v>3848510</v>
      </c>
      <c r="P143" s="1382"/>
      <c r="Q143" s="1357" t="s">
        <v>160</v>
      </c>
      <c r="R143" s="1358">
        <v>-3</v>
      </c>
      <c r="S143" s="1325">
        <v>781140</v>
      </c>
      <c r="T143" s="1325">
        <v>932032</v>
      </c>
      <c r="U143" s="1325">
        <v>939809</v>
      </c>
      <c r="V143" s="1325">
        <v>537088</v>
      </c>
      <c r="W143" s="1325">
        <v>247388</v>
      </c>
      <c r="X143" s="1325">
        <v>137651</v>
      </c>
      <c r="Y143" s="1325">
        <v>57785</v>
      </c>
      <c r="Z143" s="1325">
        <v>215617</v>
      </c>
      <c r="AA143" s="1359">
        <f t="shared" ref="AA143:AA146" si="79">SUM(S143:Z143)</f>
        <v>3848510</v>
      </c>
    </row>
    <row r="144" spans="1:27" s="269" customFormat="1" ht="16.5" customHeight="1">
      <c r="A144" s="1360" t="s">
        <v>190</v>
      </c>
      <c r="B144" s="1361"/>
      <c r="C144" s="270"/>
      <c r="D144" s="270"/>
      <c r="E144" s="270"/>
      <c r="F144" s="1362" t="s">
        <v>195</v>
      </c>
      <c r="G144" s="1356">
        <f>S144</f>
        <v>481868</v>
      </c>
      <c r="H144" s="1356">
        <f t="shared" si="78"/>
        <v>152091</v>
      </c>
      <c r="I144" s="1356">
        <f t="shared" si="78"/>
        <v>310956</v>
      </c>
      <c r="J144" s="1356">
        <f t="shared" si="78"/>
        <v>219132</v>
      </c>
      <c r="K144" s="1356">
        <f t="shared" si="78"/>
        <v>37627</v>
      </c>
      <c r="L144" s="1356">
        <f t="shared" si="78"/>
        <v>23224</v>
      </c>
      <c r="M144" s="1356">
        <f t="shared" si="78"/>
        <v>12542</v>
      </c>
      <c r="N144" s="1356">
        <f t="shared" si="78"/>
        <v>40999</v>
      </c>
      <c r="O144" s="1356">
        <f t="shared" si="78"/>
        <v>1278439</v>
      </c>
      <c r="P144" s="1382"/>
      <c r="Q144" s="1357" t="s">
        <v>161</v>
      </c>
      <c r="R144" s="1358">
        <v>-3</v>
      </c>
      <c r="S144" s="1325">
        <v>481868</v>
      </c>
      <c r="T144" s="1325">
        <v>152091</v>
      </c>
      <c r="U144" s="1325">
        <v>310956</v>
      </c>
      <c r="V144" s="1325">
        <v>219132</v>
      </c>
      <c r="W144" s="1325">
        <v>37627</v>
      </c>
      <c r="X144" s="1325">
        <v>23224</v>
      </c>
      <c r="Y144" s="1325">
        <v>12542</v>
      </c>
      <c r="Z144" s="1325">
        <v>40999</v>
      </c>
      <c r="AA144" s="1359">
        <f t="shared" si="79"/>
        <v>1278439</v>
      </c>
    </row>
    <row r="145" spans="1:27" s="269" customFormat="1" ht="16.5" customHeight="1">
      <c r="A145" s="270"/>
      <c r="B145" s="1363" t="s">
        <v>3</v>
      </c>
      <c r="C145" s="301"/>
      <c r="D145" s="301"/>
      <c r="E145" s="301"/>
      <c r="F145" s="1364" t="s">
        <v>195</v>
      </c>
      <c r="G145" s="1365">
        <f>S145</f>
        <v>1702603</v>
      </c>
      <c r="H145" s="1365">
        <f t="shared" si="78"/>
        <v>1458697</v>
      </c>
      <c r="I145" s="1365">
        <f t="shared" si="78"/>
        <v>1685841</v>
      </c>
      <c r="J145" s="1365">
        <f t="shared" si="78"/>
        <v>1012667</v>
      </c>
      <c r="K145" s="1365">
        <f t="shared" si="78"/>
        <v>354488</v>
      </c>
      <c r="L145" s="1365">
        <f t="shared" si="78"/>
        <v>195972</v>
      </c>
      <c r="M145" s="1365">
        <f t="shared" si="78"/>
        <v>93227</v>
      </c>
      <c r="N145" s="1365">
        <f t="shared" si="78"/>
        <v>266655</v>
      </c>
      <c r="O145" s="1365">
        <f t="shared" si="78"/>
        <v>6770150</v>
      </c>
      <c r="P145" s="1383"/>
      <c r="Q145" s="445" t="s">
        <v>99</v>
      </c>
      <c r="R145" s="767">
        <v>-3</v>
      </c>
      <c r="S145" s="1366">
        <f>SUM(S142:S144)</f>
        <v>1702603</v>
      </c>
      <c r="T145" s="1366">
        <f t="shared" ref="T145:Z145" si="80">SUM(T142:T144)</f>
        <v>1458697</v>
      </c>
      <c r="U145" s="1366">
        <f t="shared" si="80"/>
        <v>1685841</v>
      </c>
      <c r="V145" s="1366">
        <f t="shared" si="80"/>
        <v>1012667</v>
      </c>
      <c r="W145" s="1366">
        <f t="shared" si="80"/>
        <v>354488</v>
      </c>
      <c r="X145" s="1366">
        <f t="shared" si="80"/>
        <v>195972</v>
      </c>
      <c r="Y145" s="1366">
        <f t="shared" si="80"/>
        <v>93227</v>
      </c>
      <c r="Z145" s="1366">
        <f t="shared" si="80"/>
        <v>266655</v>
      </c>
      <c r="AA145" s="1359">
        <f t="shared" si="79"/>
        <v>6770150</v>
      </c>
    </row>
    <row r="146" spans="1:27" s="273" customFormat="1" ht="2.4" customHeight="1">
      <c r="A146" s="707"/>
      <c r="B146" s="1296"/>
      <c r="C146" s="817"/>
      <c r="D146" s="817"/>
      <c r="E146" s="817"/>
      <c r="F146" s="859"/>
      <c r="G146" s="1365"/>
      <c r="H146" s="1365"/>
      <c r="I146" s="1365"/>
      <c r="J146" s="1365"/>
      <c r="K146" s="1365"/>
      <c r="L146" s="1365"/>
      <c r="M146" s="1365"/>
      <c r="N146" s="1365"/>
      <c r="O146" s="1365"/>
      <c r="P146" s="1365"/>
      <c r="Q146" s="310"/>
      <c r="R146" s="578"/>
      <c r="S146" s="310"/>
      <c r="T146" s="310"/>
      <c r="U146" s="310"/>
      <c r="V146" s="310"/>
      <c r="W146" s="310"/>
      <c r="X146" s="310"/>
      <c r="Y146" s="310"/>
      <c r="Z146" s="310"/>
      <c r="AA146" s="1386">
        <f t="shared" si="79"/>
        <v>0</v>
      </c>
    </row>
    <row r="147" spans="1:27" s="269" customFormat="1" ht="16.95" customHeight="1">
      <c r="A147" s="1408" t="s">
        <v>853</v>
      </c>
      <c r="B147" s="1409"/>
      <c r="C147" s="1409"/>
      <c r="D147" s="1409"/>
      <c r="E147" s="1409"/>
      <c r="F147" s="1364" t="s">
        <v>76</v>
      </c>
      <c r="G147" s="1367">
        <f>(G129+G131)*(100/AA130)</f>
        <v>3474100.9720785939</v>
      </c>
      <c r="H147" s="1367">
        <f>(H129+H131)*(100/AA130)</f>
        <v>2533134.2709410549</v>
      </c>
      <c r="I147" s="1367">
        <f>(I129+I131)*(100/AA130)</f>
        <v>2129064.3226473629</v>
      </c>
      <c r="J147" s="1367">
        <f>(J129+J131)*(100/AA130)</f>
        <v>1337835.1602895556</v>
      </c>
      <c r="K147" s="1367">
        <f>(K129+K131)*(100/AA130)</f>
        <v>742402.48190279212</v>
      </c>
      <c r="L147" s="1367">
        <f>(L129+L131)*(100/AA130)</f>
        <v>213194.4157187177</v>
      </c>
      <c r="M147" s="1367">
        <f>(M129+M131)*(100/AA130)</f>
        <v>173005.33609100312</v>
      </c>
      <c r="N147" s="1367">
        <f>(N129+N131)*(100/AA130)</f>
        <v>290592.84384694934</v>
      </c>
      <c r="O147" s="1367">
        <f>(O129+O131)*(100/AA130)</f>
        <v>10893329.803516028</v>
      </c>
      <c r="P147" s="1323"/>
      <c r="Q147" s="313"/>
      <c r="R147" s="1314"/>
      <c r="S147" s="1315"/>
      <c r="T147" s="1315"/>
      <c r="U147" s="1315"/>
      <c r="V147" s="1315"/>
      <c r="W147" s="1315"/>
      <c r="X147" s="1315"/>
      <c r="Y147" s="1315"/>
      <c r="Z147" s="1315"/>
      <c r="AA147" s="302"/>
    </row>
    <row r="148" spans="1:27" s="269" customFormat="1" ht="16.95" customHeight="1">
      <c r="A148" s="1408" t="s">
        <v>500</v>
      </c>
      <c r="B148" s="1409"/>
      <c r="C148" s="1409"/>
      <c r="D148" s="1409"/>
      <c r="E148" s="1409"/>
      <c r="F148" s="1364" t="s">
        <v>196</v>
      </c>
      <c r="G148" s="1367">
        <f t="shared" ref="G148:O148" si="81">G147/S131*1000000</f>
        <v>459405.23853250523</v>
      </c>
      <c r="H148" s="1367">
        <f t="shared" si="81"/>
        <v>425200.02829051035</v>
      </c>
      <c r="I148" s="1367">
        <f t="shared" si="81"/>
        <v>448482.48825636221</v>
      </c>
      <c r="J148" s="1367">
        <f t="shared" si="81"/>
        <v>529077.39769793535</v>
      </c>
      <c r="K148" s="1367">
        <f t="shared" si="81"/>
        <v>438485.2711038299</v>
      </c>
      <c r="L148" s="1367">
        <f t="shared" si="81"/>
        <v>414742.85214908904</v>
      </c>
      <c r="M148" s="1367">
        <f t="shared" si="81"/>
        <v>441361.53561270348</v>
      </c>
      <c r="N148" s="1367">
        <f t="shared" si="81"/>
        <v>1197072.1014650667</v>
      </c>
      <c r="O148" s="1367">
        <f t="shared" si="81"/>
        <v>460794.30120991234</v>
      </c>
      <c r="P148" s="1323"/>
      <c r="Q148" s="313"/>
      <c r="R148" s="1314"/>
      <c r="S148" s="1315"/>
      <c r="T148" s="1315"/>
      <c r="U148" s="1315"/>
      <c r="V148" s="1315"/>
      <c r="W148" s="1315"/>
      <c r="X148" s="1315"/>
      <c r="Y148" s="1315"/>
      <c r="Z148" s="1315"/>
      <c r="AA148" s="416"/>
    </row>
    <row r="149" spans="1:27" s="269" customFormat="1" ht="3" customHeight="1">
      <c r="A149" s="1369"/>
      <c r="B149" s="1384"/>
      <c r="C149" s="1384"/>
      <c r="D149" s="1384"/>
      <c r="E149" s="1384"/>
      <c r="F149" s="1362"/>
      <c r="G149" s="1371"/>
      <c r="H149" s="1371"/>
      <c r="I149" s="1371"/>
      <c r="J149" s="1371"/>
      <c r="K149" s="1371"/>
      <c r="L149" s="1371"/>
      <c r="M149" s="1371"/>
      <c r="N149" s="1371"/>
      <c r="O149" s="1371"/>
      <c r="P149" s="1323"/>
      <c r="Q149" s="313"/>
      <c r="R149" s="1314"/>
      <c r="S149" s="1315"/>
      <c r="T149" s="1315"/>
      <c r="U149" s="1315"/>
      <c r="V149" s="1315"/>
      <c r="W149" s="1315"/>
      <c r="X149" s="1315"/>
      <c r="Y149" s="1315"/>
      <c r="Z149" s="1315"/>
      <c r="AA149" s="416"/>
    </row>
    <row r="150" spans="1:27" s="1305" customFormat="1" ht="16.95" customHeight="1">
      <c r="A150" s="301" t="s">
        <v>394</v>
      </c>
      <c r="B150" s="1372"/>
      <c r="C150" s="1372"/>
      <c r="D150" s="271"/>
      <c r="E150" s="271"/>
      <c r="F150" s="1373"/>
      <c r="G150" s="271"/>
      <c r="H150" s="271"/>
      <c r="I150" s="271"/>
      <c r="J150" s="271"/>
      <c r="K150" s="271"/>
      <c r="L150" s="271"/>
      <c r="M150" s="271"/>
      <c r="N150" s="271"/>
      <c r="O150" s="271"/>
      <c r="P150" s="271"/>
      <c r="Q150" s="1309"/>
      <c r="R150" s="1311"/>
      <c r="S150" s="417"/>
      <c r="T150" s="417"/>
      <c r="U150" s="417"/>
      <c r="V150" s="417"/>
      <c r="W150" s="417"/>
      <c r="X150" s="417"/>
      <c r="Y150" s="417"/>
      <c r="Z150" s="417"/>
      <c r="AA150" s="1374"/>
    </row>
    <row r="151" spans="1:27" s="269" customFormat="1" ht="16.95" customHeight="1">
      <c r="A151" s="1326" t="s">
        <v>222</v>
      </c>
      <c r="B151" s="1327"/>
      <c r="J151" s="1375"/>
      <c r="N151" s="860"/>
      <c r="O151" s="860"/>
      <c r="P151" s="860"/>
      <c r="Q151" s="417"/>
      <c r="R151" s="1314"/>
      <c r="S151" s="1315"/>
      <c r="T151" s="1315"/>
      <c r="U151" s="1315"/>
      <c r="V151" s="1315"/>
      <c r="W151" s="1315"/>
      <c r="X151" s="1315"/>
      <c r="Y151" s="1315"/>
      <c r="Z151" s="1315"/>
      <c r="AA151" s="302"/>
    </row>
    <row r="152" spans="1:27" s="269" customFormat="1" ht="16.95" customHeight="1">
      <c r="B152" s="1327" t="s">
        <v>491</v>
      </c>
      <c r="C152" s="1327"/>
      <c r="N152" s="1316"/>
      <c r="O152" s="1316"/>
      <c r="P152" s="1316"/>
      <c r="Q152" s="417"/>
      <c r="R152" s="1314"/>
      <c r="S152" s="1315"/>
      <c r="T152" s="1315"/>
      <c r="U152" s="1315"/>
      <c r="V152" s="1315"/>
      <c r="W152" s="1315"/>
      <c r="X152" s="1315"/>
      <c r="Y152" s="1315"/>
      <c r="Z152" s="1315"/>
      <c r="AA152" s="302"/>
    </row>
    <row r="153" spans="1:27" s="269" customFormat="1" ht="16.95" customHeight="1">
      <c r="C153" s="1327" t="s">
        <v>331</v>
      </c>
      <c r="D153" s="1327"/>
      <c r="F153" s="1336" t="s">
        <v>76</v>
      </c>
      <c r="G153" s="1317">
        <f>SUM(S153:S154)</f>
        <v>2373274</v>
      </c>
      <c r="H153" s="1317">
        <f t="shared" ref="H153:O153" si="82">SUM(T153:T154)</f>
        <v>1437554</v>
      </c>
      <c r="I153" s="1317">
        <f t="shared" si="82"/>
        <v>1341125</v>
      </c>
      <c r="J153" s="1317">
        <f t="shared" si="82"/>
        <v>860381</v>
      </c>
      <c r="K153" s="1317">
        <f t="shared" si="82"/>
        <v>541001</v>
      </c>
      <c r="L153" s="1317">
        <f t="shared" si="82"/>
        <v>134629</v>
      </c>
      <c r="M153" s="1317">
        <f t="shared" si="82"/>
        <v>104760</v>
      </c>
      <c r="N153" s="1317">
        <f t="shared" si="82"/>
        <v>220806</v>
      </c>
      <c r="O153" s="1317">
        <f t="shared" si="82"/>
        <v>7013530</v>
      </c>
      <c r="P153" s="1167"/>
      <c r="Q153" s="1318" t="s">
        <v>27</v>
      </c>
      <c r="R153" s="1319">
        <v>-4</v>
      </c>
      <c r="S153" s="1325">
        <v>1993275</v>
      </c>
      <c r="T153" s="1325">
        <v>1248416</v>
      </c>
      <c r="U153" s="1325">
        <v>1102446</v>
      </c>
      <c r="V153" s="1325">
        <v>712586</v>
      </c>
      <c r="W153" s="1325">
        <v>473490</v>
      </c>
      <c r="X153" s="1325">
        <v>111186</v>
      </c>
      <c r="Y153" s="1325">
        <v>80183</v>
      </c>
      <c r="Z153" s="1325">
        <v>193547</v>
      </c>
      <c r="AA153" s="1321">
        <f>SUM(S153:Z153)</f>
        <v>5915129</v>
      </c>
    </row>
    <row r="154" spans="1:27" s="269" customFormat="1" ht="16.95" customHeight="1">
      <c r="C154" s="1327"/>
      <c r="D154" s="1327"/>
      <c r="F154" s="1336"/>
      <c r="G154" s="1317"/>
      <c r="H154" s="1317"/>
      <c r="I154" s="1317"/>
      <c r="J154" s="1317"/>
      <c r="K154" s="1317"/>
      <c r="L154" s="1317"/>
      <c r="M154" s="1317"/>
      <c r="N154" s="1317"/>
      <c r="O154" s="1167"/>
      <c r="P154" s="1167"/>
      <c r="Q154" s="1318" t="s">
        <v>163</v>
      </c>
      <c r="R154" s="1319">
        <v>-4</v>
      </c>
      <c r="S154" s="1325">
        <v>379999</v>
      </c>
      <c r="T154" s="1325">
        <v>189138</v>
      </c>
      <c r="U154" s="1325">
        <v>238679</v>
      </c>
      <c r="V154" s="1325">
        <v>147795</v>
      </c>
      <c r="W154" s="1325">
        <v>67511</v>
      </c>
      <c r="X154" s="1325">
        <v>23443</v>
      </c>
      <c r="Y154" s="1325">
        <v>24577</v>
      </c>
      <c r="Z154" s="1325">
        <v>27259</v>
      </c>
      <c r="AA154" s="1321">
        <f t="shared" ref="AA154:AA164" si="83">SUM(S154:Z154)</f>
        <v>1098401</v>
      </c>
    </row>
    <row r="155" spans="1:27" s="269" customFormat="1" ht="16.95" customHeight="1">
      <c r="C155" s="1327"/>
      <c r="D155" s="1327"/>
      <c r="F155" s="1336"/>
      <c r="G155" s="1317"/>
      <c r="H155" s="1317"/>
      <c r="I155" s="1317"/>
      <c r="J155" s="1317"/>
      <c r="K155" s="1317"/>
      <c r="L155" s="1317"/>
      <c r="M155" s="1317"/>
      <c r="N155" s="1317"/>
      <c r="O155" s="1167"/>
      <c r="P155" s="1167"/>
      <c r="Q155" s="1318" t="s">
        <v>151</v>
      </c>
      <c r="R155" s="1319">
        <v>-4</v>
      </c>
      <c r="S155" s="1325">
        <v>297666</v>
      </c>
      <c r="T155" s="1325">
        <v>148661</v>
      </c>
      <c r="U155" s="1325">
        <v>149299</v>
      </c>
      <c r="V155" s="1325">
        <v>62384</v>
      </c>
      <c r="W155" s="1325">
        <v>58385</v>
      </c>
      <c r="X155" s="1325">
        <v>13695</v>
      </c>
      <c r="Y155" s="1325">
        <v>13012</v>
      </c>
      <c r="Z155" s="1325">
        <v>19361</v>
      </c>
      <c r="AA155" s="1321">
        <f t="shared" si="83"/>
        <v>762463</v>
      </c>
    </row>
    <row r="156" spans="1:27" s="269" customFormat="1" ht="16.95" customHeight="1">
      <c r="C156" s="1327" t="s">
        <v>343</v>
      </c>
      <c r="D156" s="1327"/>
      <c r="F156" s="1336" t="s">
        <v>76</v>
      </c>
      <c r="G156" s="1317">
        <f>SUM(S155:S156)</f>
        <v>326408</v>
      </c>
      <c r="H156" s="1317">
        <f t="shared" ref="H156:O156" si="84">SUM(T155:T156)</f>
        <v>164430</v>
      </c>
      <c r="I156" s="1317">
        <f t="shared" si="84"/>
        <v>172248</v>
      </c>
      <c r="J156" s="1317">
        <f t="shared" si="84"/>
        <v>76292</v>
      </c>
      <c r="K156" s="1317">
        <f t="shared" si="84"/>
        <v>64458</v>
      </c>
      <c r="L156" s="1317">
        <f t="shared" si="84"/>
        <v>16509</v>
      </c>
      <c r="M156" s="1317">
        <f t="shared" si="84"/>
        <v>17000</v>
      </c>
      <c r="N156" s="1317">
        <f t="shared" si="84"/>
        <v>23504</v>
      </c>
      <c r="O156" s="1317">
        <f t="shared" si="84"/>
        <v>860849</v>
      </c>
      <c r="P156" s="1167"/>
      <c r="Q156" s="1318" t="s">
        <v>164</v>
      </c>
      <c r="R156" s="1319">
        <v>-4</v>
      </c>
      <c r="S156" s="1325">
        <v>28742</v>
      </c>
      <c r="T156" s="1325">
        <v>15769</v>
      </c>
      <c r="U156" s="1325">
        <v>22949</v>
      </c>
      <c r="V156" s="1325">
        <v>13908</v>
      </c>
      <c r="W156" s="1325">
        <v>6073</v>
      </c>
      <c r="X156" s="1325">
        <v>2814</v>
      </c>
      <c r="Y156" s="1325">
        <v>3988</v>
      </c>
      <c r="Z156" s="1325">
        <v>4143</v>
      </c>
      <c r="AA156" s="1321">
        <f t="shared" si="83"/>
        <v>98386</v>
      </c>
    </row>
    <row r="157" spans="1:27" s="269" customFormat="1" ht="16.95" customHeight="1">
      <c r="C157" s="1327"/>
      <c r="D157" s="1327"/>
      <c r="F157" s="1336"/>
      <c r="G157" s="1317"/>
      <c r="H157" s="1317"/>
      <c r="I157" s="1317"/>
      <c r="J157" s="1317"/>
      <c r="K157" s="1317"/>
      <c r="L157" s="1317"/>
      <c r="M157" s="1317"/>
      <c r="N157" s="1317"/>
      <c r="O157" s="1167"/>
      <c r="P157" s="1167"/>
      <c r="Q157" s="1318" t="s">
        <v>152</v>
      </c>
      <c r="R157" s="1319">
        <v>-4</v>
      </c>
      <c r="S157" s="1325">
        <v>102219</v>
      </c>
      <c r="T157" s="1325">
        <v>65378</v>
      </c>
      <c r="U157" s="1325">
        <v>56892</v>
      </c>
      <c r="V157" s="1325">
        <v>38558</v>
      </c>
      <c r="W157" s="1325">
        <v>25537</v>
      </c>
      <c r="X157" s="1325">
        <v>0</v>
      </c>
      <c r="Y157" s="1325">
        <v>0</v>
      </c>
      <c r="Z157" s="1325">
        <v>9692</v>
      </c>
      <c r="AA157" s="1321">
        <f t="shared" si="83"/>
        <v>298276</v>
      </c>
    </row>
    <row r="158" spans="1:27" s="269" customFormat="1" ht="16.95" customHeight="1">
      <c r="C158" s="1327" t="s">
        <v>342</v>
      </c>
      <c r="D158" s="1327"/>
      <c r="F158" s="1336" t="s">
        <v>76</v>
      </c>
      <c r="G158" s="1317">
        <f>SUM(S157:S158)</f>
        <v>120357</v>
      </c>
      <c r="H158" s="1317">
        <f t="shared" ref="H158:O158" si="85">SUM(T157:T158)</f>
        <v>74866</v>
      </c>
      <c r="I158" s="1317">
        <f t="shared" si="85"/>
        <v>69072</v>
      </c>
      <c r="J158" s="1317">
        <f t="shared" si="85"/>
        <v>47368</v>
      </c>
      <c r="K158" s="1317">
        <f t="shared" si="85"/>
        <v>28927</v>
      </c>
      <c r="L158" s="1317">
        <f t="shared" si="85"/>
        <v>0</v>
      </c>
      <c r="M158" s="1317">
        <f t="shared" si="85"/>
        <v>0</v>
      </c>
      <c r="N158" s="1317">
        <f t="shared" si="85"/>
        <v>11113</v>
      </c>
      <c r="O158" s="1317">
        <f t="shared" si="85"/>
        <v>351703</v>
      </c>
      <c r="P158" s="1167"/>
      <c r="Q158" s="1318" t="s">
        <v>165</v>
      </c>
      <c r="R158" s="1319">
        <v>-4</v>
      </c>
      <c r="S158" s="1325">
        <v>18138</v>
      </c>
      <c r="T158" s="1325">
        <v>9488</v>
      </c>
      <c r="U158" s="1325">
        <v>12180</v>
      </c>
      <c r="V158" s="1325">
        <v>8810</v>
      </c>
      <c r="W158" s="1325">
        <v>3390</v>
      </c>
      <c r="X158" s="1325">
        <v>0</v>
      </c>
      <c r="Y158" s="1325">
        <v>0</v>
      </c>
      <c r="Z158" s="1325">
        <v>1421</v>
      </c>
      <c r="AA158" s="1321">
        <f t="shared" si="83"/>
        <v>53427</v>
      </c>
    </row>
    <row r="159" spans="1:27" s="269" customFormat="1" ht="16.95" customHeight="1">
      <c r="C159" s="1328" t="s">
        <v>128</v>
      </c>
      <c r="D159" s="1328"/>
      <c r="E159" s="284"/>
      <c r="F159" s="1329" t="s">
        <v>76</v>
      </c>
      <c r="G159" s="1323">
        <f t="shared" ref="G159:O162" si="86">S159</f>
        <v>2820039</v>
      </c>
      <c r="H159" s="1323">
        <f t="shared" si="86"/>
        <v>1676850</v>
      </c>
      <c r="I159" s="1323">
        <f t="shared" si="86"/>
        <v>1582445</v>
      </c>
      <c r="J159" s="1323">
        <f t="shared" si="86"/>
        <v>984041</v>
      </c>
      <c r="K159" s="1323">
        <f t="shared" si="86"/>
        <v>634386</v>
      </c>
      <c r="L159" s="1323">
        <f t="shared" si="86"/>
        <v>151138</v>
      </c>
      <c r="M159" s="1323">
        <f t="shared" si="86"/>
        <v>121760</v>
      </c>
      <c r="N159" s="1323">
        <f t="shared" si="86"/>
        <v>255423</v>
      </c>
      <c r="O159" s="1323">
        <f t="shared" si="86"/>
        <v>8226082</v>
      </c>
      <c r="P159" s="1376"/>
      <c r="Q159" s="425" t="s">
        <v>99</v>
      </c>
      <c r="R159" s="1319">
        <v>-4</v>
      </c>
      <c r="S159" s="1324">
        <f>SUM(S153:S158)</f>
        <v>2820039</v>
      </c>
      <c r="T159" s="1324">
        <f t="shared" ref="T159:Z159" si="87">SUM(T153:T158)</f>
        <v>1676850</v>
      </c>
      <c r="U159" s="1324">
        <f t="shared" si="87"/>
        <v>1582445</v>
      </c>
      <c r="V159" s="1324">
        <f t="shared" si="87"/>
        <v>984041</v>
      </c>
      <c r="W159" s="1324">
        <f t="shared" si="87"/>
        <v>634386</v>
      </c>
      <c r="X159" s="1324">
        <f t="shared" si="87"/>
        <v>151138</v>
      </c>
      <c r="Y159" s="1324">
        <f t="shared" si="87"/>
        <v>121760</v>
      </c>
      <c r="Z159" s="1324">
        <f t="shared" si="87"/>
        <v>255423</v>
      </c>
      <c r="AA159" s="1321">
        <f t="shared" si="83"/>
        <v>8226082</v>
      </c>
    </row>
    <row r="160" spans="1:27" s="269" customFormat="1" ht="16.95" customHeight="1">
      <c r="B160" s="1327" t="s">
        <v>2</v>
      </c>
      <c r="C160" s="1327"/>
      <c r="D160" s="270"/>
      <c r="F160" s="1336" t="s">
        <v>76</v>
      </c>
      <c r="G160" s="1317">
        <f t="shared" si="86"/>
        <v>477709</v>
      </c>
      <c r="H160" s="1317">
        <f t="shared" si="86"/>
        <v>538959</v>
      </c>
      <c r="I160" s="1317">
        <f t="shared" si="86"/>
        <v>330424</v>
      </c>
      <c r="J160" s="1317">
        <f t="shared" si="86"/>
        <v>258319</v>
      </c>
      <c r="K160" s="1317">
        <f t="shared" si="86"/>
        <v>129965</v>
      </c>
      <c r="L160" s="1317">
        <f t="shared" si="86"/>
        <v>49174</v>
      </c>
      <c r="M160" s="1317">
        <f t="shared" si="86"/>
        <v>36269</v>
      </c>
      <c r="N160" s="1317">
        <f t="shared" si="86"/>
        <v>59796</v>
      </c>
      <c r="O160" s="1317">
        <f t="shared" si="86"/>
        <v>1880615</v>
      </c>
      <c r="P160" s="1167"/>
      <c r="Q160" s="1318" t="s">
        <v>153</v>
      </c>
      <c r="R160" s="1319">
        <v>-4</v>
      </c>
      <c r="S160" s="1325">
        <v>477709</v>
      </c>
      <c r="T160" s="1325">
        <v>538959</v>
      </c>
      <c r="U160" s="1325">
        <v>330424</v>
      </c>
      <c r="V160" s="1325">
        <v>258319</v>
      </c>
      <c r="W160" s="1325">
        <v>129965</v>
      </c>
      <c r="X160" s="1325">
        <v>49174</v>
      </c>
      <c r="Y160" s="1325">
        <v>36269</v>
      </c>
      <c r="Z160" s="1325">
        <v>59796</v>
      </c>
      <c r="AA160" s="1321">
        <f t="shared" si="83"/>
        <v>1880615</v>
      </c>
    </row>
    <row r="161" spans="1:27" s="269" customFormat="1" ht="16.95" customHeight="1">
      <c r="B161" s="1327" t="s">
        <v>281</v>
      </c>
      <c r="C161" s="1327"/>
      <c r="F161" s="1336" t="s">
        <v>76</v>
      </c>
      <c r="G161" s="1317">
        <f t="shared" si="86"/>
        <v>139911</v>
      </c>
      <c r="H161" s="1317">
        <f t="shared" si="86"/>
        <v>76536</v>
      </c>
      <c r="I161" s="1317">
        <f t="shared" si="86"/>
        <v>97336</v>
      </c>
      <c r="J161" s="1317">
        <f t="shared" si="86"/>
        <v>51131</v>
      </c>
      <c r="K161" s="1317">
        <f t="shared" si="86"/>
        <v>23510</v>
      </c>
      <c r="L161" s="1317">
        <f t="shared" si="86"/>
        <v>10025</v>
      </c>
      <c r="M161" s="1317">
        <f t="shared" si="86"/>
        <v>5719</v>
      </c>
      <c r="N161" s="1317">
        <f t="shared" si="86"/>
        <v>15271</v>
      </c>
      <c r="O161" s="1317">
        <f t="shared" si="86"/>
        <v>419439</v>
      </c>
      <c r="P161" s="1317"/>
      <c r="Q161" s="1318" t="s">
        <v>155</v>
      </c>
      <c r="R161" s="1319">
        <v>-4</v>
      </c>
      <c r="S161" s="1325">
        <v>139911</v>
      </c>
      <c r="T161" s="1325">
        <v>76536</v>
      </c>
      <c r="U161" s="1325">
        <v>97336</v>
      </c>
      <c r="V161" s="1325">
        <v>51131</v>
      </c>
      <c r="W161" s="1325">
        <v>23510</v>
      </c>
      <c r="X161" s="1325">
        <v>10025</v>
      </c>
      <c r="Y161" s="1325">
        <v>5719</v>
      </c>
      <c r="Z161" s="1325">
        <v>15271</v>
      </c>
      <c r="AA161" s="1321">
        <f t="shared" si="83"/>
        <v>419439</v>
      </c>
    </row>
    <row r="162" spans="1:27" s="269" customFormat="1" ht="16.95" customHeight="1">
      <c r="A162" s="1328"/>
      <c r="B162" s="1328" t="s">
        <v>217</v>
      </c>
      <c r="C162" s="1328"/>
      <c r="D162" s="284"/>
      <c r="E162" s="284"/>
      <c r="F162" s="1329" t="s">
        <v>76</v>
      </c>
      <c r="G162" s="1323">
        <f t="shared" si="86"/>
        <v>3437659</v>
      </c>
      <c r="H162" s="1323">
        <f t="shared" si="86"/>
        <v>2292345</v>
      </c>
      <c r="I162" s="1323">
        <f t="shared" si="86"/>
        <v>2010205</v>
      </c>
      <c r="J162" s="1323">
        <f t="shared" si="86"/>
        <v>1293491</v>
      </c>
      <c r="K162" s="1323">
        <f t="shared" si="86"/>
        <v>787861</v>
      </c>
      <c r="L162" s="1323">
        <f t="shared" si="86"/>
        <v>210337</v>
      </c>
      <c r="M162" s="1323">
        <f t="shared" si="86"/>
        <v>163748</v>
      </c>
      <c r="N162" s="1323">
        <f t="shared" si="86"/>
        <v>330490</v>
      </c>
      <c r="O162" s="1323">
        <f t="shared" si="86"/>
        <v>10526136</v>
      </c>
      <c r="P162" s="1323"/>
      <c r="Q162" s="425" t="s">
        <v>99</v>
      </c>
      <c r="R162" s="1319">
        <v>-4</v>
      </c>
      <c r="S162" s="1324">
        <f>SUM(S159:S161)</f>
        <v>3437659</v>
      </c>
      <c r="T162" s="1324">
        <f t="shared" ref="T162:Z162" si="88">SUM(T159:T161)</f>
        <v>2292345</v>
      </c>
      <c r="U162" s="1324">
        <f t="shared" si="88"/>
        <v>2010205</v>
      </c>
      <c r="V162" s="1324">
        <f>SUM(V159:V161)</f>
        <v>1293491</v>
      </c>
      <c r="W162" s="1324">
        <f t="shared" si="88"/>
        <v>787861</v>
      </c>
      <c r="X162" s="1324">
        <f t="shared" si="88"/>
        <v>210337</v>
      </c>
      <c r="Y162" s="1324">
        <f t="shared" si="88"/>
        <v>163748</v>
      </c>
      <c r="Z162" s="1324">
        <f t="shared" si="88"/>
        <v>330490</v>
      </c>
      <c r="AA162" s="1321">
        <f t="shared" si="83"/>
        <v>10526136</v>
      </c>
    </row>
    <row r="163" spans="1:27" s="269" customFormat="1" ht="16.95" customHeight="1">
      <c r="A163" s="1326" t="s">
        <v>223</v>
      </c>
      <c r="B163" s="1327"/>
      <c r="C163" s="1328"/>
      <c r="D163" s="284"/>
      <c r="E163" s="284"/>
      <c r="F163" s="1329"/>
      <c r="G163" s="1330"/>
      <c r="H163" s="1330"/>
      <c r="I163" s="1330"/>
      <c r="J163" s="1330"/>
      <c r="K163" s="1330"/>
      <c r="L163" s="1330"/>
      <c r="M163" s="1330"/>
      <c r="N163" s="1331"/>
      <c r="O163" s="1331"/>
      <c r="P163" s="1331"/>
      <c r="Q163" s="1332" t="s">
        <v>27</v>
      </c>
      <c r="R163" s="1333">
        <v>-4</v>
      </c>
      <c r="S163" s="1334">
        <v>1993275</v>
      </c>
      <c r="T163" s="1334">
        <v>1248416</v>
      </c>
      <c r="U163" s="1334">
        <v>1102446</v>
      </c>
      <c r="V163" s="1334">
        <v>712586</v>
      </c>
      <c r="W163" s="1334">
        <v>473490</v>
      </c>
      <c r="X163" s="1334">
        <v>111186</v>
      </c>
      <c r="Y163" s="1334">
        <v>80183</v>
      </c>
      <c r="Z163" s="1334">
        <v>193547</v>
      </c>
      <c r="AA163" s="1335">
        <f t="shared" si="83"/>
        <v>5915129</v>
      </c>
    </row>
    <row r="164" spans="1:27" s="269" customFormat="1" ht="16.95" customHeight="1">
      <c r="B164" s="1327" t="s">
        <v>844</v>
      </c>
      <c r="C164" s="1327"/>
      <c r="F164" s="1336" t="s">
        <v>76</v>
      </c>
      <c r="G164" s="1317">
        <f>lblS163</f>
        <v>110297</v>
      </c>
      <c r="H164" s="1317">
        <f>lblT163</f>
        <v>20851</v>
      </c>
      <c r="I164" s="1317">
        <f>lblU163</f>
        <v>85883</v>
      </c>
      <c r="J164" s="1317">
        <f>lblV163</f>
        <v>38807</v>
      </c>
      <c r="K164" s="1317">
        <f>lblW163</f>
        <v>86213</v>
      </c>
      <c r="L164" s="1317">
        <f>lblX163</f>
        <v>18492</v>
      </c>
      <c r="M164" s="1317">
        <f>lblY163</f>
        <v>972</v>
      </c>
      <c r="N164" s="1317">
        <f>lblZ163</f>
        <v>41981</v>
      </c>
      <c r="O164" s="1317">
        <f>AA164</f>
        <v>403496</v>
      </c>
      <c r="P164" s="1317"/>
      <c r="Q164" s="1318" t="s">
        <v>154</v>
      </c>
      <c r="R164" s="1319">
        <v>-4</v>
      </c>
      <c r="S164" s="1325">
        <v>110297</v>
      </c>
      <c r="T164" s="1325">
        <v>20851</v>
      </c>
      <c r="U164" s="1325">
        <v>85883</v>
      </c>
      <c r="V164" s="1325">
        <v>38807</v>
      </c>
      <c r="W164" s="1325">
        <v>86213</v>
      </c>
      <c r="X164" s="1325">
        <v>18492</v>
      </c>
      <c r="Y164" s="1325">
        <v>972</v>
      </c>
      <c r="Z164" s="1325">
        <v>41981</v>
      </c>
      <c r="AA164" s="1321">
        <f t="shared" si="83"/>
        <v>403496</v>
      </c>
    </row>
    <row r="165" spans="1:27" s="269" customFormat="1" ht="33" customHeight="1">
      <c r="B165" s="1415" t="s">
        <v>240</v>
      </c>
      <c r="C165" s="1415"/>
      <c r="D165" s="1415"/>
      <c r="E165" s="1415"/>
      <c r="F165" s="1336" t="s">
        <v>76</v>
      </c>
      <c r="G165" s="1317">
        <f>G162-G164-G158</f>
        <v>3207005</v>
      </c>
      <c r="H165" s="1317">
        <f t="shared" ref="H165:O165" si="89">H162-H164-H158</f>
        <v>2196628</v>
      </c>
      <c r="I165" s="1317">
        <f t="shared" si="89"/>
        <v>1855250</v>
      </c>
      <c r="J165" s="1317">
        <f t="shared" si="89"/>
        <v>1207316</v>
      </c>
      <c r="K165" s="1317">
        <f t="shared" si="89"/>
        <v>672721</v>
      </c>
      <c r="L165" s="1317">
        <f t="shared" si="89"/>
        <v>191845</v>
      </c>
      <c r="M165" s="1317">
        <f t="shared" si="89"/>
        <v>162776</v>
      </c>
      <c r="N165" s="1317">
        <f t="shared" si="89"/>
        <v>277396</v>
      </c>
      <c r="O165" s="1317">
        <f t="shared" si="89"/>
        <v>9770937</v>
      </c>
      <c r="P165" s="1317"/>
      <c r="Q165" s="1337"/>
      <c r="R165" s="1338"/>
      <c r="S165" s="1339"/>
      <c r="T165" s="1339"/>
      <c r="U165" s="1339"/>
      <c r="V165" s="1377"/>
      <c r="W165" s="1377"/>
      <c r="X165" s="1377"/>
      <c r="Y165" s="1377"/>
      <c r="Z165" s="1378"/>
      <c r="AA165" s="302"/>
    </row>
    <row r="166" spans="1:27" ht="16.95" customHeight="1">
      <c r="A166" s="1341" t="s">
        <v>57</v>
      </c>
      <c r="G166" s="1343"/>
      <c r="H166" s="1343"/>
      <c r="I166" s="1343"/>
      <c r="J166" s="1343"/>
      <c r="K166" s="1343"/>
      <c r="L166" s="1343"/>
      <c r="M166" s="1343"/>
      <c r="N166" s="1343"/>
      <c r="O166" s="1343"/>
      <c r="P166" s="1343"/>
      <c r="Q166" s="571" t="s">
        <v>487</v>
      </c>
      <c r="R166" s="1344">
        <v>0</v>
      </c>
      <c r="S166" s="1345"/>
      <c r="T166" s="1346"/>
      <c r="U166" s="1346"/>
      <c r="V166" s="1346"/>
      <c r="W166" s="1346"/>
      <c r="X166" s="1346"/>
      <c r="Y166" s="1346"/>
      <c r="Z166" s="1347"/>
      <c r="AA166" s="1348">
        <v>95.5</v>
      </c>
    </row>
    <row r="167" spans="1:27" s="269" customFormat="1" ht="16.95" customHeight="1">
      <c r="A167" s="273"/>
      <c r="B167" s="1327" t="s">
        <v>852</v>
      </c>
      <c r="C167" s="1327"/>
      <c r="F167" s="1336" t="s">
        <v>76</v>
      </c>
      <c r="G167" s="1317">
        <f>(G179+G180)*0.08</f>
        <v>102824.72</v>
      </c>
      <c r="H167" s="1317">
        <f t="shared" ref="H167:O167" si="90">(H179+H180)*0.08</f>
        <v>79599.92</v>
      </c>
      <c r="I167" s="1317">
        <f t="shared" si="90"/>
        <v>103799.28</v>
      </c>
      <c r="J167" s="1317">
        <f t="shared" si="90"/>
        <v>57579.76</v>
      </c>
      <c r="K167" s="1317">
        <f t="shared" si="90"/>
        <v>23839.200000000001</v>
      </c>
      <c r="L167" s="1317">
        <f t="shared" si="90"/>
        <v>13199.52</v>
      </c>
      <c r="M167" s="1317">
        <f t="shared" si="90"/>
        <v>6110.72</v>
      </c>
      <c r="N167" s="1317">
        <f t="shared" si="90"/>
        <v>20138</v>
      </c>
      <c r="O167" s="1317">
        <f t="shared" si="90"/>
        <v>407091.12</v>
      </c>
      <c r="P167" s="1317"/>
      <c r="Q167" s="571" t="s">
        <v>399</v>
      </c>
      <c r="R167" s="1344">
        <v>-4</v>
      </c>
      <c r="S167" s="1320">
        <v>7454938</v>
      </c>
      <c r="T167" s="1320">
        <v>5832585</v>
      </c>
      <c r="U167" s="1320">
        <v>4685439</v>
      </c>
      <c r="V167" s="1320">
        <v>2502188</v>
      </c>
      <c r="W167" s="1320">
        <v>1678052</v>
      </c>
      <c r="X167" s="1320">
        <v>513015</v>
      </c>
      <c r="Y167" s="1320">
        <v>386318</v>
      </c>
      <c r="Z167" s="1320">
        <v>242304</v>
      </c>
      <c r="AA167" s="424">
        <v>23297777</v>
      </c>
    </row>
    <row r="168" spans="1:27" s="269" customFormat="1" ht="16.95" customHeight="1">
      <c r="B168" s="1327" t="s">
        <v>488</v>
      </c>
      <c r="C168" s="1327"/>
      <c r="F168" s="1336" t="s">
        <v>76</v>
      </c>
      <c r="G168" s="1317">
        <f>S168</f>
        <v>124000</v>
      </c>
      <c r="H168" s="1317">
        <f t="shared" ref="H168:O168" si="91">T168</f>
        <v>159616</v>
      </c>
      <c r="I168" s="1317">
        <f t="shared" si="91"/>
        <v>74573</v>
      </c>
      <c r="J168" s="1317">
        <f t="shared" si="91"/>
        <v>49854</v>
      </c>
      <c r="K168" s="1317">
        <f t="shared" si="91"/>
        <v>15705</v>
      </c>
      <c r="L168" s="1317">
        <f t="shared" si="91"/>
        <v>9486</v>
      </c>
      <c r="M168" s="1317">
        <f t="shared" si="91"/>
        <v>1828</v>
      </c>
      <c r="N168" s="1317">
        <f t="shared" si="91"/>
        <v>25510</v>
      </c>
      <c r="O168" s="1317">
        <f t="shared" si="91"/>
        <v>460572</v>
      </c>
      <c r="P168" s="1317"/>
      <c r="Q168" s="1318" t="s">
        <v>156</v>
      </c>
      <c r="R168" s="1322">
        <v>-4</v>
      </c>
      <c r="S168" s="1349">
        <v>124000</v>
      </c>
      <c r="T168" s="1349">
        <v>159616</v>
      </c>
      <c r="U168" s="1349">
        <v>74573</v>
      </c>
      <c r="V168" s="1349">
        <v>49854</v>
      </c>
      <c r="W168" s="1349">
        <v>15705</v>
      </c>
      <c r="X168" s="1349">
        <v>9486</v>
      </c>
      <c r="Y168" s="1349">
        <v>1828</v>
      </c>
      <c r="Z168" s="1349">
        <v>25510</v>
      </c>
      <c r="AA168" s="1321">
        <f>SUM(S168:Z168)</f>
        <v>460572</v>
      </c>
    </row>
    <row r="169" spans="1:27" s="269" customFormat="1" ht="16.95" customHeight="1">
      <c r="B169" s="1327"/>
      <c r="C169" s="1327"/>
      <c r="F169" s="1336"/>
      <c r="G169" s="1317"/>
      <c r="H169" s="1317"/>
      <c r="I169" s="1317"/>
      <c r="J169" s="1317"/>
      <c r="K169" s="1317"/>
      <c r="L169" s="1317"/>
      <c r="M169" s="1317"/>
      <c r="N169" s="1317"/>
      <c r="O169" s="1317"/>
      <c r="P169" s="1317"/>
      <c r="Q169" s="1318" t="s">
        <v>345</v>
      </c>
      <c r="R169" s="1322">
        <v>-4</v>
      </c>
      <c r="S169" s="1349">
        <v>1780</v>
      </c>
      <c r="T169" s="1349">
        <v>1879</v>
      </c>
      <c r="U169" s="1349">
        <v>2561</v>
      </c>
      <c r="V169" s="1349">
        <v>1186</v>
      </c>
      <c r="W169" s="1349">
        <v>817</v>
      </c>
      <c r="X169" s="1349">
        <v>192</v>
      </c>
      <c r="Y169" s="1349">
        <v>206</v>
      </c>
      <c r="Z169" s="1349">
        <v>332</v>
      </c>
      <c r="AA169" s="1321">
        <f t="shared" ref="AA169:AA174" si="92">SUM(S169:Z169)</f>
        <v>8953</v>
      </c>
    </row>
    <row r="170" spans="1:27" s="269" customFormat="1" ht="16.95" customHeight="1">
      <c r="B170" s="1327"/>
      <c r="C170" s="1327"/>
      <c r="F170" s="1336"/>
      <c r="G170" s="1317"/>
      <c r="H170" s="1317"/>
      <c r="I170" s="1317"/>
      <c r="J170" s="1317"/>
      <c r="K170" s="1317"/>
      <c r="L170" s="1317"/>
      <c r="M170" s="1317"/>
      <c r="N170" s="1317"/>
      <c r="O170" s="1317"/>
      <c r="P170" s="1317"/>
      <c r="Q170" s="1318" t="s">
        <v>346</v>
      </c>
      <c r="R170" s="1322">
        <v>-4</v>
      </c>
      <c r="S170" s="1349" t="s">
        <v>235</v>
      </c>
      <c r="T170" s="1349">
        <v>944</v>
      </c>
      <c r="U170" s="1349">
        <v>324</v>
      </c>
      <c r="V170" s="1349">
        <v>360</v>
      </c>
      <c r="W170" s="1349">
        <v>27</v>
      </c>
      <c r="X170" s="1349">
        <v>0</v>
      </c>
      <c r="Y170" s="1349">
        <v>0</v>
      </c>
      <c r="Z170" s="1349">
        <v>187</v>
      </c>
      <c r="AA170" s="1321">
        <f t="shared" si="92"/>
        <v>1842</v>
      </c>
    </row>
    <row r="171" spans="1:27" s="269" customFormat="1" ht="16.95" customHeight="1">
      <c r="A171" s="1350" t="s">
        <v>251</v>
      </c>
      <c r="C171" s="1327"/>
      <c r="F171" s="1336"/>
      <c r="G171" s="1351"/>
      <c r="H171" s="1351"/>
      <c r="I171" s="1351"/>
      <c r="J171" s="1351"/>
      <c r="K171" s="1351"/>
      <c r="L171" s="1351"/>
      <c r="M171" s="1351"/>
      <c r="N171" s="1331"/>
      <c r="O171" s="1331"/>
      <c r="P171" s="1331"/>
      <c r="Q171" s="797" t="s">
        <v>347</v>
      </c>
      <c r="R171" s="1322">
        <v>-4</v>
      </c>
      <c r="S171" s="1349">
        <v>1870</v>
      </c>
      <c r="T171" s="1349">
        <v>764</v>
      </c>
      <c r="U171" s="1349">
        <v>454</v>
      </c>
      <c r="V171" s="1349">
        <v>555</v>
      </c>
      <c r="W171" s="1349">
        <v>218</v>
      </c>
      <c r="X171" s="1349">
        <v>104</v>
      </c>
      <c r="Y171" s="1349">
        <v>76</v>
      </c>
      <c r="Z171" s="1349">
        <v>44</v>
      </c>
      <c r="AA171" s="1321">
        <f t="shared" si="92"/>
        <v>4085</v>
      </c>
    </row>
    <row r="172" spans="1:27" s="269" customFormat="1" ht="16.95" customHeight="1">
      <c r="B172" s="1327" t="s">
        <v>489</v>
      </c>
      <c r="C172" s="1327"/>
      <c r="F172" s="1336" t="s">
        <v>76</v>
      </c>
      <c r="G172" s="1317">
        <f>SUM(G159,G160,G168)</f>
        <v>3421748</v>
      </c>
      <c r="H172" s="1317">
        <f t="shared" ref="H172:O172" si="93">SUM(H159,H160,H168)</f>
        <v>2375425</v>
      </c>
      <c r="I172" s="1317">
        <f t="shared" si="93"/>
        <v>1987442</v>
      </c>
      <c r="J172" s="1317">
        <f t="shared" si="93"/>
        <v>1292214</v>
      </c>
      <c r="K172" s="1317">
        <f t="shared" si="93"/>
        <v>780056</v>
      </c>
      <c r="L172" s="1317">
        <f t="shared" si="93"/>
        <v>209798</v>
      </c>
      <c r="M172" s="1317">
        <f t="shared" si="93"/>
        <v>159857</v>
      </c>
      <c r="N172" s="1317">
        <f t="shared" si="93"/>
        <v>340729</v>
      </c>
      <c r="O172" s="1317">
        <f t="shared" si="93"/>
        <v>10567269</v>
      </c>
      <c r="P172" s="1317"/>
      <c r="Q172" s="797" t="s">
        <v>348</v>
      </c>
      <c r="R172" s="1322">
        <v>-4</v>
      </c>
      <c r="S172" s="1349" t="s">
        <v>235</v>
      </c>
      <c r="T172" s="1349">
        <v>413</v>
      </c>
      <c r="U172" s="1349">
        <v>270</v>
      </c>
      <c r="V172" s="1349">
        <v>33</v>
      </c>
      <c r="W172" s="1349">
        <v>80</v>
      </c>
      <c r="X172" s="1349">
        <v>20</v>
      </c>
      <c r="Y172" s="1349">
        <v>0</v>
      </c>
      <c r="Z172" s="1349">
        <v>1</v>
      </c>
      <c r="AA172" s="1321">
        <f t="shared" si="92"/>
        <v>817</v>
      </c>
    </row>
    <row r="173" spans="1:27" s="269" customFormat="1" ht="16.95" customHeight="1">
      <c r="B173" s="1327" t="s">
        <v>490</v>
      </c>
      <c r="C173" s="1327"/>
      <c r="F173" s="1336" t="s">
        <v>76</v>
      </c>
      <c r="G173" s="1317">
        <f>SUM(G159,G160,G161,G167)</f>
        <v>3540483.72</v>
      </c>
      <c r="H173" s="1317">
        <f t="shared" ref="H173:O173" si="94">SUM(H159,H160,H161,H167)</f>
        <v>2371944.92</v>
      </c>
      <c r="I173" s="1317">
        <f t="shared" si="94"/>
        <v>2114004.2799999998</v>
      </c>
      <c r="J173" s="1317">
        <f t="shared" si="94"/>
        <v>1351070.76</v>
      </c>
      <c r="K173" s="1317">
        <f t="shared" si="94"/>
        <v>811700.2</v>
      </c>
      <c r="L173" s="1317">
        <f t="shared" si="94"/>
        <v>223536.52</v>
      </c>
      <c r="M173" s="1317">
        <f t="shared" si="94"/>
        <v>169858.72</v>
      </c>
      <c r="N173" s="1317">
        <f t="shared" si="94"/>
        <v>350628</v>
      </c>
      <c r="O173" s="1317">
        <f t="shared" si="94"/>
        <v>10933227.119999999</v>
      </c>
      <c r="P173" s="1317"/>
      <c r="Q173" s="1318" t="s">
        <v>162</v>
      </c>
      <c r="R173" s="1322">
        <v>-4</v>
      </c>
      <c r="S173" s="1349">
        <v>15554</v>
      </c>
      <c r="T173" s="1349">
        <v>12901</v>
      </c>
      <c r="U173" s="1349">
        <v>10978</v>
      </c>
      <c r="V173" s="1349">
        <v>5349</v>
      </c>
      <c r="W173" s="1349">
        <v>4428</v>
      </c>
      <c r="X173" s="1349">
        <v>1088</v>
      </c>
      <c r="Y173" s="1349">
        <v>682</v>
      </c>
      <c r="Z173" s="1349">
        <v>1231</v>
      </c>
      <c r="AA173" s="1321">
        <f t="shared" si="92"/>
        <v>52211</v>
      </c>
    </row>
    <row r="174" spans="1:27" s="269" customFormat="1" ht="16.95" customHeight="1">
      <c r="A174" s="1326" t="s">
        <v>58</v>
      </c>
      <c r="F174" s="1336"/>
      <c r="G174" s="1352"/>
      <c r="H174" s="1352"/>
      <c r="I174" s="1352"/>
      <c r="J174" s="1352"/>
      <c r="K174" s="1379"/>
      <c r="L174" s="1379"/>
      <c r="M174" s="1164"/>
      <c r="N174" s="1380"/>
      <c r="O174" s="1380"/>
      <c r="P174" s="1380"/>
      <c r="Q174" s="1318" t="s">
        <v>349</v>
      </c>
      <c r="R174" s="1322">
        <v>-4</v>
      </c>
      <c r="S174" s="1349">
        <v>556</v>
      </c>
      <c r="T174" s="1349">
        <v>55</v>
      </c>
      <c r="U174" s="1349">
        <v>444</v>
      </c>
      <c r="V174" s="1349">
        <v>368</v>
      </c>
      <c r="W174" s="1349">
        <v>68</v>
      </c>
      <c r="X174" s="1349">
        <v>47</v>
      </c>
      <c r="Y174" s="1349">
        <v>11</v>
      </c>
      <c r="Z174" s="1349">
        <v>5</v>
      </c>
      <c r="AA174" s="1321">
        <f t="shared" si="92"/>
        <v>1554</v>
      </c>
    </row>
    <row r="175" spans="1:27" s="269" customFormat="1" ht="16.95" customHeight="1">
      <c r="A175" s="1353" t="s">
        <v>59</v>
      </c>
      <c r="B175" s="1327"/>
      <c r="F175" s="1336" t="s">
        <v>196</v>
      </c>
      <c r="G175" s="279">
        <f>S175</f>
        <v>148551.21042830541</v>
      </c>
      <c r="H175" s="279">
        <f t="shared" ref="H175:O176" si="95">T175</f>
        <v>112878.58907070084</v>
      </c>
      <c r="I175" s="279">
        <f t="shared" si="95"/>
        <v>114571.61617930311</v>
      </c>
      <c r="J175" s="279">
        <f t="shared" si="95"/>
        <v>142299.80759139408</v>
      </c>
      <c r="K175" s="279">
        <f t="shared" si="95"/>
        <v>123979.53736654804</v>
      </c>
      <c r="L175" s="279">
        <f t="shared" si="95"/>
        <v>110027.3127753304</v>
      </c>
      <c r="M175" s="279">
        <f t="shared" si="95"/>
        <v>134480.51948051949</v>
      </c>
      <c r="N175" s="279">
        <f t="shared" si="95"/>
        <v>180097.08737864078</v>
      </c>
      <c r="O175" s="279">
        <f t="shared" si="95"/>
        <v>129747.38212591833</v>
      </c>
      <c r="P175" s="279"/>
      <c r="Q175" s="425" t="s">
        <v>99</v>
      </c>
      <c r="R175" s="1322">
        <v>-4</v>
      </c>
      <c r="S175" s="1324">
        <f t="shared" ref="S175:AA175" si="96">IF(SUM(S173:S174)=0, 0,SUM(S153,S155,S157)/SUM(S173:S174))*1000</f>
        <v>148551.21042830541</v>
      </c>
      <c r="T175" s="1324">
        <f t="shared" si="96"/>
        <v>112878.58907070084</v>
      </c>
      <c r="U175" s="1324">
        <f t="shared" si="96"/>
        <v>114571.61617930311</v>
      </c>
      <c r="V175" s="1324">
        <f t="shared" si="96"/>
        <v>142299.80759139408</v>
      </c>
      <c r="W175" s="1324">
        <f t="shared" si="96"/>
        <v>123979.53736654804</v>
      </c>
      <c r="X175" s="1324">
        <f t="shared" si="96"/>
        <v>110027.3127753304</v>
      </c>
      <c r="Y175" s="1324">
        <f t="shared" si="96"/>
        <v>134480.51948051949</v>
      </c>
      <c r="Z175" s="1324">
        <f t="shared" si="96"/>
        <v>180097.08737864078</v>
      </c>
      <c r="AA175" s="1381">
        <f t="shared" si="96"/>
        <v>129747.38212591833</v>
      </c>
    </row>
    <row r="176" spans="1:27" s="269" customFormat="1" ht="16.95" customHeight="1">
      <c r="A176" s="1353" t="s">
        <v>60</v>
      </c>
      <c r="B176" s="1327"/>
      <c r="F176" s="1336" t="s">
        <v>196</v>
      </c>
      <c r="G176" s="279">
        <f>S176</f>
        <v>116953.1506849315</v>
      </c>
      <c r="H176" s="279">
        <f t="shared" si="95"/>
        <v>53598.75</v>
      </c>
      <c r="I176" s="279">
        <f t="shared" si="95"/>
        <v>75868.107509005276</v>
      </c>
      <c r="J176" s="279">
        <f t="shared" si="95"/>
        <v>79902.999062792878</v>
      </c>
      <c r="K176" s="279">
        <f t="shared" si="95"/>
        <v>67402.802101576191</v>
      </c>
      <c r="L176" s="279">
        <f t="shared" si="95"/>
        <v>83091.772151898738</v>
      </c>
      <c r="M176" s="279">
        <f t="shared" si="95"/>
        <v>101294.32624113475</v>
      </c>
      <c r="N176" s="279">
        <f t="shared" si="95"/>
        <v>58196.808510638301</v>
      </c>
      <c r="O176" s="279">
        <f t="shared" si="95"/>
        <v>79646.684079760467</v>
      </c>
      <c r="P176" s="279"/>
      <c r="Q176" s="425" t="s">
        <v>99</v>
      </c>
      <c r="R176" s="1322">
        <v>-4</v>
      </c>
      <c r="S176" s="1324">
        <f t="shared" ref="S176:AA176" si="97">IF(SUM(S169:S172)=0,0,SUM(S154,S156,S158)/SUM(S169:S172))*1000</f>
        <v>116953.1506849315</v>
      </c>
      <c r="T176" s="1324">
        <f t="shared" si="97"/>
        <v>53598.75</v>
      </c>
      <c r="U176" s="1324">
        <f t="shared" si="97"/>
        <v>75868.107509005276</v>
      </c>
      <c r="V176" s="1324">
        <f t="shared" si="97"/>
        <v>79902.999062792878</v>
      </c>
      <c r="W176" s="1324">
        <f t="shared" si="97"/>
        <v>67402.802101576191</v>
      </c>
      <c r="X176" s="1324">
        <f t="shared" si="97"/>
        <v>83091.772151898738</v>
      </c>
      <c r="Y176" s="1324">
        <f t="shared" si="97"/>
        <v>101294.32624113475</v>
      </c>
      <c r="Z176" s="1324">
        <f t="shared" si="97"/>
        <v>58196.808510638301</v>
      </c>
      <c r="AA176" s="1381">
        <f t="shared" si="97"/>
        <v>79646.684079760467</v>
      </c>
    </row>
    <row r="177" spans="1:27" s="269" customFormat="1" ht="16.95" customHeight="1">
      <c r="A177" s="1326" t="s">
        <v>75</v>
      </c>
      <c r="F177" s="1336"/>
      <c r="G177" s="1352"/>
      <c r="H177" s="1352"/>
      <c r="I177" s="1352"/>
      <c r="J177" s="1352"/>
      <c r="K177" s="1352"/>
      <c r="L177" s="1352"/>
      <c r="M177" s="1352"/>
      <c r="N177" s="1352"/>
      <c r="O177" s="1380"/>
      <c r="P177" s="1380"/>
      <c r="Q177" s="302"/>
      <c r="R177" s="1354"/>
      <c r="S177" s="1355"/>
      <c r="T177" s="1355"/>
      <c r="U177" s="1355"/>
      <c r="V177" s="1355"/>
      <c r="W177" s="1355"/>
      <c r="X177" s="1355"/>
      <c r="Y177" s="1355"/>
      <c r="Z177" s="1355"/>
      <c r="AA177" s="302"/>
    </row>
    <row r="178" spans="1:27" s="269" customFormat="1" ht="16.95" customHeight="1">
      <c r="A178" s="1353" t="s">
        <v>194</v>
      </c>
      <c r="B178" s="1327"/>
      <c r="F178" s="1336" t="s">
        <v>195</v>
      </c>
      <c r="G178" s="1356">
        <f>S178</f>
        <v>412116</v>
      </c>
      <c r="H178" s="1356">
        <f t="shared" ref="H178:O181" si="98">T178</f>
        <v>376754</v>
      </c>
      <c r="I178" s="1356">
        <f t="shared" si="98"/>
        <v>446989</v>
      </c>
      <c r="J178" s="1356">
        <f t="shared" si="98"/>
        <v>254624</v>
      </c>
      <c r="K178" s="1356">
        <f t="shared" si="98"/>
        <v>70672</v>
      </c>
      <c r="L178" s="1356">
        <f t="shared" si="98"/>
        <v>35479</v>
      </c>
      <c r="M178" s="1356">
        <f t="shared" si="98"/>
        <v>23950</v>
      </c>
      <c r="N178" s="1356">
        <f t="shared" si="98"/>
        <v>10040</v>
      </c>
      <c r="O178" s="1356">
        <f t="shared" si="98"/>
        <v>1630624</v>
      </c>
      <c r="P178" s="1382"/>
      <c r="Q178" s="1357" t="s">
        <v>159</v>
      </c>
      <c r="R178" s="1358">
        <v>-4</v>
      </c>
      <c r="S178" s="1325">
        <v>412116</v>
      </c>
      <c r="T178" s="1325">
        <v>376754</v>
      </c>
      <c r="U178" s="1325">
        <v>446989</v>
      </c>
      <c r="V178" s="1325">
        <v>254624</v>
      </c>
      <c r="W178" s="1325">
        <v>70672</v>
      </c>
      <c r="X178" s="1325">
        <v>35479</v>
      </c>
      <c r="Y178" s="1325">
        <v>23950</v>
      </c>
      <c r="Z178" s="1325">
        <v>10040</v>
      </c>
      <c r="AA178" s="1359">
        <f>SUM(S178:Z178)</f>
        <v>1630624</v>
      </c>
    </row>
    <row r="179" spans="1:27" s="269" customFormat="1" ht="16.95" customHeight="1">
      <c r="A179" s="1353" t="s">
        <v>215</v>
      </c>
      <c r="B179" s="1327"/>
      <c r="F179" s="1336" t="s">
        <v>195</v>
      </c>
      <c r="G179" s="1356">
        <f>S179</f>
        <v>760243</v>
      </c>
      <c r="H179" s="1356">
        <f t="shared" si="98"/>
        <v>856955</v>
      </c>
      <c r="I179" s="1356">
        <f t="shared" si="98"/>
        <v>977950</v>
      </c>
      <c r="J179" s="1356">
        <f t="shared" si="98"/>
        <v>521548</v>
      </c>
      <c r="K179" s="1356">
        <f t="shared" si="98"/>
        <v>257493</v>
      </c>
      <c r="L179" s="1356">
        <f t="shared" si="98"/>
        <v>137018</v>
      </c>
      <c r="M179" s="1356">
        <f t="shared" si="98"/>
        <v>63184</v>
      </c>
      <c r="N179" s="1356">
        <f t="shared" si="98"/>
        <v>205660</v>
      </c>
      <c r="O179" s="1356">
        <f t="shared" si="98"/>
        <v>3780051</v>
      </c>
      <c r="P179" s="1382"/>
      <c r="Q179" s="1357" t="s">
        <v>160</v>
      </c>
      <c r="R179" s="1358">
        <v>-4</v>
      </c>
      <c r="S179" s="1325">
        <v>760243</v>
      </c>
      <c r="T179" s="1325">
        <v>856955</v>
      </c>
      <c r="U179" s="1325">
        <v>977950</v>
      </c>
      <c r="V179" s="1325">
        <v>521548</v>
      </c>
      <c r="W179" s="1325">
        <v>257493</v>
      </c>
      <c r="X179" s="1325">
        <v>137018</v>
      </c>
      <c r="Y179" s="1325">
        <v>63184</v>
      </c>
      <c r="Z179" s="1325">
        <v>205660</v>
      </c>
      <c r="AA179" s="1359">
        <f t="shared" ref="AA179:AA181" si="99">SUM(S179:Z179)</f>
        <v>3780051</v>
      </c>
    </row>
    <row r="180" spans="1:27" s="269" customFormat="1" ht="16.95" customHeight="1">
      <c r="A180" s="1360" t="s">
        <v>190</v>
      </c>
      <c r="B180" s="1361"/>
      <c r="C180" s="270"/>
      <c r="D180" s="270"/>
      <c r="E180" s="270"/>
      <c r="F180" s="1362" t="s">
        <v>195</v>
      </c>
      <c r="G180" s="1356">
        <f>S180</f>
        <v>525066</v>
      </c>
      <c r="H180" s="1356">
        <f t="shared" si="98"/>
        <v>138044</v>
      </c>
      <c r="I180" s="1356">
        <f t="shared" si="98"/>
        <v>319541</v>
      </c>
      <c r="J180" s="1356">
        <f t="shared" si="98"/>
        <v>198199</v>
      </c>
      <c r="K180" s="1356">
        <f t="shared" si="98"/>
        <v>40497</v>
      </c>
      <c r="L180" s="1356">
        <f t="shared" si="98"/>
        <v>27976</v>
      </c>
      <c r="M180" s="1356">
        <f t="shared" si="98"/>
        <v>13200</v>
      </c>
      <c r="N180" s="1356">
        <f t="shared" si="98"/>
        <v>46065</v>
      </c>
      <c r="O180" s="1356">
        <f t="shared" si="98"/>
        <v>1308588</v>
      </c>
      <c r="P180" s="1382"/>
      <c r="Q180" s="1357" t="s">
        <v>161</v>
      </c>
      <c r="R180" s="1358">
        <v>-4</v>
      </c>
      <c r="S180" s="1325">
        <v>525066</v>
      </c>
      <c r="T180" s="1325">
        <v>138044</v>
      </c>
      <c r="U180" s="1325">
        <v>319541</v>
      </c>
      <c r="V180" s="1325">
        <v>198199</v>
      </c>
      <c r="W180" s="1325">
        <v>40497</v>
      </c>
      <c r="X180" s="1325">
        <v>27976</v>
      </c>
      <c r="Y180" s="1325">
        <v>13200</v>
      </c>
      <c r="Z180" s="1325">
        <v>46065</v>
      </c>
      <c r="AA180" s="1359">
        <f t="shared" si="99"/>
        <v>1308588</v>
      </c>
    </row>
    <row r="181" spans="1:27" s="269" customFormat="1" ht="16.95" customHeight="1">
      <c r="A181" s="270"/>
      <c r="B181" s="1363" t="s">
        <v>3</v>
      </c>
      <c r="C181" s="301"/>
      <c r="D181" s="301"/>
      <c r="E181" s="301"/>
      <c r="F181" s="1364" t="s">
        <v>195</v>
      </c>
      <c r="G181" s="1365">
        <f>S181</f>
        <v>1697425</v>
      </c>
      <c r="H181" s="1365">
        <f t="shared" si="98"/>
        <v>1371753</v>
      </c>
      <c r="I181" s="1365">
        <f t="shared" si="98"/>
        <v>1744480</v>
      </c>
      <c r="J181" s="1365">
        <f t="shared" si="98"/>
        <v>974371</v>
      </c>
      <c r="K181" s="1365">
        <f t="shared" si="98"/>
        <v>368662</v>
      </c>
      <c r="L181" s="1365">
        <f t="shared" si="98"/>
        <v>200473</v>
      </c>
      <c r="M181" s="1365">
        <f t="shared" si="98"/>
        <v>100334</v>
      </c>
      <c r="N181" s="1365">
        <f t="shared" si="98"/>
        <v>261765</v>
      </c>
      <c r="O181" s="1365">
        <f t="shared" si="98"/>
        <v>6719263</v>
      </c>
      <c r="P181" s="1383"/>
      <c r="Q181" s="445" t="s">
        <v>99</v>
      </c>
      <c r="R181" s="767">
        <v>-4</v>
      </c>
      <c r="S181" s="1366">
        <f>SUM(S178:S180)</f>
        <v>1697425</v>
      </c>
      <c r="T181" s="1366">
        <f t="shared" ref="T181:Z181" si="100">SUM(T178:T180)</f>
        <v>1371753</v>
      </c>
      <c r="U181" s="1366">
        <f t="shared" si="100"/>
        <v>1744480</v>
      </c>
      <c r="V181" s="1366">
        <f t="shared" si="100"/>
        <v>974371</v>
      </c>
      <c r="W181" s="1366">
        <f t="shared" si="100"/>
        <v>368662</v>
      </c>
      <c r="X181" s="1366">
        <f t="shared" si="100"/>
        <v>200473</v>
      </c>
      <c r="Y181" s="1366">
        <f t="shared" si="100"/>
        <v>100334</v>
      </c>
      <c r="Z181" s="1366">
        <f t="shared" si="100"/>
        <v>261765</v>
      </c>
      <c r="AA181" s="1359">
        <f t="shared" si="99"/>
        <v>6719263</v>
      </c>
    </row>
    <row r="182" spans="1:27" s="269" customFormat="1" ht="1.2" customHeight="1">
      <c r="A182" s="270"/>
      <c r="B182" s="1363"/>
      <c r="C182" s="301"/>
      <c r="D182" s="301"/>
      <c r="E182" s="301"/>
      <c r="F182" s="1364"/>
      <c r="G182" s="1365"/>
      <c r="H182" s="1365"/>
      <c r="I182" s="1365"/>
      <c r="J182" s="1365"/>
      <c r="K182" s="1383"/>
      <c r="L182" s="1383"/>
      <c r="M182" s="1383"/>
      <c r="N182" s="1383"/>
      <c r="O182" s="1383"/>
      <c r="P182" s="1383"/>
      <c r="Q182" s="310"/>
      <c r="R182" s="578"/>
      <c r="S182" s="310"/>
      <c r="T182" s="310"/>
      <c r="U182" s="310"/>
      <c r="V182" s="310"/>
      <c r="W182" s="310"/>
      <c r="X182" s="310"/>
      <c r="Y182" s="310"/>
      <c r="Z182" s="310"/>
      <c r="AA182" s="302"/>
    </row>
    <row r="183" spans="1:27" s="269" customFormat="1" ht="16.95" customHeight="1">
      <c r="A183" s="1408" t="s">
        <v>853</v>
      </c>
      <c r="B183" s="1409"/>
      <c r="C183" s="1409"/>
      <c r="D183" s="1409"/>
      <c r="E183" s="1409"/>
      <c r="F183" s="1364" t="s">
        <v>76</v>
      </c>
      <c r="G183" s="1367">
        <f>(G165+G167)*(100/AA166)</f>
        <v>3465790.2827225132</v>
      </c>
      <c r="H183" s="1367">
        <f>(H165+H167)*(100/AA166)</f>
        <v>2383484.7329842933</v>
      </c>
      <c r="I183" s="1367">
        <f>(I165+I167)*(100/AA166)</f>
        <v>2051360.5026178011</v>
      </c>
      <c r="J183" s="1367">
        <f>(J165+J167)*(100/AA166)</f>
        <v>1324498.1780104712</v>
      </c>
      <c r="K183" s="1367">
        <f>(K165+K167)*(100/AA166)</f>
        <v>729382.40837696334</v>
      </c>
      <c r="L183" s="1367">
        <f>(L165+L167)*(100/AA166)</f>
        <v>214706.30366492146</v>
      </c>
      <c r="M183" s="1367">
        <f>(M165+M167)*(100/AA166)</f>
        <v>176844.73298429319</v>
      </c>
      <c r="N183" s="1367">
        <f>(N165+N167)*(100/AA166)</f>
        <v>311553.92670157069</v>
      </c>
      <c r="O183" s="1367">
        <f>(O165+O167)*(100/AA166)</f>
        <v>10657621.068062827</v>
      </c>
      <c r="P183" s="1323"/>
      <c r="Q183" s="313"/>
      <c r="R183" s="1314"/>
      <c r="S183" s="1315"/>
      <c r="T183" s="1315"/>
      <c r="U183" s="1315"/>
      <c r="V183" s="1315"/>
      <c r="W183" s="1315"/>
      <c r="X183" s="1315"/>
      <c r="Y183" s="1315"/>
      <c r="Z183" s="1315"/>
      <c r="AA183" s="302"/>
    </row>
    <row r="184" spans="1:27" s="269" customFormat="1" ht="16.95" customHeight="1">
      <c r="A184" s="1408" t="s">
        <v>500</v>
      </c>
      <c r="B184" s="1409"/>
      <c r="C184" s="1409"/>
      <c r="D184" s="1409"/>
      <c r="E184" s="1409"/>
      <c r="F184" s="1364" t="s">
        <v>196</v>
      </c>
      <c r="G184" s="1367">
        <f t="shared" ref="G184:O184" si="101">G183/S167*1000000</f>
        <v>464898.6058264352</v>
      </c>
      <c r="H184" s="1367">
        <f t="shared" si="101"/>
        <v>408649.80672965647</v>
      </c>
      <c r="I184" s="1367">
        <f t="shared" si="101"/>
        <v>437816.07286271383</v>
      </c>
      <c r="J184" s="1367">
        <f t="shared" si="101"/>
        <v>529335.99634019157</v>
      </c>
      <c r="K184" s="1367">
        <f t="shared" si="101"/>
        <v>434660.19430682919</v>
      </c>
      <c r="L184" s="1367">
        <f t="shared" si="101"/>
        <v>418518.56897931144</v>
      </c>
      <c r="M184" s="1367">
        <f t="shared" si="101"/>
        <v>457769.85018635733</v>
      </c>
      <c r="N184" s="1367">
        <f t="shared" si="101"/>
        <v>1285797.7033048181</v>
      </c>
      <c r="O184" s="1367">
        <f t="shared" si="101"/>
        <v>457452.27401150018</v>
      </c>
      <c r="P184" s="1323"/>
      <c r="Q184" s="313"/>
      <c r="R184" s="1314"/>
      <c r="S184" s="1315"/>
      <c r="T184" s="1315"/>
      <c r="U184" s="1315"/>
      <c r="V184" s="1315"/>
      <c r="W184" s="1315"/>
      <c r="X184" s="1315"/>
      <c r="Y184" s="1315"/>
      <c r="Z184" s="1315"/>
      <c r="AA184" s="416"/>
    </row>
    <row r="185" spans="1:27" s="269" customFormat="1" ht="3" customHeight="1">
      <c r="A185" s="1369"/>
      <c r="B185" s="1384"/>
      <c r="C185" s="1384"/>
      <c r="D185" s="1384"/>
      <c r="E185" s="1384"/>
      <c r="F185" s="1362"/>
      <c r="G185" s="1371"/>
      <c r="H185" s="1371"/>
      <c r="I185" s="1371"/>
      <c r="J185" s="1371"/>
      <c r="K185" s="1371"/>
      <c r="L185" s="1371"/>
      <c r="M185" s="1371"/>
      <c r="N185" s="1371"/>
      <c r="O185" s="1371"/>
      <c r="P185" s="1323"/>
      <c r="Q185" s="313"/>
      <c r="R185" s="1314"/>
      <c r="S185" s="1315"/>
      <c r="T185" s="1315"/>
      <c r="U185" s="1315"/>
      <c r="V185" s="1315"/>
      <c r="W185" s="1315"/>
      <c r="X185" s="1315"/>
      <c r="Y185" s="1315"/>
      <c r="Z185" s="1315"/>
      <c r="AA185" s="416"/>
    </row>
    <row r="186" spans="1:27" s="1305" customFormat="1" ht="16.95" customHeight="1">
      <c r="A186" s="301" t="s">
        <v>386</v>
      </c>
      <c r="B186" s="1372"/>
      <c r="C186" s="1372"/>
      <c r="D186" s="271"/>
      <c r="E186" s="271"/>
      <c r="F186" s="1373"/>
      <c r="G186" s="271"/>
      <c r="H186" s="271"/>
      <c r="I186" s="271"/>
      <c r="J186" s="271"/>
      <c r="K186" s="271"/>
      <c r="L186" s="271"/>
      <c r="M186" s="271"/>
      <c r="N186" s="271"/>
      <c r="O186" s="271"/>
      <c r="P186" s="271"/>
      <c r="Q186" s="1309"/>
      <c r="R186" s="1311"/>
      <c r="S186" s="417"/>
      <c r="T186" s="417"/>
      <c r="U186" s="417"/>
      <c r="V186" s="417"/>
      <c r="W186" s="417"/>
      <c r="X186" s="417"/>
      <c r="Y186" s="417"/>
      <c r="Z186" s="417"/>
      <c r="AA186" s="1374"/>
    </row>
    <row r="187" spans="1:27" s="269" customFormat="1" ht="16.95" customHeight="1">
      <c r="A187" s="1326" t="s">
        <v>222</v>
      </c>
      <c r="B187" s="1327"/>
      <c r="J187" s="1375"/>
      <c r="N187" s="860"/>
      <c r="O187" s="860"/>
      <c r="P187" s="860"/>
      <c r="Q187" s="417"/>
      <c r="R187" s="1314"/>
      <c r="S187" s="1315"/>
      <c r="T187" s="1315"/>
      <c r="U187" s="1315"/>
      <c r="V187" s="1315"/>
      <c r="W187" s="1315"/>
      <c r="X187" s="1315"/>
      <c r="Y187" s="1315"/>
      <c r="Z187" s="1315"/>
      <c r="AA187" s="302"/>
    </row>
    <row r="188" spans="1:27" s="269" customFormat="1" ht="16.95" customHeight="1">
      <c r="B188" s="1327" t="s">
        <v>491</v>
      </c>
      <c r="C188" s="1327"/>
      <c r="N188" s="1316"/>
      <c r="O188" s="1316"/>
      <c r="P188" s="1316"/>
      <c r="Q188" s="417"/>
      <c r="R188" s="1314"/>
      <c r="S188" s="1315"/>
      <c r="T188" s="1315"/>
      <c r="U188" s="1315"/>
      <c r="V188" s="1315"/>
      <c r="W188" s="1315"/>
      <c r="X188" s="1315"/>
      <c r="Y188" s="1315"/>
      <c r="Z188" s="1315"/>
      <c r="AA188" s="302"/>
    </row>
    <row r="189" spans="1:27" s="269" customFormat="1" ht="16.95" customHeight="1">
      <c r="C189" s="1327" t="s">
        <v>331</v>
      </c>
      <c r="D189" s="1327"/>
      <c r="F189" s="1336" t="s">
        <v>76</v>
      </c>
      <c r="G189" s="1317">
        <f>SUM(S189:S190)</f>
        <v>2120781</v>
      </c>
      <c r="H189" s="1317">
        <f t="shared" ref="H189:O189" si="102">SUM(T189:T190)</f>
        <v>1334228</v>
      </c>
      <c r="I189" s="1317">
        <f t="shared" si="102"/>
        <v>1298732</v>
      </c>
      <c r="J189" s="1317">
        <f t="shared" si="102"/>
        <v>792866</v>
      </c>
      <c r="K189" s="1317">
        <f t="shared" si="102"/>
        <v>508152</v>
      </c>
      <c r="L189" s="1317">
        <f t="shared" si="102"/>
        <v>137083</v>
      </c>
      <c r="M189" s="1317">
        <f t="shared" si="102"/>
        <v>94385</v>
      </c>
      <c r="N189" s="1317">
        <f t="shared" si="102"/>
        <v>204308</v>
      </c>
      <c r="O189" s="1317">
        <f t="shared" si="102"/>
        <v>6490535</v>
      </c>
      <c r="P189" s="1167"/>
      <c r="Q189" s="1318" t="s">
        <v>27</v>
      </c>
      <c r="R189" s="1319">
        <v>-5</v>
      </c>
      <c r="S189" s="1325">
        <v>1781435</v>
      </c>
      <c r="T189" s="1325">
        <v>1148831</v>
      </c>
      <c r="U189" s="1325">
        <v>1032679</v>
      </c>
      <c r="V189" s="1325">
        <v>651217</v>
      </c>
      <c r="W189" s="1325">
        <v>440771</v>
      </c>
      <c r="X189" s="1325">
        <v>112018</v>
      </c>
      <c r="Y189" s="1325">
        <v>72318</v>
      </c>
      <c r="Z189" s="1325">
        <v>179035</v>
      </c>
      <c r="AA189" s="1321">
        <f>SUM(S189:Z189)</f>
        <v>5418304</v>
      </c>
    </row>
    <row r="190" spans="1:27" s="269" customFormat="1" ht="16.95" customHeight="1">
      <c r="C190" s="1327"/>
      <c r="D190" s="1327"/>
      <c r="F190" s="1336"/>
      <c r="G190" s="1317"/>
      <c r="H190" s="1317"/>
      <c r="I190" s="1317"/>
      <c r="J190" s="1317"/>
      <c r="K190" s="1317"/>
      <c r="L190" s="1317"/>
      <c r="M190" s="1317"/>
      <c r="N190" s="1317"/>
      <c r="O190" s="1167"/>
      <c r="P190" s="1167"/>
      <c r="Q190" s="1318" t="s">
        <v>163</v>
      </c>
      <c r="R190" s="1319">
        <v>-5</v>
      </c>
      <c r="S190" s="1325">
        <v>339346</v>
      </c>
      <c r="T190" s="1325">
        <v>185397</v>
      </c>
      <c r="U190" s="1325">
        <v>266053</v>
      </c>
      <c r="V190" s="1325">
        <v>141649</v>
      </c>
      <c r="W190" s="1325">
        <v>67381</v>
      </c>
      <c r="X190" s="1325">
        <v>25065</v>
      </c>
      <c r="Y190" s="1325">
        <v>22067</v>
      </c>
      <c r="Z190" s="1325">
        <v>25273</v>
      </c>
      <c r="AA190" s="1321">
        <f t="shared" ref="AA190:AA200" si="103">SUM(S190:Z190)</f>
        <v>1072231</v>
      </c>
    </row>
    <row r="191" spans="1:27" s="269" customFormat="1" ht="16.95" customHeight="1">
      <c r="C191" s="1327"/>
      <c r="D191" s="1327"/>
      <c r="F191" s="1336"/>
      <c r="G191" s="1317"/>
      <c r="H191" s="1317"/>
      <c r="I191" s="1317"/>
      <c r="J191" s="1317"/>
      <c r="K191" s="1317"/>
      <c r="L191" s="1317"/>
      <c r="M191" s="1317"/>
      <c r="N191" s="1317"/>
      <c r="O191" s="1167"/>
      <c r="P191" s="1167"/>
      <c r="Q191" s="1318" t="s">
        <v>151</v>
      </c>
      <c r="R191" s="1319">
        <v>-5</v>
      </c>
      <c r="S191" s="1325">
        <v>257913</v>
      </c>
      <c r="T191" s="1325">
        <v>137932</v>
      </c>
      <c r="U191" s="1325">
        <v>143046</v>
      </c>
      <c r="V191" s="1325">
        <v>58792</v>
      </c>
      <c r="W191" s="1325">
        <v>57275</v>
      </c>
      <c r="X191" s="1325">
        <v>13258</v>
      </c>
      <c r="Y191" s="1325">
        <v>13126</v>
      </c>
      <c r="Z191" s="1325">
        <v>17236</v>
      </c>
      <c r="AA191" s="1321">
        <f t="shared" si="103"/>
        <v>698578</v>
      </c>
    </row>
    <row r="192" spans="1:27" s="269" customFormat="1" ht="16.95" customHeight="1">
      <c r="C192" s="1327" t="s">
        <v>343</v>
      </c>
      <c r="D192" s="1327"/>
      <c r="F192" s="1336" t="s">
        <v>76</v>
      </c>
      <c r="G192" s="1317">
        <f>SUM(S191:S192)</f>
        <v>285709</v>
      </c>
      <c r="H192" s="1317">
        <f t="shared" ref="H192:O192" si="104">SUM(T191:T192)</f>
        <v>153121</v>
      </c>
      <c r="I192" s="1317">
        <f t="shared" si="104"/>
        <v>165090</v>
      </c>
      <c r="J192" s="1317">
        <f t="shared" si="104"/>
        <v>72031</v>
      </c>
      <c r="K192" s="1317">
        <f t="shared" si="104"/>
        <v>63609</v>
      </c>
      <c r="L192" s="1317">
        <f t="shared" si="104"/>
        <v>16024</v>
      </c>
      <c r="M192" s="1317">
        <f t="shared" si="104"/>
        <v>17131</v>
      </c>
      <c r="N192" s="1317">
        <f t="shared" si="104"/>
        <v>20265</v>
      </c>
      <c r="O192" s="1317">
        <f t="shared" si="104"/>
        <v>792980</v>
      </c>
      <c r="P192" s="1167"/>
      <c r="Q192" s="1318" t="s">
        <v>164</v>
      </c>
      <c r="R192" s="1319">
        <v>-5</v>
      </c>
      <c r="S192" s="1325">
        <v>27796</v>
      </c>
      <c r="T192" s="1325">
        <v>15189</v>
      </c>
      <c r="U192" s="1325">
        <v>22044</v>
      </c>
      <c r="V192" s="1325">
        <v>13239</v>
      </c>
      <c r="W192" s="1325">
        <v>6334</v>
      </c>
      <c r="X192" s="1325">
        <v>2766</v>
      </c>
      <c r="Y192" s="1325">
        <v>4005</v>
      </c>
      <c r="Z192" s="1325">
        <v>3029</v>
      </c>
      <c r="AA192" s="1321">
        <f t="shared" si="103"/>
        <v>94402</v>
      </c>
    </row>
    <row r="193" spans="1:27" s="269" customFormat="1" ht="16.95" customHeight="1">
      <c r="C193" s="1327"/>
      <c r="D193" s="1327"/>
      <c r="F193" s="1336"/>
      <c r="G193" s="1317"/>
      <c r="H193" s="1317"/>
      <c r="I193" s="1317"/>
      <c r="J193" s="1317"/>
      <c r="K193" s="1317"/>
      <c r="L193" s="1317"/>
      <c r="M193" s="1317"/>
      <c r="N193" s="1317"/>
      <c r="O193" s="1167"/>
      <c r="P193" s="1167"/>
      <c r="Q193" s="1318" t="s">
        <v>152</v>
      </c>
      <c r="R193" s="1319">
        <v>-5</v>
      </c>
      <c r="S193" s="1325">
        <v>91483</v>
      </c>
      <c r="T193" s="1325">
        <v>60375</v>
      </c>
      <c r="U193" s="1325">
        <v>53663</v>
      </c>
      <c r="V193" s="1325">
        <v>35161</v>
      </c>
      <c r="W193" s="1325">
        <v>24683</v>
      </c>
      <c r="X193" s="1325">
        <v>1839</v>
      </c>
      <c r="Y193" s="1325">
        <v>0</v>
      </c>
      <c r="Z193" s="1325">
        <v>8916</v>
      </c>
      <c r="AA193" s="1321">
        <f t="shared" si="103"/>
        <v>276120</v>
      </c>
    </row>
    <row r="194" spans="1:27" s="269" customFormat="1" ht="16.95" customHeight="1">
      <c r="C194" s="1327" t="s">
        <v>342</v>
      </c>
      <c r="D194" s="1327"/>
      <c r="F194" s="1336" t="s">
        <v>76</v>
      </c>
      <c r="G194" s="1317">
        <f>SUM(S193:S194)</f>
        <v>108731</v>
      </c>
      <c r="H194" s="1317">
        <f t="shared" ref="H194:O194" si="105">SUM(T193:T194)</f>
        <v>69852</v>
      </c>
      <c r="I194" s="1317">
        <f t="shared" si="105"/>
        <v>67060</v>
      </c>
      <c r="J194" s="1317">
        <f t="shared" si="105"/>
        <v>43572</v>
      </c>
      <c r="K194" s="1317">
        <f t="shared" si="105"/>
        <v>28275</v>
      </c>
      <c r="L194" s="1317">
        <f t="shared" si="105"/>
        <v>2230</v>
      </c>
      <c r="M194" s="1317">
        <f t="shared" si="105"/>
        <v>0</v>
      </c>
      <c r="N194" s="1317">
        <f t="shared" si="105"/>
        <v>10241</v>
      </c>
      <c r="O194" s="1317">
        <f t="shared" si="105"/>
        <v>329961</v>
      </c>
      <c r="P194" s="1167"/>
      <c r="Q194" s="1318" t="s">
        <v>165</v>
      </c>
      <c r="R194" s="1319">
        <v>-5</v>
      </c>
      <c r="S194" s="1325">
        <v>17248</v>
      </c>
      <c r="T194" s="1325">
        <v>9477</v>
      </c>
      <c r="U194" s="1325">
        <v>13397</v>
      </c>
      <c r="V194" s="1325">
        <v>8411</v>
      </c>
      <c r="W194" s="1325">
        <v>3592</v>
      </c>
      <c r="X194" s="1325">
        <v>391</v>
      </c>
      <c r="Y194" s="1325">
        <v>0</v>
      </c>
      <c r="Z194" s="1325">
        <v>1325</v>
      </c>
      <c r="AA194" s="1321">
        <f t="shared" si="103"/>
        <v>53841</v>
      </c>
    </row>
    <row r="195" spans="1:27" s="269" customFormat="1" ht="16.95" customHeight="1">
      <c r="C195" s="1328" t="s">
        <v>128</v>
      </c>
      <c r="D195" s="1328"/>
      <c r="E195" s="284"/>
      <c r="F195" s="1329" t="s">
        <v>76</v>
      </c>
      <c r="G195" s="1323">
        <f t="shared" ref="G195:O198" si="106">S195</f>
        <v>2515221</v>
      </c>
      <c r="H195" s="1323">
        <f t="shared" si="106"/>
        <v>1557201</v>
      </c>
      <c r="I195" s="1323">
        <f t="shared" si="106"/>
        <v>1530882</v>
      </c>
      <c r="J195" s="1323">
        <f t="shared" si="106"/>
        <v>908469</v>
      </c>
      <c r="K195" s="1323">
        <f t="shared" si="106"/>
        <v>600036</v>
      </c>
      <c r="L195" s="1323">
        <f t="shared" si="106"/>
        <v>155337</v>
      </c>
      <c r="M195" s="1323">
        <f t="shared" si="106"/>
        <v>111516</v>
      </c>
      <c r="N195" s="1323">
        <f t="shared" si="106"/>
        <v>234814</v>
      </c>
      <c r="O195" s="1323">
        <f t="shared" si="106"/>
        <v>7613476</v>
      </c>
      <c r="P195" s="1376"/>
      <c r="Q195" s="425" t="s">
        <v>99</v>
      </c>
      <c r="R195" s="1319">
        <v>-5</v>
      </c>
      <c r="S195" s="1324">
        <f>SUM(S189:S194)</f>
        <v>2515221</v>
      </c>
      <c r="T195" s="1324">
        <f t="shared" ref="T195:Z195" si="107">SUM(T189:T194)</f>
        <v>1557201</v>
      </c>
      <c r="U195" s="1324">
        <f t="shared" si="107"/>
        <v>1530882</v>
      </c>
      <c r="V195" s="1324">
        <f t="shared" si="107"/>
        <v>908469</v>
      </c>
      <c r="W195" s="1324">
        <f t="shared" si="107"/>
        <v>600036</v>
      </c>
      <c r="X195" s="1324">
        <f t="shared" si="107"/>
        <v>155337</v>
      </c>
      <c r="Y195" s="1324">
        <f t="shared" si="107"/>
        <v>111516</v>
      </c>
      <c r="Z195" s="1324">
        <f t="shared" si="107"/>
        <v>234814</v>
      </c>
      <c r="AA195" s="1321">
        <f t="shared" si="103"/>
        <v>7613476</v>
      </c>
    </row>
    <row r="196" spans="1:27" s="269" customFormat="1" ht="16.95" customHeight="1">
      <c r="B196" s="1327" t="s">
        <v>2</v>
      </c>
      <c r="C196" s="1327"/>
      <c r="D196" s="270"/>
      <c r="F196" s="1336" t="s">
        <v>76</v>
      </c>
      <c r="G196" s="1317">
        <f t="shared" si="106"/>
        <v>482000</v>
      </c>
      <c r="H196" s="1317">
        <f t="shared" si="106"/>
        <v>497163</v>
      </c>
      <c r="I196" s="1317">
        <f t="shared" si="106"/>
        <v>328825</v>
      </c>
      <c r="J196" s="1317">
        <f t="shared" si="106"/>
        <v>258847</v>
      </c>
      <c r="K196" s="1317">
        <f t="shared" si="106"/>
        <v>132609</v>
      </c>
      <c r="L196" s="1317">
        <f t="shared" si="106"/>
        <v>45680</v>
      </c>
      <c r="M196" s="1317">
        <f t="shared" si="106"/>
        <v>35351</v>
      </c>
      <c r="N196" s="1317">
        <f t="shared" si="106"/>
        <v>62596</v>
      </c>
      <c r="O196" s="1317">
        <f t="shared" si="106"/>
        <v>1843071</v>
      </c>
      <c r="P196" s="1167"/>
      <c r="Q196" s="1318" t="s">
        <v>153</v>
      </c>
      <c r="R196" s="1319">
        <v>-5</v>
      </c>
      <c r="S196" s="1325">
        <v>482000</v>
      </c>
      <c r="T196" s="1325">
        <v>497163</v>
      </c>
      <c r="U196" s="1325">
        <v>328825</v>
      </c>
      <c r="V196" s="1325">
        <v>258847</v>
      </c>
      <c r="W196" s="1325">
        <v>132609</v>
      </c>
      <c r="X196" s="1325">
        <v>45680</v>
      </c>
      <c r="Y196" s="1325">
        <v>35351</v>
      </c>
      <c r="Z196" s="1325">
        <v>62596</v>
      </c>
      <c r="AA196" s="1321">
        <f t="shared" si="103"/>
        <v>1843071</v>
      </c>
    </row>
    <row r="197" spans="1:27" s="269" customFormat="1" ht="16.95" customHeight="1">
      <c r="B197" s="1327" t="s">
        <v>281</v>
      </c>
      <c r="C197" s="1327"/>
      <c r="F197" s="1336" t="s">
        <v>76</v>
      </c>
      <c r="G197" s="1317">
        <f t="shared" si="106"/>
        <v>136497</v>
      </c>
      <c r="H197" s="1317">
        <f t="shared" si="106"/>
        <v>71228</v>
      </c>
      <c r="I197" s="1317">
        <f t="shared" si="106"/>
        <v>95497</v>
      </c>
      <c r="J197" s="1317">
        <f t="shared" si="106"/>
        <v>45187</v>
      </c>
      <c r="K197" s="1317">
        <f t="shared" si="106"/>
        <v>22054</v>
      </c>
      <c r="L197" s="1317">
        <f t="shared" si="106"/>
        <v>7067</v>
      </c>
      <c r="M197" s="1317">
        <f t="shared" si="106"/>
        <v>5451</v>
      </c>
      <c r="N197" s="1317">
        <f t="shared" si="106"/>
        <v>15272</v>
      </c>
      <c r="O197" s="1317">
        <f t="shared" si="106"/>
        <v>398253</v>
      </c>
      <c r="P197" s="1317"/>
      <c r="Q197" s="1318" t="s">
        <v>155</v>
      </c>
      <c r="R197" s="1319">
        <v>-5</v>
      </c>
      <c r="S197" s="1325">
        <v>136497</v>
      </c>
      <c r="T197" s="1325">
        <v>71228</v>
      </c>
      <c r="U197" s="1325">
        <v>95497</v>
      </c>
      <c r="V197" s="1325">
        <v>45187</v>
      </c>
      <c r="W197" s="1325">
        <v>22054</v>
      </c>
      <c r="X197" s="1325">
        <v>7067</v>
      </c>
      <c r="Y197" s="1325">
        <v>5451</v>
      </c>
      <c r="Z197" s="1325">
        <v>15272</v>
      </c>
      <c r="AA197" s="1321">
        <f t="shared" si="103"/>
        <v>398253</v>
      </c>
    </row>
    <row r="198" spans="1:27" s="269" customFormat="1" ht="16.95" customHeight="1">
      <c r="A198" s="1328"/>
      <c r="B198" s="1328" t="s">
        <v>217</v>
      </c>
      <c r="C198" s="1328"/>
      <c r="D198" s="284"/>
      <c r="E198" s="284"/>
      <c r="F198" s="1329" t="s">
        <v>76</v>
      </c>
      <c r="G198" s="1323">
        <f t="shared" si="106"/>
        <v>3133718</v>
      </c>
      <c r="H198" s="1323">
        <f t="shared" si="106"/>
        <v>2125592</v>
      </c>
      <c r="I198" s="1323">
        <f t="shared" si="106"/>
        <v>1955204</v>
      </c>
      <c r="J198" s="1323">
        <f t="shared" si="106"/>
        <v>1212503</v>
      </c>
      <c r="K198" s="1323">
        <f t="shared" si="106"/>
        <v>754699</v>
      </c>
      <c r="L198" s="1323">
        <f t="shared" si="106"/>
        <v>208084</v>
      </c>
      <c r="M198" s="1323">
        <f t="shared" si="106"/>
        <v>152318</v>
      </c>
      <c r="N198" s="1323">
        <f t="shared" si="106"/>
        <v>312682</v>
      </c>
      <c r="O198" s="1323">
        <f t="shared" si="106"/>
        <v>9854800</v>
      </c>
      <c r="P198" s="1323"/>
      <c r="Q198" s="425" t="s">
        <v>99</v>
      </c>
      <c r="R198" s="1319">
        <v>-5</v>
      </c>
      <c r="S198" s="1324">
        <f>SUM(S195:S197)</f>
        <v>3133718</v>
      </c>
      <c r="T198" s="1324">
        <f t="shared" ref="T198:U198" si="108">SUM(T195:T197)</f>
        <v>2125592</v>
      </c>
      <c r="U198" s="1324">
        <f t="shared" si="108"/>
        <v>1955204</v>
      </c>
      <c r="V198" s="1324">
        <f>SUM(V195:V197)</f>
        <v>1212503</v>
      </c>
      <c r="W198" s="1324">
        <f t="shared" ref="W198:Z198" si="109">SUM(W195:W197)</f>
        <v>754699</v>
      </c>
      <c r="X198" s="1324">
        <f t="shared" si="109"/>
        <v>208084</v>
      </c>
      <c r="Y198" s="1324">
        <f t="shared" si="109"/>
        <v>152318</v>
      </c>
      <c r="Z198" s="1324">
        <f t="shared" si="109"/>
        <v>312682</v>
      </c>
      <c r="AA198" s="1321">
        <f t="shared" si="103"/>
        <v>9854800</v>
      </c>
    </row>
    <row r="199" spans="1:27" s="269" customFormat="1" ht="16.95" customHeight="1">
      <c r="A199" s="1326" t="s">
        <v>223</v>
      </c>
      <c r="B199" s="1327"/>
      <c r="C199" s="1328"/>
      <c r="D199" s="284"/>
      <c r="E199" s="284"/>
      <c r="F199" s="1329"/>
      <c r="G199" s="1330"/>
      <c r="H199" s="1330"/>
      <c r="I199" s="1330"/>
      <c r="J199" s="1330"/>
      <c r="K199" s="1330"/>
      <c r="L199" s="1330"/>
      <c r="M199" s="1330"/>
      <c r="N199" s="1331"/>
      <c r="O199" s="1331"/>
      <c r="P199" s="1331"/>
      <c r="Q199" s="1332" t="s">
        <v>27</v>
      </c>
      <c r="R199" s="1333">
        <v>-5</v>
      </c>
      <c r="S199" s="1334">
        <v>1781435</v>
      </c>
      <c r="T199" s="1334">
        <v>1148831</v>
      </c>
      <c r="U199" s="1334">
        <v>1032679</v>
      </c>
      <c r="V199" s="1334">
        <v>651217</v>
      </c>
      <c r="W199" s="1334">
        <v>440771</v>
      </c>
      <c r="X199" s="1334">
        <v>112018</v>
      </c>
      <c r="Y199" s="1334">
        <v>72318</v>
      </c>
      <c r="Z199" s="1334">
        <v>179035</v>
      </c>
      <c r="AA199" s="1335">
        <f t="shared" si="103"/>
        <v>5418304</v>
      </c>
    </row>
    <row r="200" spans="1:27" s="269" customFormat="1" ht="16.95" customHeight="1">
      <c r="B200" s="1327" t="s">
        <v>844</v>
      </c>
      <c r="C200" s="1327"/>
      <c r="F200" s="1336" t="s">
        <v>76</v>
      </c>
      <c r="G200" s="1317">
        <f>lblS199</f>
        <v>101946</v>
      </c>
      <c r="H200" s="1317">
        <f>lblT199</f>
        <v>17135</v>
      </c>
      <c r="I200" s="1317">
        <f>lblU199</f>
        <v>85387</v>
      </c>
      <c r="J200" s="1317">
        <f>lblV199</f>
        <v>41833</v>
      </c>
      <c r="K200" s="1317">
        <f>lblW199</f>
        <v>82883</v>
      </c>
      <c r="L200" s="1317">
        <f>lblX199</f>
        <v>26323</v>
      </c>
      <c r="M200" s="1317">
        <f>lblY199</f>
        <v>912</v>
      </c>
      <c r="N200" s="1317">
        <f>lblZ199</f>
        <v>45196</v>
      </c>
      <c r="O200" s="1317">
        <f>AA200</f>
        <v>401615</v>
      </c>
      <c r="P200" s="1317"/>
      <c r="Q200" s="1318" t="s">
        <v>154</v>
      </c>
      <c r="R200" s="1319">
        <v>-5</v>
      </c>
      <c r="S200" s="1325">
        <v>101946</v>
      </c>
      <c r="T200" s="1325">
        <v>17135</v>
      </c>
      <c r="U200" s="1325">
        <v>85387</v>
      </c>
      <c r="V200" s="1325">
        <v>41833</v>
      </c>
      <c r="W200" s="1325">
        <v>82883</v>
      </c>
      <c r="X200" s="1325">
        <v>26323</v>
      </c>
      <c r="Y200" s="1325">
        <v>912</v>
      </c>
      <c r="Z200" s="1325">
        <v>45196</v>
      </c>
      <c r="AA200" s="1321">
        <f t="shared" si="103"/>
        <v>401615</v>
      </c>
    </row>
    <row r="201" spans="1:27" s="269" customFormat="1" ht="33" customHeight="1">
      <c r="B201" s="1415" t="s">
        <v>240</v>
      </c>
      <c r="C201" s="1415"/>
      <c r="D201" s="1415"/>
      <c r="E201" s="1415"/>
      <c r="F201" s="1336" t="s">
        <v>76</v>
      </c>
      <c r="G201" s="1317">
        <f>G198-G200-G194</f>
        <v>2923041</v>
      </c>
      <c r="H201" s="1317">
        <f t="shared" ref="H201:O201" si="110">H198-H200-H194</f>
        <v>2038605</v>
      </c>
      <c r="I201" s="1317">
        <f t="shared" si="110"/>
        <v>1802757</v>
      </c>
      <c r="J201" s="1317">
        <f t="shared" si="110"/>
        <v>1127098</v>
      </c>
      <c r="K201" s="1317">
        <f t="shared" si="110"/>
        <v>643541</v>
      </c>
      <c r="L201" s="1317">
        <f t="shared" si="110"/>
        <v>179531</v>
      </c>
      <c r="M201" s="1317">
        <f t="shared" si="110"/>
        <v>151406</v>
      </c>
      <c r="N201" s="1317">
        <f t="shared" si="110"/>
        <v>257245</v>
      </c>
      <c r="O201" s="1317">
        <f t="shared" si="110"/>
        <v>9123224</v>
      </c>
      <c r="P201" s="1317"/>
      <c r="Q201" s="1337"/>
      <c r="R201" s="1338"/>
      <c r="S201" s="1339"/>
      <c r="T201" s="1339"/>
      <c r="U201" s="1339"/>
      <c r="V201" s="1377"/>
      <c r="W201" s="1377"/>
      <c r="X201" s="1377"/>
      <c r="Y201" s="1377"/>
      <c r="Z201" s="1378"/>
      <c r="AA201" s="302"/>
    </row>
    <row r="202" spans="1:27" ht="16.95" customHeight="1">
      <c r="A202" s="1341" t="s">
        <v>57</v>
      </c>
      <c r="G202" s="1343"/>
      <c r="H202" s="1343"/>
      <c r="I202" s="1343"/>
      <c r="J202" s="1343"/>
      <c r="K202" s="1343"/>
      <c r="L202" s="1343"/>
      <c r="M202" s="1343"/>
      <c r="N202" s="1343"/>
      <c r="O202" s="1343"/>
      <c r="P202" s="1343"/>
      <c r="Q202" s="571" t="s">
        <v>873</v>
      </c>
      <c r="R202" s="1344">
        <v>0</v>
      </c>
      <c r="S202" s="1345"/>
      <c r="T202" s="1346"/>
      <c r="U202" s="1346"/>
      <c r="V202" s="1346"/>
      <c r="W202" s="1346"/>
      <c r="X202" s="1346"/>
      <c r="Y202" s="1346"/>
      <c r="Z202" s="1347"/>
      <c r="AA202" s="1348">
        <v>93.9</v>
      </c>
    </row>
    <row r="203" spans="1:27" s="269" customFormat="1" ht="16.95" customHeight="1">
      <c r="A203" s="273"/>
      <c r="B203" s="1327" t="s">
        <v>852</v>
      </c>
      <c r="C203" s="1327"/>
      <c r="F203" s="1336" t="s">
        <v>76</v>
      </c>
      <c r="G203" s="1317">
        <f>(G215+G216)*0.08</f>
        <v>104392.48</v>
      </c>
      <c r="H203" s="1317">
        <f t="shared" ref="H203:O203" si="111">(H215+H216)*0.08</f>
        <v>72897.36</v>
      </c>
      <c r="I203" s="1317">
        <f t="shared" si="111"/>
        <v>109048.48</v>
      </c>
      <c r="J203" s="1317">
        <f t="shared" si="111"/>
        <v>56456.24</v>
      </c>
      <c r="K203" s="1317">
        <f t="shared" si="111"/>
        <v>23407.760000000002</v>
      </c>
      <c r="L203" s="1317">
        <f t="shared" si="111"/>
        <v>13344.720000000001</v>
      </c>
      <c r="M203" s="1317">
        <f t="shared" si="111"/>
        <v>6038.16</v>
      </c>
      <c r="N203" s="1317">
        <f t="shared" si="111"/>
        <v>19016.080000000002</v>
      </c>
      <c r="O203" s="1317">
        <f t="shared" si="111"/>
        <v>404601.28</v>
      </c>
      <c r="P203" s="1317"/>
      <c r="Q203" s="571" t="s">
        <v>399</v>
      </c>
      <c r="R203" s="1344">
        <v>-5</v>
      </c>
      <c r="S203" s="1320">
        <v>7353189</v>
      </c>
      <c r="T203" s="1320">
        <v>5709586</v>
      </c>
      <c r="U203" s="1320">
        <v>4611304</v>
      </c>
      <c r="V203" s="1320">
        <v>2457489</v>
      </c>
      <c r="W203" s="1320">
        <v>1663082</v>
      </c>
      <c r="X203" s="1320">
        <v>511813</v>
      </c>
      <c r="Y203" s="1320">
        <v>379812</v>
      </c>
      <c r="Z203" s="1320">
        <v>238728</v>
      </c>
      <c r="AA203" s="424">
        <v>22928023</v>
      </c>
    </row>
    <row r="204" spans="1:27" s="269" customFormat="1" ht="16.95" customHeight="1">
      <c r="B204" s="1327" t="s">
        <v>488</v>
      </c>
      <c r="C204" s="1327"/>
      <c r="F204" s="1336" t="s">
        <v>76</v>
      </c>
      <c r="G204" s="1317">
        <f>S204</f>
        <v>137290</v>
      </c>
      <c r="H204" s="1317">
        <f t="shared" ref="H204:O204" si="112">T204</f>
        <v>75418</v>
      </c>
      <c r="I204" s="1317">
        <f t="shared" si="112"/>
        <v>99547</v>
      </c>
      <c r="J204" s="1317">
        <f t="shared" si="112"/>
        <v>79690</v>
      </c>
      <c r="K204" s="1317">
        <f t="shared" si="112"/>
        <v>23425</v>
      </c>
      <c r="L204" s="1317">
        <f t="shared" si="112"/>
        <v>13904</v>
      </c>
      <c r="M204" s="1317">
        <f t="shared" si="112"/>
        <v>4529</v>
      </c>
      <c r="N204" s="1317">
        <f t="shared" si="112"/>
        <v>31971</v>
      </c>
      <c r="O204" s="1317">
        <f t="shared" si="112"/>
        <v>465774</v>
      </c>
      <c r="P204" s="1317"/>
      <c r="Q204" s="1318" t="s">
        <v>156</v>
      </c>
      <c r="R204" s="1322">
        <v>-5</v>
      </c>
      <c r="S204" s="1349">
        <v>137290</v>
      </c>
      <c r="T204" s="1349">
        <v>75418</v>
      </c>
      <c r="U204" s="1349">
        <v>99547</v>
      </c>
      <c r="V204" s="1349">
        <v>79690</v>
      </c>
      <c r="W204" s="1349">
        <v>23425</v>
      </c>
      <c r="X204" s="1349">
        <v>13904</v>
      </c>
      <c r="Y204" s="1349">
        <v>4529</v>
      </c>
      <c r="Z204" s="1349">
        <v>31971</v>
      </c>
      <c r="AA204" s="1321">
        <f>SUM(S204:Z204)</f>
        <v>465774</v>
      </c>
    </row>
    <row r="205" spans="1:27" s="269" customFormat="1" ht="16.95" customHeight="1">
      <c r="B205" s="1327"/>
      <c r="C205" s="1327"/>
      <c r="F205" s="1336"/>
      <c r="G205" s="1317"/>
      <c r="H205" s="1317"/>
      <c r="I205" s="1317"/>
      <c r="J205" s="1317"/>
      <c r="K205" s="1317"/>
      <c r="L205" s="1317"/>
      <c r="M205" s="1317"/>
      <c r="N205" s="1317"/>
      <c r="O205" s="1317"/>
      <c r="P205" s="1317"/>
      <c r="Q205" s="1318" t="s">
        <v>345</v>
      </c>
      <c r="R205" s="1344">
        <v>-5</v>
      </c>
      <c r="S205" s="1349">
        <v>1647</v>
      </c>
      <c r="T205" s="1349">
        <v>1837</v>
      </c>
      <c r="U205" s="1349">
        <v>2632</v>
      </c>
      <c r="V205" s="1349">
        <v>1208</v>
      </c>
      <c r="W205" s="1349">
        <v>802</v>
      </c>
      <c r="X205" s="1349">
        <v>185</v>
      </c>
      <c r="Y205" s="1349">
        <v>173</v>
      </c>
      <c r="Z205" s="1349">
        <v>258</v>
      </c>
      <c r="AA205" s="1321">
        <f t="shared" ref="AA205:AA210" si="113">SUM(S205:Z205)</f>
        <v>8742</v>
      </c>
    </row>
    <row r="206" spans="1:27" s="269" customFormat="1" ht="16.95" customHeight="1">
      <c r="B206" s="1327"/>
      <c r="C206" s="1327"/>
      <c r="F206" s="1336"/>
      <c r="G206" s="1317"/>
      <c r="H206" s="1317"/>
      <c r="I206" s="1317"/>
      <c r="J206" s="1317"/>
      <c r="K206" s="1317"/>
      <c r="L206" s="1317"/>
      <c r="M206" s="1317"/>
      <c r="N206" s="1317"/>
      <c r="O206" s="1317"/>
      <c r="P206" s="1317"/>
      <c r="Q206" s="1318" t="s">
        <v>346</v>
      </c>
      <c r="R206" s="1322">
        <v>-5</v>
      </c>
      <c r="S206" s="1349">
        <v>169</v>
      </c>
      <c r="T206" s="1349">
        <v>538</v>
      </c>
      <c r="U206" s="1349">
        <v>307</v>
      </c>
      <c r="V206" s="1349">
        <v>263</v>
      </c>
      <c r="W206" s="1349">
        <v>23</v>
      </c>
      <c r="X206" s="1349">
        <v>0</v>
      </c>
      <c r="Y206" s="1349">
        <v>0</v>
      </c>
      <c r="Z206" s="1349">
        <v>206</v>
      </c>
      <c r="AA206" s="1321">
        <f t="shared" si="113"/>
        <v>1506</v>
      </c>
    </row>
    <row r="207" spans="1:27" s="269" customFormat="1" ht="16.95" customHeight="1">
      <c r="A207" s="1350" t="s">
        <v>251</v>
      </c>
      <c r="C207" s="1327"/>
      <c r="F207" s="1336"/>
      <c r="G207" s="1351"/>
      <c r="H207" s="1351"/>
      <c r="I207" s="1351"/>
      <c r="J207" s="1351"/>
      <c r="K207" s="1351"/>
      <c r="L207" s="1351"/>
      <c r="M207" s="1351"/>
      <c r="N207" s="1331"/>
      <c r="O207" s="1331"/>
      <c r="P207" s="1331"/>
      <c r="Q207" s="797" t="s">
        <v>347</v>
      </c>
      <c r="R207" s="1344">
        <v>-5</v>
      </c>
      <c r="S207" s="1349">
        <v>1854</v>
      </c>
      <c r="T207" s="1349">
        <v>685</v>
      </c>
      <c r="U207" s="1349">
        <v>456</v>
      </c>
      <c r="V207" s="1349">
        <v>550</v>
      </c>
      <c r="W207" s="1349">
        <v>218</v>
      </c>
      <c r="X207" s="1349">
        <v>102</v>
      </c>
      <c r="Y207" s="1349">
        <v>80</v>
      </c>
      <c r="Z207" s="1349">
        <v>70</v>
      </c>
      <c r="AA207" s="1321">
        <f t="shared" si="113"/>
        <v>4015</v>
      </c>
    </row>
    <row r="208" spans="1:27" s="269" customFormat="1" ht="16.95" customHeight="1">
      <c r="B208" s="1327" t="s">
        <v>489</v>
      </c>
      <c r="C208" s="1327"/>
      <c r="F208" s="1336" t="s">
        <v>76</v>
      </c>
      <c r="G208" s="1317">
        <f>SUM(G195,G196,G204)</f>
        <v>3134511</v>
      </c>
      <c r="H208" s="1317">
        <f t="shared" ref="H208:O208" si="114">SUM(H195,H196,H204)</f>
        <v>2129782</v>
      </c>
      <c r="I208" s="1317">
        <f t="shared" si="114"/>
        <v>1959254</v>
      </c>
      <c r="J208" s="1317">
        <f t="shared" si="114"/>
        <v>1247006</v>
      </c>
      <c r="K208" s="1317">
        <f t="shared" si="114"/>
        <v>756070</v>
      </c>
      <c r="L208" s="1317">
        <f t="shared" si="114"/>
        <v>214921</v>
      </c>
      <c r="M208" s="1317">
        <f t="shared" si="114"/>
        <v>151396</v>
      </c>
      <c r="N208" s="1317">
        <f t="shared" si="114"/>
        <v>329381</v>
      </c>
      <c r="O208" s="1317">
        <f t="shared" si="114"/>
        <v>9922321</v>
      </c>
      <c r="P208" s="1317"/>
      <c r="Q208" s="797" t="s">
        <v>348</v>
      </c>
      <c r="R208" s="1322">
        <v>-5</v>
      </c>
      <c r="S208" s="1349">
        <v>25</v>
      </c>
      <c r="T208" s="1349">
        <v>162</v>
      </c>
      <c r="U208" s="1349">
        <v>490</v>
      </c>
      <c r="V208" s="1349">
        <v>42</v>
      </c>
      <c r="W208" s="1349">
        <v>49</v>
      </c>
      <c r="X208" s="1349">
        <v>1</v>
      </c>
      <c r="Y208" s="1349">
        <v>0</v>
      </c>
      <c r="Z208" s="1349">
        <v>60</v>
      </c>
      <c r="AA208" s="1321">
        <f t="shared" si="113"/>
        <v>829</v>
      </c>
    </row>
    <row r="209" spans="1:27" s="269" customFormat="1" ht="16.95" customHeight="1">
      <c r="B209" s="1327" t="s">
        <v>490</v>
      </c>
      <c r="C209" s="1327"/>
      <c r="F209" s="1336" t="s">
        <v>76</v>
      </c>
      <c r="G209" s="1317">
        <f>SUM(G195,G196,G197,G203)</f>
        <v>3238110.48</v>
      </c>
      <c r="H209" s="1317">
        <f t="shared" ref="H209:O209" si="115">SUM(H195,H196,H197,H203)</f>
        <v>2198489.36</v>
      </c>
      <c r="I209" s="1317">
        <f t="shared" si="115"/>
        <v>2064252.48</v>
      </c>
      <c r="J209" s="1317">
        <f t="shared" si="115"/>
        <v>1268959.24</v>
      </c>
      <c r="K209" s="1317">
        <f t="shared" si="115"/>
        <v>778106.76</v>
      </c>
      <c r="L209" s="1317">
        <f t="shared" si="115"/>
        <v>221428.72</v>
      </c>
      <c r="M209" s="1317">
        <f t="shared" si="115"/>
        <v>158356.16</v>
      </c>
      <c r="N209" s="1317">
        <f t="shared" si="115"/>
        <v>331698.08</v>
      </c>
      <c r="O209" s="1317">
        <f t="shared" si="115"/>
        <v>10259401.279999999</v>
      </c>
      <c r="P209" s="1317"/>
      <c r="Q209" s="1318" t="s">
        <v>162</v>
      </c>
      <c r="R209" s="1344">
        <v>-5</v>
      </c>
      <c r="S209" s="1349">
        <v>15456</v>
      </c>
      <c r="T209" s="1349">
        <v>12506</v>
      </c>
      <c r="U209" s="1349">
        <v>10421</v>
      </c>
      <c r="V209" s="1349">
        <v>5319</v>
      </c>
      <c r="W209" s="1349">
        <v>4428</v>
      </c>
      <c r="X209" s="1349">
        <v>1064</v>
      </c>
      <c r="Y209" s="1349">
        <v>706</v>
      </c>
      <c r="Z209" s="1349">
        <v>1187</v>
      </c>
      <c r="AA209" s="1321">
        <f t="shared" si="113"/>
        <v>51087</v>
      </c>
    </row>
    <row r="210" spans="1:27" s="269" customFormat="1" ht="16.95" customHeight="1">
      <c r="A210" s="1326" t="s">
        <v>58</v>
      </c>
      <c r="F210" s="1336"/>
      <c r="G210" s="1352"/>
      <c r="H210" s="1352"/>
      <c r="I210" s="1352"/>
      <c r="J210" s="1352"/>
      <c r="K210" s="1379"/>
      <c r="L210" s="1379"/>
      <c r="M210" s="1164"/>
      <c r="N210" s="1380"/>
      <c r="O210" s="1380"/>
      <c r="P210" s="1380"/>
      <c r="Q210" s="1318" t="s">
        <v>349</v>
      </c>
      <c r="R210" s="1322">
        <v>-5</v>
      </c>
      <c r="S210" s="1349">
        <v>569</v>
      </c>
      <c r="T210" s="1349">
        <v>34</v>
      </c>
      <c r="U210" s="1349">
        <v>444</v>
      </c>
      <c r="V210" s="1349">
        <v>407</v>
      </c>
      <c r="W210" s="1349">
        <v>64</v>
      </c>
      <c r="X210" s="1349">
        <v>50</v>
      </c>
      <c r="Y210" s="1349">
        <v>15</v>
      </c>
      <c r="Z210" s="1349">
        <v>8</v>
      </c>
      <c r="AA210" s="1321">
        <f t="shared" si="113"/>
        <v>1591</v>
      </c>
    </row>
    <row r="211" spans="1:27" s="269" customFormat="1" ht="16.95" customHeight="1">
      <c r="A211" s="1353" t="s">
        <v>59</v>
      </c>
      <c r="B211" s="1327"/>
      <c r="F211" s="1336" t="s">
        <v>196</v>
      </c>
      <c r="G211" s="279">
        <f>S211</f>
        <v>132969.17316692669</v>
      </c>
      <c r="H211" s="279">
        <f t="shared" ref="H211:O212" si="116">T211</f>
        <v>107427.27272727272</v>
      </c>
      <c r="I211" s="279">
        <f t="shared" si="116"/>
        <v>113151.21951219512</v>
      </c>
      <c r="J211" s="279">
        <f t="shared" si="116"/>
        <v>130137.96716730701</v>
      </c>
      <c r="K211" s="279">
        <f t="shared" si="116"/>
        <v>116368.87800534283</v>
      </c>
      <c r="L211" s="279">
        <f t="shared" si="116"/>
        <v>114106.8222621185</v>
      </c>
      <c r="M211" s="279">
        <f t="shared" si="116"/>
        <v>118507.62829403607</v>
      </c>
      <c r="N211" s="279">
        <f t="shared" si="116"/>
        <v>171704.60251046027</v>
      </c>
      <c r="O211" s="279">
        <f t="shared" si="116"/>
        <v>121359.99848133945</v>
      </c>
      <c r="P211" s="279"/>
      <c r="Q211" s="425" t="s">
        <v>99</v>
      </c>
      <c r="R211" s="1344">
        <v>-5</v>
      </c>
      <c r="S211" s="1324">
        <f t="shared" ref="S211:AA211" si="117">IF(SUM(S209:S210)=0, 0,SUM(S189,S191,S193)/SUM(S209:S210))*1000</f>
        <v>132969.17316692669</v>
      </c>
      <c r="T211" s="1324">
        <f t="shared" si="117"/>
        <v>107427.27272727272</v>
      </c>
      <c r="U211" s="1324">
        <f t="shared" si="117"/>
        <v>113151.21951219512</v>
      </c>
      <c r="V211" s="1324">
        <f t="shared" si="117"/>
        <v>130137.96716730701</v>
      </c>
      <c r="W211" s="1324">
        <f t="shared" si="117"/>
        <v>116368.87800534283</v>
      </c>
      <c r="X211" s="1324">
        <f t="shared" si="117"/>
        <v>114106.8222621185</v>
      </c>
      <c r="Y211" s="1324">
        <f t="shared" si="117"/>
        <v>118507.62829403607</v>
      </c>
      <c r="Z211" s="1324">
        <f t="shared" si="117"/>
        <v>171704.60251046027</v>
      </c>
      <c r="AA211" s="1381">
        <f t="shared" si="117"/>
        <v>121359.99848133945</v>
      </c>
    </row>
    <row r="212" spans="1:27" s="269" customFormat="1" ht="16.95" customHeight="1">
      <c r="A212" s="1353" t="s">
        <v>60</v>
      </c>
      <c r="B212" s="1327"/>
      <c r="F212" s="1336" t="s">
        <v>196</v>
      </c>
      <c r="G212" s="279">
        <f>S212</f>
        <v>104029.7699594046</v>
      </c>
      <c r="H212" s="279">
        <f t="shared" si="116"/>
        <v>65196.461824953447</v>
      </c>
      <c r="I212" s="279">
        <f t="shared" si="116"/>
        <v>77604.633204633195</v>
      </c>
      <c r="J212" s="279">
        <f t="shared" si="116"/>
        <v>79156.083373727583</v>
      </c>
      <c r="K212" s="279">
        <f t="shared" si="116"/>
        <v>70793.956043956045</v>
      </c>
      <c r="L212" s="279">
        <f t="shared" si="116"/>
        <v>97993.055555555562</v>
      </c>
      <c r="M212" s="279">
        <f t="shared" si="116"/>
        <v>103051.38339920949</v>
      </c>
      <c r="N212" s="279">
        <f t="shared" si="116"/>
        <v>49877.104377104377</v>
      </c>
      <c r="O212" s="279">
        <f t="shared" si="116"/>
        <v>80868.937185263712</v>
      </c>
      <c r="P212" s="279"/>
      <c r="Q212" s="425" t="s">
        <v>99</v>
      </c>
      <c r="R212" s="1322">
        <v>-5</v>
      </c>
      <c r="S212" s="1324">
        <f t="shared" ref="S212:AA212" si="118">IF(SUM(S205:S208)=0,0,SUM(S190,S192,S194)/SUM(S205:S208))*1000</f>
        <v>104029.7699594046</v>
      </c>
      <c r="T212" s="1324">
        <f t="shared" si="118"/>
        <v>65196.461824953447</v>
      </c>
      <c r="U212" s="1324">
        <f t="shared" si="118"/>
        <v>77604.633204633195</v>
      </c>
      <c r="V212" s="1324">
        <f t="shared" si="118"/>
        <v>79156.083373727583</v>
      </c>
      <c r="W212" s="1324">
        <f t="shared" si="118"/>
        <v>70793.956043956045</v>
      </c>
      <c r="X212" s="1324">
        <f t="shared" si="118"/>
        <v>97993.055555555562</v>
      </c>
      <c r="Y212" s="1324">
        <f t="shared" si="118"/>
        <v>103051.38339920949</v>
      </c>
      <c r="Z212" s="1324">
        <f t="shared" si="118"/>
        <v>49877.104377104377</v>
      </c>
      <c r="AA212" s="1381">
        <f t="shared" si="118"/>
        <v>80868.937185263712</v>
      </c>
    </row>
    <row r="213" spans="1:27" s="269" customFormat="1" ht="16.95" customHeight="1">
      <c r="A213" s="1326" t="s">
        <v>75</v>
      </c>
      <c r="F213" s="1336"/>
      <c r="G213" s="1352"/>
      <c r="H213" s="1352"/>
      <c r="I213" s="1352"/>
      <c r="J213" s="1352"/>
      <c r="K213" s="1352"/>
      <c r="L213" s="1352"/>
      <c r="M213" s="1352"/>
      <c r="N213" s="1352"/>
      <c r="O213" s="1380"/>
      <c r="P213" s="1380"/>
      <c r="Q213" s="302"/>
      <c r="R213" s="1354"/>
      <c r="S213" s="1355"/>
      <c r="T213" s="1355"/>
      <c r="U213" s="1355"/>
      <c r="V213" s="1355"/>
      <c r="W213" s="1355"/>
      <c r="X213" s="1355"/>
      <c r="Y213" s="1355"/>
      <c r="Z213" s="1355"/>
      <c r="AA213" s="302"/>
    </row>
    <row r="214" spans="1:27" s="269" customFormat="1" ht="16.95" customHeight="1">
      <c r="A214" s="1353" t="s">
        <v>194</v>
      </c>
      <c r="B214" s="1327"/>
      <c r="F214" s="1336" t="s">
        <v>195</v>
      </c>
      <c r="G214" s="1356">
        <f>S214</f>
        <v>407927</v>
      </c>
      <c r="H214" s="1356">
        <f t="shared" ref="H214:O217" si="119">T214</f>
        <v>374094</v>
      </c>
      <c r="I214" s="1356">
        <f t="shared" si="119"/>
        <v>466487</v>
      </c>
      <c r="J214" s="1356">
        <f t="shared" si="119"/>
        <v>243279</v>
      </c>
      <c r="K214" s="1356">
        <f t="shared" si="119"/>
        <v>66668</v>
      </c>
      <c r="L214" s="1356">
        <f t="shared" si="119"/>
        <v>34701</v>
      </c>
      <c r="M214" s="1356">
        <f t="shared" si="119"/>
        <v>23950</v>
      </c>
      <c r="N214" s="1356">
        <f t="shared" si="119"/>
        <v>9981</v>
      </c>
      <c r="O214" s="1356">
        <f t="shared" si="119"/>
        <v>1627087</v>
      </c>
      <c r="P214" s="1382"/>
      <c r="Q214" s="1357" t="s">
        <v>159</v>
      </c>
      <c r="R214" s="1358">
        <v>-5</v>
      </c>
      <c r="S214" s="1325">
        <v>407927</v>
      </c>
      <c r="T214" s="1325">
        <v>374094</v>
      </c>
      <c r="U214" s="1325">
        <v>466487</v>
      </c>
      <c r="V214" s="1325">
        <v>243279</v>
      </c>
      <c r="W214" s="1325">
        <v>66668</v>
      </c>
      <c r="X214" s="1325">
        <v>34701</v>
      </c>
      <c r="Y214" s="1325">
        <v>23950</v>
      </c>
      <c r="Z214" s="1325">
        <v>9981</v>
      </c>
      <c r="AA214" s="1359">
        <f>SUM(S214:Z214)</f>
        <v>1627087</v>
      </c>
    </row>
    <row r="215" spans="1:27" s="269" customFormat="1" ht="16.95" customHeight="1">
      <c r="A215" s="1353" t="s">
        <v>215</v>
      </c>
      <c r="B215" s="1327"/>
      <c r="F215" s="1336" t="s">
        <v>195</v>
      </c>
      <c r="G215" s="1356">
        <f>S215</f>
        <v>754480</v>
      </c>
      <c r="H215" s="1356">
        <f t="shared" si="119"/>
        <v>788037</v>
      </c>
      <c r="I215" s="1356">
        <f t="shared" si="119"/>
        <v>986754</v>
      </c>
      <c r="J215" s="1356">
        <f t="shared" si="119"/>
        <v>499820</v>
      </c>
      <c r="K215" s="1356">
        <f t="shared" si="119"/>
        <v>255132</v>
      </c>
      <c r="L215" s="1356">
        <f t="shared" si="119"/>
        <v>135537</v>
      </c>
      <c r="M215" s="1356">
        <f t="shared" si="119"/>
        <v>62763</v>
      </c>
      <c r="N215" s="1356">
        <f t="shared" si="119"/>
        <v>197396</v>
      </c>
      <c r="O215" s="1356">
        <f t="shared" si="119"/>
        <v>3679919</v>
      </c>
      <c r="P215" s="1382"/>
      <c r="Q215" s="1357" t="s">
        <v>160</v>
      </c>
      <c r="R215" s="1358">
        <v>-5</v>
      </c>
      <c r="S215" s="1325">
        <v>754480</v>
      </c>
      <c r="T215" s="1325">
        <v>788037</v>
      </c>
      <c r="U215" s="1325">
        <v>986754</v>
      </c>
      <c r="V215" s="1325">
        <v>499820</v>
      </c>
      <c r="W215" s="1325">
        <v>255132</v>
      </c>
      <c r="X215" s="1325">
        <v>135537</v>
      </c>
      <c r="Y215" s="1325">
        <v>62763</v>
      </c>
      <c r="Z215" s="1325">
        <v>197396</v>
      </c>
      <c r="AA215" s="1359">
        <f t="shared" ref="AA215:AA217" si="120">SUM(S215:Z215)</f>
        <v>3679919</v>
      </c>
    </row>
    <row r="216" spans="1:27" s="269" customFormat="1" ht="16.95" customHeight="1">
      <c r="A216" s="1360" t="s">
        <v>190</v>
      </c>
      <c r="B216" s="1361"/>
      <c r="C216" s="270"/>
      <c r="D216" s="270"/>
      <c r="E216" s="270"/>
      <c r="F216" s="1362" t="s">
        <v>195</v>
      </c>
      <c r="G216" s="1356">
        <f>S216</f>
        <v>550426</v>
      </c>
      <c r="H216" s="1356">
        <f t="shared" si="119"/>
        <v>123180</v>
      </c>
      <c r="I216" s="1356">
        <f t="shared" si="119"/>
        <v>376352</v>
      </c>
      <c r="J216" s="1356">
        <f t="shared" si="119"/>
        <v>205883</v>
      </c>
      <c r="K216" s="1356">
        <f t="shared" si="119"/>
        <v>37465</v>
      </c>
      <c r="L216" s="1356">
        <f t="shared" si="119"/>
        <v>31272</v>
      </c>
      <c r="M216" s="1356">
        <f t="shared" si="119"/>
        <v>12714</v>
      </c>
      <c r="N216" s="1356">
        <f t="shared" si="119"/>
        <v>40305</v>
      </c>
      <c r="O216" s="1356">
        <f t="shared" si="119"/>
        <v>1377597</v>
      </c>
      <c r="P216" s="1382"/>
      <c r="Q216" s="1357" t="s">
        <v>161</v>
      </c>
      <c r="R216" s="1358">
        <v>-5</v>
      </c>
      <c r="S216" s="1325">
        <v>550426</v>
      </c>
      <c r="T216" s="1325">
        <v>123180</v>
      </c>
      <c r="U216" s="1325">
        <v>376352</v>
      </c>
      <c r="V216" s="1325">
        <v>205883</v>
      </c>
      <c r="W216" s="1325">
        <v>37465</v>
      </c>
      <c r="X216" s="1325">
        <v>31272</v>
      </c>
      <c r="Y216" s="1325">
        <v>12714</v>
      </c>
      <c r="Z216" s="1325">
        <v>40305</v>
      </c>
      <c r="AA216" s="1359">
        <f t="shared" si="120"/>
        <v>1377597</v>
      </c>
    </row>
    <row r="217" spans="1:27" s="269" customFormat="1" ht="16.95" customHeight="1">
      <c r="A217" s="270"/>
      <c r="B217" s="1363" t="s">
        <v>3</v>
      </c>
      <c r="C217" s="301"/>
      <c r="D217" s="301"/>
      <c r="E217" s="301"/>
      <c r="F217" s="1364" t="s">
        <v>195</v>
      </c>
      <c r="G217" s="1365">
        <f>S217</f>
        <v>1712833</v>
      </c>
      <c r="H217" s="1365">
        <f t="shared" si="119"/>
        <v>1285311</v>
      </c>
      <c r="I217" s="1365">
        <f t="shared" si="119"/>
        <v>1829593</v>
      </c>
      <c r="J217" s="1365">
        <f t="shared" si="119"/>
        <v>948982</v>
      </c>
      <c r="K217" s="1365">
        <f t="shared" si="119"/>
        <v>359265</v>
      </c>
      <c r="L217" s="1365">
        <f t="shared" si="119"/>
        <v>201510</v>
      </c>
      <c r="M217" s="1365">
        <f t="shared" si="119"/>
        <v>99427</v>
      </c>
      <c r="N217" s="1365">
        <f t="shared" si="119"/>
        <v>247682</v>
      </c>
      <c r="O217" s="1365">
        <f t="shared" si="119"/>
        <v>6684603</v>
      </c>
      <c r="P217" s="1383"/>
      <c r="Q217" s="445" t="s">
        <v>99</v>
      </c>
      <c r="R217" s="767">
        <v>-5</v>
      </c>
      <c r="S217" s="1366">
        <f>SUM(S214:S216)</f>
        <v>1712833</v>
      </c>
      <c r="T217" s="1366">
        <f t="shared" ref="T217:Z217" si="121">SUM(T214:T216)</f>
        <v>1285311</v>
      </c>
      <c r="U217" s="1366">
        <f t="shared" si="121"/>
        <v>1829593</v>
      </c>
      <c r="V217" s="1366">
        <f t="shared" si="121"/>
        <v>948982</v>
      </c>
      <c r="W217" s="1366">
        <f t="shared" si="121"/>
        <v>359265</v>
      </c>
      <c r="X217" s="1366">
        <f t="shared" si="121"/>
        <v>201510</v>
      </c>
      <c r="Y217" s="1366">
        <f t="shared" si="121"/>
        <v>99427</v>
      </c>
      <c r="Z217" s="1366">
        <f t="shared" si="121"/>
        <v>247682</v>
      </c>
      <c r="AA217" s="1359">
        <f t="shared" si="120"/>
        <v>6684603</v>
      </c>
    </row>
    <row r="218" spans="1:27" s="269" customFormat="1" ht="16.95" customHeight="1">
      <c r="A218" s="270"/>
      <c r="B218" s="1363"/>
      <c r="C218" s="301"/>
      <c r="D218" s="301"/>
      <c r="E218" s="301"/>
      <c r="F218" s="1364"/>
      <c r="G218" s="1365"/>
      <c r="H218" s="1365"/>
      <c r="I218" s="1365"/>
      <c r="J218" s="1365"/>
      <c r="K218" s="1383"/>
      <c r="L218" s="1383"/>
      <c r="M218" s="1383"/>
      <c r="N218" s="1383"/>
      <c r="O218" s="1383"/>
      <c r="P218" s="1383"/>
      <c r="Q218" s="310"/>
      <c r="R218" s="578"/>
      <c r="S218" s="310"/>
      <c r="T218" s="310"/>
      <c r="U218" s="310"/>
      <c r="V218" s="310"/>
      <c r="W218" s="310"/>
      <c r="X218" s="310"/>
      <c r="Y218" s="310"/>
      <c r="Z218" s="310"/>
      <c r="AA218" s="302"/>
    </row>
    <row r="219" spans="1:27" s="269" customFormat="1" ht="16.95" customHeight="1">
      <c r="A219" s="1408" t="s">
        <v>853</v>
      </c>
      <c r="B219" s="1409"/>
      <c r="C219" s="1409"/>
      <c r="D219" s="1409"/>
      <c r="E219" s="1409"/>
      <c r="F219" s="1364" t="s">
        <v>76</v>
      </c>
      <c r="G219" s="1367">
        <f>(G201+G203)*(100/AA202)</f>
        <v>3224103.8125665602</v>
      </c>
      <c r="H219" s="1367">
        <f>(H201+H203)*(100/AA202)</f>
        <v>2248671.309904153</v>
      </c>
      <c r="I219" s="1367">
        <f>(I201+I203)*(100/AA202)</f>
        <v>2036001.576144835</v>
      </c>
      <c r="J219" s="1367">
        <f>(J201+J203)*(100/AA202)</f>
        <v>1260441.1501597443</v>
      </c>
      <c r="K219" s="1367">
        <f>(K201+K203)*(100/AA202)</f>
        <v>710275.56975505862</v>
      </c>
      <c r="L219" s="1367">
        <f>(L201+L203)*(100/AA202)</f>
        <v>205405.45260915867</v>
      </c>
      <c r="M219" s="1367">
        <f>(M201+M203)*(100/AA202)</f>
        <v>167672.16187433442</v>
      </c>
      <c r="N219" s="1367">
        <f>(N201+N203)*(100/AA202)</f>
        <v>294207.7529286475</v>
      </c>
      <c r="O219" s="1367">
        <f>(O201+O203)*(100/AA202)</f>
        <v>10146778.785942491</v>
      </c>
      <c r="P219" s="1323"/>
      <c r="Q219" s="313"/>
      <c r="R219" s="1314"/>
      <c r="S219" s="1315"/>
      <c r="T219" s="1315"/>
      <c r="U219" s="1315"/>
      <c r="V219" s="1315"/>
      <c r="W219" s="1315"/>
      <c r="X219" s="1315"/>
      <c r="Y219" s="1315"/>
      <c r="Z219" s="1315"/>
      <c r="AA219" s="302"/>
    </row>
    <row r="220" spans="1:27" s="269" customFormat="1" ht="16.95" customHeight="1">
      <c r="A220" s="1420" t="s">
        <v>500</v>
      </c>
      <c r="B220" s="1421"/>
      <c r="C220" s="1421"/>
      <c r="D220" s="1421"/>
      <c r="E220" s="1421"/>
      <c r="F220" s="1387" t="s">
        <v>196</v>
      </c>
      <c r="G220" s="1388">
        <f t="shared" ref="G220:O220" si="122">G219/S203*1000000</f>
        <v>438463.34054062265</v>
      </c>
      <c r="H220" s="1388">
        <f t="shared" si="122"/>
        <v>393841.3940877943</v>
      </c>
      <c r="I220" s="1388">
        <f t="shared" si="122"/>
        <v>441524.0409534559</v>
      </c>
      <c r="J220" s="1388">
        <f t="shared" si="122"/>
        <v>512897.98251782381</v>
      </c>
      <c r="K220" s="1388">
        <f t="shared" si="122"/>
        <v>427083.91393512685</v>
      </c>
      <c r="L220" s="1388">
        <f t="shared" si="122"/>
        <v>401329.10381166299</v>
      </c>
      <c r="M220" s="1388">
        <f t="shared" si="122"/>
        <v>441460.93823874556</v>
      </c>
      <c r="N220" s="1388">
        <f t="shared" si="122"/>
        <v>1232397.3431212404</v>
      </c>
      <c r="O220" s="1388">
        <f t="shared" si="122"/>
        <v>442549.22397550329</v>
      </c>
      <c r="P220" s="1323"/>
      <c r="Q220" s="313"/>
      <c r="R220" s="1314"/>
      <c r="S220" s="1315"/>
      <c r="T220" s="1315"/>
      <c r="U220" s="1315"/>
      <c r="V220" s="1315"/>
      <c r="W220" s="1315"/>
      <c r="X220" s="1315"/>
      <c r="Y220" s="1315"/>
      <c r="Z220" s="1315"/>
      <c r="AA220" s="416"/>
    </row>
    <row r="221" spans="1:27" s="269" customFormat="1" ht="2.4" customHeight="1">
      <c r="A221" s="1369"/>
      <c r="B221" s="1384"/>
      <c r="C221" s="1384"/>
      <c r="D221" s="1384"/>
      <c r="E221" s="1384"/>
      <c r="F221" s="1362"/>
      <c r="G221" s="1371"/>
      <c r="H221" s="1371"/>
      <c r="I221" s="1371"/>
      <c r="J221" s="1371"/>
      <c r="K221" s="1371"/>
      <c r="L221" s="1371"/>
      <c r="M221" s="1371"/>
      <c r="N221" s="1371"/>
      <c r="O221" s="1371"/>
      <c r="P221" s="1323"/>
      <c r="Q221" s="313"/>
      <c r="R221" s="1314"/>
      <c r="S221" s="1315"/>
      <c r="T221" s="1315"/>
      <c r="U221" s="1315"/>
      <c r="V221" s="1315"/>
      <c r="W221" s="1315"/>
      <c r="X221" s="1315"/>
      <c r="Y221" s="1315"/>
      <c r="Z221" s="1315"/>
      <c r="AA221" s="416"/>
    </row>
    <row r="222" spans="1:27" s="1116" customFormat="1" ht="16.5" customHeight="1">
      <c r="A222" s="1119"/>
      <c r="B222" s="1419" t="s">
        <v>733</v>
      </c>
      <c r="C222" s="1419"/>
      <c r="D222" s="1419"/>
      <c r="E222" s="1419"/>
      <c r="F222" s="1419"/>
      <c r="G222" s="1419"/>
      <c r="H222" s="1419"/>
      <c r="I222" s="1419"/>
      <c r="J222" s="1419"/>
      <c r="K222" s="1419"/>
      <c r="L222" s="1419"/>
      <c r="M222" s="1419"/>
      <c r="N222" s="1419"/>
      <c r="O222" s="1419"/>
    </row>
    <row r="223" spans="1:27" s="1117" customFormat="1" ht="2.4" customHeight="1">
      <c r="B223" s="1297"/>
      <c r="C223" s="1297"/>
      <c r="D223" s="1297"/>
      <c r="E223" s="1297"/>
      <c r="F223" s="1297"/>
      <c r="G223" s="1297"/>
      <c r="H223" s="1297"/>
      <c r="I223" s="1297"/>
      <c r="J223" s="1297"/>
      <c r="K223" s="1297"/>
      <c r="L223" s="1297"/>
      <c r="M223" s="1297"/>
      <c r="N223" s="1297"/>
      <c r="O223" s="1297"/>
    </row>
    <row r="224" spans="1:27" s="1116" customFormat="1" ht="16.5" customHeight="1">
      <c r="A224" s="1119"/>
      <c r="B224" s="1419" t="s">
        <v>730</v>
      </c>
      <c r="C224" s="1419"/>
      <c r="D224" s="1419"/>
      <c r="E224" s="1419"/>
      <c r="F224" s="1419"/>
      <c r="G224" s="1419"/>
      <c r="H224" s="1419"/>
      <c r="I224" s="1419"/>
      <c r="J224" s="1419"/>
      <c r="K224" s="1419"/>
      <c r="L224" s="1419"/>
      <c r="M224" s="1419"/>
      <c r="N224" s="1419"/>
      <c r="O224" s="1419"/>
    </row>
    <row r="225" spans="1:27" s="1116" customFormat="1" ht="1.95" customHeight="1">
      <c r="A225" s="1117"/>
      <c r="B225" s="1294"/>
      <c r="C225" s="1294"/>
      <c r="D225" s="1294"/>
      <c r="E225" s="1294"/>
      <c r="F225" s="1294"/>
      <c r="G225" s="1294"/>
      <c r="H225" s="1294"/>
      <c r="I225" s="1294"/>
      <c r="J225" s="1294"/>
      <c r="K225" s="1294"/>
      <c r="L225" s="1294"/>
      <c r="M225" s="1294"/>
      <c r="N225" s="1294"/>
      <c r="O225" s="1294"/>
    </row>
    <row r="226" spans="1:27" s="582" customFormat="1" ht="42" customHeight="1">
      <c r="A226" s="1293" t="s">
        <v>56</v>
      </c>
      <c r="B226" s="1423" t="s">
        <v>786</v>
      </c>
      <c r="C226" s="1423"/>
      <c r="D226" s="1423"/>
      <c r="E226" s="1423"/>
      <c r="F226" s="1423"/>
      <c r="G226" s="1423"/>
      <c r="H226" s="1423"/>
      <c r="I226" s="1423"/>
      <c r="J226" s="1423"/>
      <c r="K226" s="1423"/>
      <c r="L226" s="1423"/>
      <c r="M226" s="1423"/>
      <c r="N226" s="1423"/>
      <c r="O226" s="1423"/>
      <c r="P226" s="581"/>
      <c r="Q226" s="581"/>
      <c r="R226" s="766"/>
      <c r="S226" s="1067"/>
      <c r="T226" s="1067"/>
      <c r="U226" s="1067"/>
      <c r="V226" s="1067"/>
      <c r="W226" s="1067"/>
      <c r="X226" s="1067"/>
      <c r="Y226" s="1067"/>
      <c r="Z226" s="1067"/>
      <c r="AA226" s="1067"/>
    </row>
    <row r="227" spans="1:27" s="582" customFormat="1" ht="16.5" customHeight="1">
      <c r="A227" s="1293" t="s">
        <v>55</v>
      </c>
      <c r="B227" s="1423" t="s">
        <v>517</v>
      </c>
      <c r="C227" s="1423"/>
      <c r="D227" s="1423"/>
      <c r="E227" s="1423"/>
      <c r="F227" s="1423"/>
      <c r="G227" s="1423"/>
      <c r="H227" s="1423"/>
      <c r="I227" s="1423"/>
      <c r="J227" s="1423"/>
      <c r="K227" s="1423"/>
      <c r="L227" s="1423"/>
      <c r="M227" s="1423"/>
      <c r="N227" s="1423"/>
      <c r="O227" s="1423"/>
      <c r="P227" s="581"/>
      <c r="Q227" s="581"/>
      <c r="R227" s="766"/>
      <c r="S227" s="1067"/>
      <c r="T227" s="1067"/>
      <c r="U227" s="1067"/>
      <c r="V227" s="1067"/>
      <c r="W227" s="1067"/>
      <c r="X227" s="1067"/>
      <c r="Y227" s="1067"/>
      <c r="Z227" s="1067"/>
      <c r="AA227" s="1067"/>
    </row>
    <row r="228" spans="1:27" s="274" customFormat="1" ht="27" customHeight="1">
      <c r="A228" s="803" t="s">
        <v>25</v>
      </c>
      <c r="B228" s="1424" t="s">
        <v>529</v>
      </c>
      <c r="C228" s="1424"/>
      <c r="D228" s="1424"/>
      <c r="E228" s="1424"/>
      <c r="F228" s="1424"/>
      <c r="G228" s="1424"/>
      <c r="H228" s="1424"/>
      <c r="I228" s="1424"/>
      <c r="J228" s="1424"/>
      <c r="K228" s="1424"/>
      <c r="L228" s="1424"/>
      <c r="M228" s="1424"/>
      <c r="N228" s="1424"/>
      <c r="O228" s="1425"/>
      <c r="P228" s="1295"/>
      <c r="Q228" s="722"/>
      <c r="R228" s="722"/>
      <c r="S228" s="309"/>
      <c r="T228" s="309"/>
      <c r="U228" s="309"/>
      <c r="V228" s="309"/>
      <c r="W228" s="309"/>
      <c r="X228" s="309"/>
      <c r="Y228" s="309"/>
      <c r="Z228" s="309"/>
      <c r="AA228" s="784"/>
    </row>
    <row r="229" spans="1:27" s="274" customFormat="1" ht="16.5" customHeight="1">
      <c r="A229" s="803" t="s">
        <v>26</v>
      </c>
      <c r="B229" s="1424" t="s">
        <v>516</v>
      </c>
      <c r="C229" s="1424"/>
      <c r="D229" s="1424"/>
      <c r="E229" s="1424"/>
      <c r="F229" s="1424"/>
      <c r="G229" s="1424"/>
      <c r="H229" s="1424"/>
      <c r="I229" s="1424"/>
      <c r="J229" s="1424"/>
      <c r="K229" s="1424"/>
      <c r="L229" s="1424"/>
      <c r="M229" s="1424"/>
      <c r="N229" s="1424"/>
      <c r="O229" s="1425"/>
      <c r="P229" s="1295"/>
      <c r="Q229" s="722"/>
      <c r="R229" s="722"/>
      <c r="S229" s="309"/>
      <c r="T229" s="309"/>
      <c r="U229" s="309"/>
      <c r="V229" s="309"/>
      <c r="W229" s="309"/>
      <c r="X229" s="309"/>
      <c r="Y229" s="309"/>
      <c r="Z229" s="309"/>
      <c r="AA229" s="784"/>
    </row>
    <row r="230" spans="1:27" s="585" customFormat="1" ht="40.200000000000003" customHeight="1">
      <c r="A230" s="583" t="s">
        <v>239</v>
      </c>
      <c r="B230" s="1426" t="s">
        <v>855</v>
      </c>
      <c r="C230" s="1426"/>
      <c r="D230" s="1426"/>
      <c r="E230" s="1426"/>
      <c r="F230" s="1426"/>
      <c r="G230" s="1426"/>
      <c r="H230" s="1426"/>
      <c r="I230" s="1426"/>
      <c r="J230" s="1426"/>
      <c r="K230" s="1426"/>
      <c r="L230" s="1426"/>
      <c r="M230" s="1426"/>
      <c r="N230" s="1426"/>
      <c r="O230" s="1426"/>
      <c r="P230" s="584"/>
      <c r="S230" s="866"/>
      <c r="T230" s="586"/>
      <c r="U230" s="866"/>
      <c r="V230" s="866"/>
      <c r="W230" s="866"/>
      <c r="X230" s="866"/>
      <c r="Y230" s="866"/>
      <c r="Z230" s="866"/>
      <c r="AA230" s="866"/>
    </row>
    <row r="231" spans="1:27" s="585" customFormat="1" ht="16.5" customHeight="1">
      <c r="A231" s="583" t="s">
        <v>238</v>
      </c>
      <c r="B231" s="1426" t="s">
        <v>509</v>
      </c>
      <c r="C231" s="1426"/>
      <c r="D231" s="1426"/>
      <c r="E231" s="1426"/>
      <c r="F231" s="1426"/>
      <c r="G231" s="1426"/>
      <c r="H231" s="1426"/>
      <c r="I231" s="1426"/>
      <c r="J231" s="1426"/>
      <c r="K231" s="1426"/>
      <c r="L231" s="1426"/>
      <c r="M231" s="1426"/>
      <c r="N231" s="1426"/>
      <c r="O231" s="1426"/>
      <c r="P231" s="584"/>
      <c r="S231" s="866"/>
      <c r="T231" s="586"/>
      <c r="U231" s="866"/>
      <c r="V231" s="866"/>
      <c r="W231" s="866"/>
      <c r="X231" s="866"/>
      <c r="Y231" s="866"/>
      <c r="Z231" s="866"/>
      <c r="AA231" s="866"/>
    </row>
    <row r="232" spans="1:27" s="585" customFormat="1" ht="16.5" customHeight="1">
      <c r="A232" s="587" t="s">
        <v>510</v>
      </c>
      <c r="B232" s="601"/>
      <c r="C232" s="1422" t="s">
        <v>740</v>
      </c>
      <c r="D232" s="1422"/>
      <c r="E232" s="1422"/>
      <c r="F232" s="1422"/>
      <c r="G232" s="1422"/>
      <c r="H232" s="1422"/>
      <c r="I232" s="1422"/>
      <c r="J232" s="1422"/>
      <c r="K232" s="1422"/>
      <c r="L232" s="1422"/>
      <c r="M232" s="1422"/>
      <c r="N232" s="1422"/>
      <c r="O232" s="1422"/>
      <c r="P232" s="589"/>
      <c r="S232" s="866"/>
      <c r="T232" s="586"/>
      <c r="U232" s="867"/>
      <c r="V232" s="867"/>
      <c r="W232" s="867"/>
      <c r="X232" s="867"/>
      <c r="Y232" s="867"/>
      <c r="Z232" s="867"/>
      <c r="AA232" s="867"/>
    </row>
    <row r="233" spans="1:27" s="585" customFormat="1" ht="28.2" customHeight="1">
      <c r="A233" s="587" t="s">
        <v>558</v>
      </c>
      <c r="B233" s="601"/>
      <c r="C233" s="1422" t="s">
        <v>741</v>
      </c>
      <c r="D233" s="1422"/>
      <c r="E233" s="1422"/>
      <c r="F233" s="1422"/>
      <c r="G233" s="1422"/>
      <c r="H233" s="1422"/>
      <c r="I233" s="1422"/>
      <c r="J233" s="1422"/>
      <c r="K233" s="1422"/>
      <c r="L233" s="1422"/>
      <c r="M233" s="1422"/>
      <c r="N233" s="1422"/>
      <c r="O233" s="1422"/>
      <c r="P233" s="589"/>
      <c r="S233" s="866"/>
      <c r="T233" s="586"/>
      <c r="U233" s="867"/>
      <c r="V233" s="867"/>
      <c r="W233" s="867"/>
      <c r="X233" s="867"/>
      <c r="Y233" s="867"/>
      <c r="Z233" s="867"/>
      <c r="AA233" s="867"/>
    </row>
    <row r="234" spans="1:27" s="585" customFormat="1" ht="16.5" customHeight="1">
      <c r="A234" s="587"/>
      <c r="B234" s="601"/>
      <c r="C234" s="1422" t="s">
        <v>742</v>
      </c>
      <c r="D234" s="1422"/>
      <c r="E234" s="1422"/>
      <c r="F234" s="1422"/>
      <c r="G234" s="1422"/>
      <c r="H234" s="1422"/>
      <c r="I234" s="1422"/>
      <c r="J234" s="1422"/>
      <c r="K234" s="1422"/>
      <c r="L234" s="1422"/>
      <c r="M234" s="1422"/>
      <c r="N234" s="1422"/>
      <c r="O234" s="1422"/>
      <c r="P234" s="589"/>
      <c r="S234" s="866"/>
      <c r="T234" s="586"/>
      <c r="U234" s="867"/>
      <c r="V234" s="867"/>
      <c r="W234" s="867"/>
      <c r="X234" s="867"/>
      <c r="Y234" s="867"/>
      <c r="Z234" s="867"/>
      <c r="AA234" s="867"/>
    </row>
    <row r="235" spans="1:27" s="585" customFormat="1" ht="16.5" customHeight="1">
      <c r="A235" s="587"/>
      <c r="B235" s="601"/>
      <c r="C235" s="1422" t="s">
        <v>743</v>
      </c>
      <c r="D235" s="1422"/>
      <c r="E235" s="1422"/>
      <c r="F235" s="1422"/>
      <c r="G235" s="1422"/>
      <c r="H235" s="1422"/>
      <c r="I235" s="1422"/>
      <c r="J235" s="1422"/>
      <c r="K235" s="1422"/>
      <c r="L235" s="1422"/>
      <c r="M235" s="1422"/>
      <c r="N235" s="1422"/>
      <c r="O235" s="1422"/>
      <c r="P235" s="589"/>
      <c r="S235" s="866"/>
      <c r="T235" s="586"/>
      <c r="U235" s="867"/>
      <c r="V235" s="867"/>
      <c r="W235" s="867"/>
      <c r="X235" s="867"/>
      <c r="Y235" s="867"/>
      <c r="Z235" s="867"/>
      <c r="AA235" s="867"/>
    </row>
    <row r="236" spans="1:27" s="585" customFormat="1" ht="16.5" customHeight="1">
      <c r="A236" s="587"/>
      <c r="B236" s="601"/>
      <c r="C236" s="1422" t="s">
        <v>744</v>
      </c>
      <c r="D236" s="1422"/>
      <c r="E236" s="1422"/>
      <c r="F236" s="1422"/>
      <c r="G236" s="1422"/>
      <c r="H236" s="1422"/>
      <c r="I236" s="1422"/>
      <c r="J236" s="1422"/>
      <c r="K236" s="1422"/>
      <c r="L236" s="1422"/>
      <c r="M236" s="1422"/>
      <c r="N236" s="1422"/>
      <c r="O236" s="1422"/>
      <c r="P236" s="589"/>
      <c r="S236" s="866"/>
      <c r="T236" s="586"/>
      <c r="U236" s="867"/>
      <c r="V236" s="867"/>
      <c r="W236" s="867"/>
      <c r="X236" s="867"/>
      <c r="Y236" s="867"/>
      <c r="Z236" s="867"/>
      <c r="AA236" s="867"/>
    </row>
    <row r="237" spans="1:27" s="585" customFormat="1" ht="16.5" customHeight="1">
      <c r="A237" s="587"/>
      <c r="B237" s="601"/>
      <c r="C237" s="1422" t="s">
        <v>745</v>
      </c>
      <c r="D237" s="1422"/>
      <c r="E237" s="1422"/>
      <c r="F237" s="1422"/>
      <c r="G237" s="1422"/>
      <c r="H237" s="1422"/>
      <c r="I237" s="1422"/>
      <c r="J237" s="1422"/>
      <c r="K237" s="1422"/>
      <c r="L237" s="1422"/>
      <c r="M237" s="1422"/>
      <c r="N237" s="1422"/>
      <c r="O237" s="1422"/>
      <c r="P237" s="589"/>
      <c r="S237" s="866"/>
      <c r="T237" s="586"/>
      <c r="U237" s="867"/>
      <c r="V237" s="867"/>
      <c r="W237" s="867"/>
      <c r="X237" s="867"/>
      <c r="Y237" s="867"/>
      <c r="Z237" s="867"/>
      <c r="AA237" s="867"/>
    </row>
    <row r="238" spans="1:27" s="585" customFormat="1" ht="44.4" customHeight="1">
      <c r="A238" s="587" t="s">
        <v>518</v>
      </c>
      <c r="B238" s="601"/>
      <c r="C238" s="1422" t="s">
        <v>520</v>
      </c>
      <c r="D238" s="1422"/>
      <c r="E238" s="1422"/>
      <c r="F238" s="1422"/>
      <c r="G238" s="1422"/>
      <c r="H238" s="1422"/>
      <c r="I238" s="1422"/>
      <c r="J238" s="1422"/>
      <c r="K238" s="1422"/>
      <c r="L238" s="1422"/>
      <c r="M238" s="1422"/>
      <c r="N238" s="1422"/>
      <c r="O238" s="1422"/>
      <c r="P238" s="589"/>
      <c r="S238" s="866"/>
      <c r="T238" s="586"/>
      <c r="U238" s="867"/>
      <c r="V238" s="867"/>
      <c r="W238" s="867"/>
      <c r="X238" s="867"/>
      <c r="Y238" s="867"/>
      <c r="Z238" s="867"/>
      <c r="AA238" s="867"/>
    </row>
    <row r="239" spans="1:27" s="585" customFormat="1" ht="16.5" customHeight="1">
      <c r="A239" s="587"/>
      <c r="B239" s="601"/>
      <c r="C239" s="1422" t="s">
        <v>746</v>
      </c>
      <c r="D239" s="1422"/>
      <c r="E239" s="1422"/>
      <c r="F239" s="1422"/>
      <c r="G239" s="1422"/>
      <c r="H239" s="1422"/>
      <c r="I239" s="1422"/>
      <c r="J239" s="1422"/>
      <c r="K239" s="1422"/>
      <c r="L239" s="1422"/>
      <c r="M239" s="1422"/>
      <c r="N239" s="1422"/>
      <c r="O239" s="1422"/>
      <c r="P239" s="589"/>
      <c r="S239" s="866"/>
      <c r="T239" s="586"/>
      <c r="U239" s="867"/>
      <c r="V239" s="867"/>
      <c r="W239" s="867"/>
      <c r="X239" s="867"/>
      <c r="Y239" s="867"/>
      <c r="Z239" s="867"/>
      <c r="AA239" s="867"/>
    </row>
    <row r="240" spans="1:27" s="585" customFormat="1" ht="28.2" customHeight="1">
      <c r="A240" s="587"/>
      <c r="B240" s="601"/>
      <c r="C240" s="1422" t="s">
        <v>747</v>
      </c>
      <c r="D240" s="1422"/>
      <c r="E240" s="1422"/>
      <c r="F240" s="1422"/>
      <c r="G240" s="1422"/>
      <c r="H240" s="1422"/>
      <c r="I240" s="1422"/>
      <c r="J240" s="1422"/>
      <c r="K240" s="1422"/>
      <c r="L240" s="1422"/>
      <c r="M240" s="1422"/>
      <c r="N240" s="1422"/>
      <c r="O240" s="1422"/>
      <c r="P240" s="589"/>
      <c r="S240" s="866"/>
      <c r="T240" s="586"/>
      <c r="U240" s="867"/>
      <c r="V240" s="867"/>
      <c r="W240" s="867"/>
      <c r="X240" s="867"/>
      <c r="Y240" s="867"/>
      <c r="Z240" s="867"/>
      <c r="AA240" s="867"/>
    </row>
    <row r="241" spans="1:27" s="585" customFormat="1" ht="16.5" customHeight="1">
      <c r="A241" s="587"/>
      <c r="B241" s="601"/>
      <c r="C241" s="1422" t="s">
        <v>748</v>
      </c>
      <c r="D241" s="1422"/>
      <c r="E241" s="1422"/>
      <c r="F241" s="1422"/>
      <c r="G241" s="1422"/>
      <c r="H241" s="1422"/>
      <c r="I241" s="1422"/>
      <c r="J241" s="1422"/>
      <c r="K241" s="1422"/>
      <c r="L241" s="1422"/>
      <c r="M241" s="1422"/>
      <c r="N241" s="1422"/>
      <c r="O241" s="1422"/>
      <c r="P241" s="589"/>
      <c r="S241" s="866"/>
      <c r="T241" s="586"/>
      <c r="U241" s="867"/>
      <c r="V241" s="867"/>
      <c r="W241" s="867"/>
      <c r="X241" s="867"/>
      <c r="Y241" s="867"/>
      <c r="Z241" s="867"/>
      <c r="AA241" s="867"/>
    </row>
    <row r="242" spans="1:27" s="585" customFormat="1" ht="18" customHeight="1">
      <c r="A242" s="587"/>
      <c r="B242" s="601"/>
      <c r="C242" s="1422" t="s">
        <v>750</v>
      </c>
      <c r="D242" s="1422"/>
      <c r="E242" s="1422"/>
      <c r="F242" s="1422"/>
      <c r="G242" s="1422"/>
      <c r="H242" s="1422"/>
      <c r="I242" s="1422"/>
      <c r="J242" s="1422"/>
      <c r="K242" s="1422"/>
      <c r="L242" s="1422"/>
      <c r="M242" s="1422"/>
      <c r="N242" s="1422"/>
      <c r="O242" s="1422"/>
      <c r="P242" s="589"/>
      <c r="S242" s="866"/>
      <c r="T242" s="586"/>
      <c r="U242" s="867"/>
      <c r="V242" s="867"/>
      <c r="W242" s="867"/>
      <c r="X242" s="867"/>
      <c r="Y242" s="867"/>
      <c r="Z242" s="867"/>
      <c r="AA242" s="867"/>
    </row>
    <row r="243" spans="1:27" s="585" customFormat="1" ht="18" customHeight="1">
      <c r="A243" s="587"/>
      <c r="B243" s="601"/>
      <c r="C243" s="1422" t="s">
        <v>749</v>
      </c>
      <c r="D243" s="1422"/>
      <c r="E243" s="1422"/>
      <c r="F243" s="1422"/>
      <c r="G243" s="1422"/>
      <c r="H243" s="1422"/>
      <c r="I243" s="1422"/>
      <c r="J243" s="1422"/>
      <c r="K243" s="1422"/>
      <c r="L243" s="1422"/>
      <c r="M243" s="1422"/>
      <c r="N243" s="1422"/>
      <c r="O243" s="1422"/>
      <c r="P243" s="589"/>
      <c r="S243" s="866"/>
      <c r="T243" s="586"/>
      <c r="U243" s="867"/>
      <c r="V243" s="867"/>
      <c r="W243" s="867"/>
      <c r="X243" s="867"/>
      <c r="Y243" s="867"/>
      <c r="Z243" s="867"/>
      <c r="AA243" s="867"/>
    </row>
    <row r="244" spans="1:27" s="585" customFormat="1" ht="18" customHeight="1">
      <c r="A244" s="587"/>
      <c r="B244" s="601"/>
      <c r="C244" s="1422" t="s">
        <v>521</v>
      </c>
      <c r="D244" s="1422"/>
      <c r="E244" s="1422"/>
      <c r="F244" s="1422"/>
      <c r="G244" s="1422"/>
      <c r="H244" s="1422"/>
      <c r="I244" s="1422"/>
      <c r="J244" s="1422"/>
      <c r="K244" s="1422"/>
      <c r="L244" s="1422"/>
      <c r="M244" s="1422"/>
      <c r="N244" s="1422"/>
      <c r="O244" s="1422"/>
      <c r="P244" s="589"/>
      <c r="S244" s="866"/>
      <c r="T244" s="586"/>
      <c r="U244" s="867"/>
      <c r="V244" s="867"/>
      <c r="W244" s="867"/>
      <c r="X244" s="867"/>
      <c r="Y244" s="867"/>
      <c r="Z244" s="867"/>
      <c r="AA244" s="867"/>
    </row>
    <row r="245" spans="1:27" s="585" customFormat="1" ht="16.5" customHeight="1">
      <c r="A245" s="587" t="s">
        <v>511</v>
      </c>
      <c r="B245" s="601"/>
      <c r="C245" s="1422" t="s">
        <v>522</v>
      </c>
      <c r="D245" s="1422"/>
      <c r="E245" s="1422"/>
      <c r="F245" s="1422"/>
      <c r="G245" s="1422"/>
      <c r="H245" s="1422"/>
      <c r="I245" s="1422"/>
      <c r="J245" s="1422"/>
      <c r="K245" s="1422"/>
      <c r="L245" s="1422"/>
      <c r="M245" s="1422"/>
      <c r="N245" s="1422"/>
      <c r="O245" s="1422"/>
      <c r="P245" s="589"/>
      <c r="S245" s="866"/>
      <c r="T245" s="586"/>
      <c r="U245" s="867"/>
      <c r="V245" s="867"/>
      <c r="W245" s="867"/>
      <c r="X245" s="867"/>
      <c r="Y245" s="867"/>
      <c r="Z245" s="867"/>
      <c r="AA245" s="867"/>
    </row>
    <row r="246" spans="1:27" s="585" customFormat="1" ht="16.5" customHeight="1">
      <c r="A246" s="587"/>
      <c r="B246" s="601"/>
      <c r="C246" s="1422" t="s">
        <v>755</v>
      </c>
      <c r="D246" s="1422"/>
      <c r="E246" s="1422"/>
      <c r="F246" s="1422"/>
      <c r="G246" s="1422"/>
      <c r="H246" s="1422"/>
      <c r="I246" s="1422"/>
      <c r="J246" s="1422"/>
      <c r="K246" s="1422"/>
      <c r="L246" s="1422"/>
      <c r="M246" s="1422"/>
      <c r="N246" s="1422"/>
      <c r="O246" s="1422"/>
      <c r="P246" s="589"/>
      <c r="S246" s="866"/>
      <c r="T246" s="586"/>
      <c r="U246" s="867"/>
      <c r="V246" s="867"/>
      <c r="W246" s="867"/>
      <c r="X246" s="867"/>
      <c r="Y246" s="867"/>
      <c r="Z246" s="867"/>
      <c r="AA246" s="867"/>
    </row>
    <row r="247" spans="1:27" s="585" customFormat="1" ht="30" customHeight="1">
      <c r="A247" s="587" t="s">
        <v>512</v>
      </c>
      <c r="B247" s="601"/>
      <c r="C247" s="1427" t="s">
        <v>756</v>
      </c>
      <c r="D247" s="1427"/>
      <c r="E247" s="1427"/>
      <c r="F247" s="1427"/>
      <c r="G247" s="1427"/>
      <c r="H247" s="1427"/>
      <c r="I247" s="1427"/>
      <c r="J247" s="1427"/>
      <c r="K247" s="1427"/>
      <c r="L247" s="1427"/>
      <c r="M247" s="1427"/>
      <c r="N247" s="1427"/>
      <c r="O247" s="1427"/>
      <c r="P247" s="591"/>
      <c r="S247" s="866"/>
      <c r="T247" s="586"/>
      <c r="U247" s="867"/>
      <c r="V247" s="867"/>
      <c r="W247" s="867"/>
      <c r="X247" s="867"/>
      <c r="Y247" s="867"/>
      <c r="Z247" s="867"/>
      <c r="AA247" s="867"/>
    </row>
    <row r="248" spans="1:27" s="585" customFormat="1" ht="16.5" customHeight="1">
      <c r="A248" s="587"/>
      <c r="B248" s="601"/>
      <c r="C248" s="1427" t="s">
        <v>757</v>
      </c>
      <c r="D248" s="1427"/>
      <c r="E248" s="1427"/>
      <c r="F248" s="1427"/>
      <c r="G248" s="1427"/>
      <c r="H248" s="1427"/>
      <c r="I248" s="1427"/>
      <c r="J248" s="1427"/>
      <c r="K248" s="1427"/>
      <c r="L248" s="1427"/>
      <c r="M248" s="1427"/>
      <c r="N248" s="1427"/>
      <c r="O248" s="1427"/>
      <c r="P248" s="591"/>
      <c r="S248" s="866"/>
      <c r="T248" s="586"/>
      <c r="U248" s="867"/>
      <c r="V248" s="867"/>
      <c r="W248" s="867"/>
      <c r="X248" s="867"/>
      <c r="Y248" s="867"/>
      <c r="Z248" s="867"/>
      <c r="AA248" s="867"/>
    </row>
    <row r="249" spans="1:27" s="585" customFormat="1" ht="16.5" customHeight="1">
      <c r="A249" s="587"/>
      <c r="B249" s="601"/>
      <c r="C249" s="1427" t="s">
        <v>758</v>
      </c>
      <c r="D249" s="1427"/>
      <c r="E249" s="1427"/>
      <c r="F249" s="1427"/>
      <c r="G249" s="1427"/>
      <c r="H249" s="1427"/>
      <c r="I249" s="1427"/>
      <c r="J249" s="1427"/>
      <c r="K249" s="1427"/>
      <c r="L249" s="1427"/>
      <c r="M249" s="1427"/>
      <c r="N249" s="1427"/>
      <c r="O249" s="1427"/>
      <c r="P249" s="591"/>
      <c r="S249" s="866"/>
      <c r="T249" s="586"/>
      <c r="U249" s="867"/>
      <c r="V249" s="867"/>
      <c r="W249" s="867"/>
      <c r="X249" s="867"/>
      <c r="Y249" s="867"/>
      <c r="Z249" s="867"/>
      <c r="AA249" s="867"/>
    </row>
    <row r="250" spans="1:27" s="585" customFormat="1" ht="17.399999999999999" customHeight="1">
      <c r="A250" s="587"/>
      <c r="B250" s="601"/>
      <c r="C250" s="1427" t="s">
        <v>760</v>
      </c>
      <c r="D250" s="1427"/>
      <c r="E250" s="1427"/>
      <c r="F250" s="1427"/>
      <c r="G250" s="1427"/>
      <c r="H250" s="1427"/>
      <c r="I250" s="1427"/>
      <c r="J250" s="1427"/>
      <c r="K250" s="1427"/>
      <c r="L250" s="1427"/>
      <c r="M250" s="1427"/>
      <c r="N250" s="1427"/>
      <c r="O250" s="1427"/>
      <c r="P250" s="591"/>
      <c r="S250" s="866"/>
      <c r="T250" s="586"/>
      <c r="U250" s="867"/>
      <c r="V250" s="867"/>
      <c r="W250" s="867"/>
      <c r="X250" s="867"/>
      <c r="Y250" s="867"/>
      <c r="Z250" s="867"/>
      <c r="AA250" s="867"/>
    </row>
    <row r="251" spans="1:27" s="585" customFormat="1" ht="19.2" customHeight="1">
      <c r="A251" s="587"/>
      <c r="B251" s="601"/>
      <c r="C251" s="1427" t="s">
        <v>759</v>
      </c>
      <c r="D251" s="1427"/>
      <c r="E251" s="1427"/>
      <c r="F251" s="1427"/>
      <c r="G251" s="1427"/>
      <c r="H251" s="1427"/>
      <c r="I251" s="1427"/>
      <c r="J251" s="1427"/>
      <c r="K251" s="1427"/>
      <c r="L251" s="1427"/>
      <c r="M251" s="1427"/>
      <c r="N251" s="1427"/>
      <c r="O251" s="1427"/>
      <c r="P251" s="591"/>
      <c r="S251" s="866"/>
      <c r="T251" s="586"/>
      <c r="U251" s="867"/>
      <c r="V251" s="867"/>
      <c r="W251" s="867"/>
      <c r="X251" s="867"/>
      <c r="Y251" s="867"/>
      <c r="Z251" s="867"/>
      <c r="AA251" s="867"/>
    </row>
    <row r="252" spans="1:27" s="585" customFormat="1" ht="19.95" customHeight="1">
      <c r="A252" s="587" t="s">
        <v>513</v>
      </c>
      <c r="B252" s="601"/>
      <c r="C252" s="1427" t="s">
        <v>525</v>
      </c>
      <c r="D252" s="1427"/>
      <c r="E252" s="1427"/>
      <c r="F252" s="1427"/>
      <c r="G252" s="1427"/>
      <c r="H252" s="1427"/>
      <c r="I252" s="1427"/>
      <c r="J252" s="1427"/>
      <c r="K252" s="1427"/>
      <c r="L252" s="1427"/>
      <c r="M252" s="1427"/>
      <c r="N252" s="1427"/>
      <c r="O252" s="1427"/>
      <c r="P252" s="591"/>
      <c r="S252" s="866"/>
      <c r="T252" s="586"/>
      <c r="U252" s="867"/>
      <c r="V252" s="867"/>
      <c r="W252" s="867"/>
      <c r="X252" s="867"/>
      <c r="Y252" s="867"/>
      <c r="Z252" s="867"/>
      <c r="AA252" s="867"/>
    </row>
    <row r="253" spans="1:27" s="585" customFormat="1" ht="18.600000000000001" customHeight="1">
      <c r="A253" s="587" t="s">
        <v>514</v>
      </c>
      <c r="B253" s="601"/>
      <c r="C253" s="1427" t="s">
        <v>524</v>
      </c>
      <c r="D253" s="1427"/>
      <c r="E253" s="1427"/>
      <c r="F253" s="1427"/>
      <c r="G253" s="1427"/>
      <c r="H253" s="1427"/>
      <c r="I253" s="1427"/>
      <c r="J253" s="1427"/>
      <c r="K253" s="1427"/>
      <c r="L253" s="1427"/>
      <c r="M253" s="1427"/>
      <c r="N253" s="1427"/>
      <c r="O253" s="1427"/>
      <c r="P253" s="591"/>
      <c r="S253" s="866"/>
      <c r="T253" s="586"/>
      <c r="U253" s="867"/>
      <c r="V253" s="867"/>
      <c r="W253" s="867"/>
      <c r="X253" s="867"/>
      <c r="Y253" s="867"/>
      <c r="Z253" s="867"/>
      <c r="AA253" s="867"/>
    </row>
    <row r="254" spans="1:27" s="585" customFormat="1" ht="30.6" customHeight="1">
      <c r="A254" s="587" t="s">
        <v>523</v>
      </c>
      <c r="B254" s="601"/>
      <c r="C254" s="1422" t="s">
        <v>768</v>
      </c>
      <c r="D254" s="1422"/>
      <c r="E254" s="1422"/>
      <c r="F254" s="1422"/>
      <c r="G254" s="1422"/>
      <c r="H254" s="1422"/>
      <c r="I254" s="1422"/>
      <c r="J254" s="1422"/>
      <c r="K254" s="1422"/>
      <c r="L254" s="1422"/>
      <c r="M254" s="1422"/>
      <c r="N254" s="1422"/>
      <c r="O254" s="1422"/>
      <c r="P254" s="589"/>
      <c r="S254" s="866"/>
      <c r="T254" s="586"/>
      <c r="U254" s="867"/>
      <c r="V254" s="867"/>
      <c r="W254" s="867"/>
      <c r="X254" s="867"/>
      <c r="Y254" s="867"/>
      <c r="Z254" s="867"/>
      <c r="AA254" s="867"/>
    </row>
    <row r="255" spans="1:27" s="585" customFormat="1" ht="3" customHeight="1">
      <c r="A255" s="592"/>
      <c r="B255" s="601"/>
      <c r="C255" s="1427"/>
      <c r="D255" s="1427"/>
      <c r="E255" s="1427"/>
      <c r="F255" s="1427"/>
      <c r="G255" s="1427"/>
      <c r="H255" s="1427"/>
      <c r="I255" s="1427"/>
      <c r="J255" s="1427"/>
      <c r="K255" s="1427"/>
      <c r="L255" s="1427"/>
      <c r="M255" s="1427"/>
      <c r="N255" s="1427"/>
      <c r="O255" s="1427"/>
      <c r="P255" s="591"/>
      <c r="S255" s="866"/>
      <c r="T255" s="586"/>
      <c r="U255" s="867"/>
      <c r="V255" s="867"/>
      <c r="W255" s="867"/>
      <c r="X255" s="867"/>
      <c r="Y255" s="867"/>
      <c r="Z255" s="867"/>
      <c r="AA255" s="867"/>
    </row>
    <row r="256" spans="1:27" s="598" customFormat="1" ht="16.95" customHeight="1">
      <c r="A256" s="593"/>
      <c r="B256" s="593"/>
      <c r="C256" s="594" t="s">
        <v>519</v>
      </c>
      <c r="D256" s="593"/>
      <c r="E256" s="593"/>
      <c r="F256" s="595"/>
      <c r="G256" s="596"/>
      <c r="H256" s="718"/>
      <c r="I256" s="593"/>
      <c r="J256" s="593"/>
      <c r="K256" s="593"/>
      <c r="L256" s="593"/>
      <c r="M256" s="593"/>
      <c r="N256" s="593"/>
      <c r="O256" s="593"/>
      <c r="P256" s="597"/>
      <c r="S256" s="586"/>
      <c r="T256" s="586"/>
      <c r="U256" s="1068"/>
      <c r="V256" s="1068"/>
      <c r="W256" s="1068"/>
      <c r="X256" s="1068"/>
      <c r="Y256" s="1068"/>
      <c r="Z256" s="1068"/>
      <c r="AA256" s="1068"/>
    </row>
    <row r="257" spans="1:27" s="598" customFormat="1" ht="3" customHeight="1">
      <c r="A257" s="593"/>
      <c r="B257" s="593"/>
      <c r="C257" s="594"/>
      <c r="D257" s="593"/>
      <c r="E257" s="593"/>
      <c r="F257" s="595"/>
      <c r="G257" s="596"/>
      <c r="H257" s="718"/>
      <c r="I257" s="593"/>
      <c r="J257" s="593"/>
      <c r="K257" s="593"/>
      <c r="L257" s="593"/>
      <c r="M257" s="593"/>
      <c r="N257" s="593"/>
      <c r="O257" s="593"/>
      <c r="P257" s="597"/>
      <c r="S257" s="586"/>
      <c r="T257" s="586"/>
      <c r="U257" s="1068"/>
      <c r="V257" s="1068"/>
      <c r="W257" s="1068"/>
      <c r="X257" s="1068"/>
      <c r="Y257" s="1068"/>
      <c r="Z257" s="1068"/>
      <c r="AA257" s="1068"/>
    </row>
    <row r="258" spans="1:27" s="585" customFormat="1" ht="30.75" customHeight="1">
      <c r="A258" s="599" t="s">
        <v>515</v>
      </c>
      <c r="B258" s="600"/>
      <c r="C258" s="601"/>
      <c r="D258" s="1428" t="s">
        <v>726</v>
      </c>
      <c r="E258" s="1428"/>
      <c r="F258" s="1428"/>
      <c r="G258" s="1428"/>
      <c r="H258" s="1428"/>
      <c r="I258" s="1428"/>
      <c r="J258" s="1428"/>
      <c r="K258" s="1428"/>
      <c r="L258" s="1428"/>
      <c r="M258" s="1428"/>
      <c r="N258" s="1428"/>
      <c r="O258" s="1428"/>
      <c r="P258" s="602"/>
      <c r="Q258" s="603"/>
      <c r="S258" s="866"/>
      <c r="T258" s="586"/>
      <c r="U258" s="867"/>
      <c r="V258" s="867"/>
      <c r="W258" s="867"/>
      <c r="X258" s="867"/>
      <c r="Y258" s="867"/>
      <c r="Z258" s="867"/>
      <c r="AA258" s="867"/>
    </row>
    <row r="259" spans="1:27" s="269" customFormat="1" ht="16.95" customHeight="1">
      <c r="A259" s="1369"/>
      <c r="B259" s="1384"/>
      <c r="C259" s="1384"/>
      <c r="D259" s="1384"/>
      <c r="E259" s="1384"/>
      <c r="F259" s="1362"/>
      <c r="G259" s="1371"/>
      <c r="H259" s="1371"/>
      <c r="I259" s="1371"/>
      <c r="J259" s="1371"/>
      <c r="K259" s="1371"/>
      <c r="L259" s="1371"/>
      <c r="M259" s="1371"/>
      <c r="N259" s="1371"/>
      <c r="O259" s="1371"/>
      <c r="P259" s="1323"/>
      <c r="Q259" s="313"/>
      <c r="R259" s="1314"/>
      <c r="S259" s="1315"/>
      <c r="T259" s="1315"/>
      <c r="U259" s="1315"/>
      <c r="V259" s="1315"/>
      <c r="W259" s="1315"/>
      <c r="X259" s="1315"/>
      <c r="Y259" s="1315"/>
      <c r="Z259" s="1315"/>
      <c r="AA259" s="416"/>
    </row>
    <row r="260" spans="1:27" s="269" customFormat="1" ht="16.95" customHeight="1">
      <c r="A260" s="1369"/>
      <c r="B260" s="1384"/>
      <c r="C260" s="1384"/>
      <c r="D260" s="1384"/>
      <c r="E260" s="1384"/>
      <c r="F260" s="1362"/>
      <c r="G260" s="1371"/>
      <c r="H260" s="1371"/>
      <c r="I260" s="1371"/>
      <c r="J260" s="1371"/>
      <c r="K260" s="1371"/>
      <c r="L260" s="1371"/>
      <c r="M260" s="1371"/>
      <c r="N260" s="1371"/>
      <c r="O260" s="1371"/>
      <c r="P260" s="1323"/>
      <c r="Q260" s="313"/>
      <c r="R260" s="1314"/>
      <c r="S260" s="1315"/>
      <c r="T260" s="1315"/>
      <c r="U260" s="1315"/>
      <c r="V260" s="1315"/>
      <c r="W260" s="1315"/>
      <c r="X260" s="1315"/>
      <c r="Y260" s="1315"/>
      <c r="Z260" s="1315"/>
      <c r="AA260" s="416"/>
    </row>
    <row r="261" spans="1:27" s="269" customFormat="1" ht="16.95" customHeight="1">
      <c r="A261" s="1369"/>
      <c r="B261" s="1384"/>
      <c r="C261" s="1384"/>
      <c r="D261" s="1384"/>
      <c r="E261" s="1384"/>
      <c r="F261" s="1362"/>
      <c r="G261" s="1371"/>
      <c r="H261" s="1371"/>
      <c r="I261" s="1371"/>
      <c r="J261" s="1371"/>
      <c r="K261" s="1371"/>
      <c r="L261" s="1371"/>
      <c r="M261" s="1371"/>
      <c r="N261" s="1371"/>
      <c r="O261" s="1371"/>
      <c r="P261" s="1323"/>
      <c r="Q261" s="313"/>
      <c r="R261" s="1314"/>
      <c r="S261" s="1315"/>
      <c r="T261" s="1315"/>
      <c r="U261" s="1315"/>
      <c r="V261" s="1315"/>
      <c r="W261" s="1315"/>
      <c r="X261" s="1315"/>
      <c r="Y261" s="1315"/>
      <c r="Z261" s="1315"/>
      <c r="AA261" s="416"/>
    </row>
    <row r="262" spans="1:27" s="269" customFormat="1" ht="16.95" customHeight="1">
      <c r="A262" s="1369"/>
      <c r="B262" s="1384"/>
      <c r="C262" s="1384"/>
      <c r="D262" s="1384"/>
      <c r="E262" s="1384"/>
      <c r="F262" s="1362"/>
      <c r="G262" s="1371"/>
      <c r="H262" s="1371"/>
      <c r="I262" s="1371"/>
      <c r="J262" s="1371"/>
      <c r="K262" s="1371"/>
      <c r="L262" s="1371"/>
      <c r="M262" s="1371"/>
      <c r="N262" s="1371"/>
      <c r="O262" s="1371"/>
      <c r="P262" s="1323"/>
      <c r="Q262" s="313"/>
      <c r="R262" s="1314"/>
      <c r="S262" s="1315"/>
      <c r="T262" s="1315"/>
      <c r="U262" s="1315"/>
      <c r="V262" s="1315"/>
      <c r="W262" s="1315"/>
      <c r="X262" s="1315"/>
      <c r="Y262" s="1315"/>
      <c r="Z262" s="1315"/>
      <c r="AA262" s="416"/>
    </row>
    <row r="263" spans="1:27" s="269" customFormat="1" ht="16.95" customHeight="1">
      <c r="A263" s="1369"/>
      <c r="B263" s="1384"/>
      <c r="C263" s="1384"/>
      <c r="D263" s="1384"/>
      <c r="E263" s="1384"/>
      <c r="F263" s="1362"/>
      <c r="G263" s="1371"/>
      <c r="H263" s="1371"/>
      <c r="I263" s="1371"/>
      <c r="J263" s="1371"/>
      <c r="K263" s="1371"/>
      <c r="L263" s="1371"/>
      <c r="M263" s="1371"/>
      <c r="N263" s="1371"/>
      <c r="O263" s="1371"/>
      <c r="P263" s="1323"/>
      <c r="Q263" s="313"/>
      <c r="R263" s="1314"/>
      <c r="S263" s="1315"/>
      <c r="T263" s="1315"/>
      <c r="U263" s="1315"/>
      <c r="V263" s="1315"/>
      <c r="W263" s="1315"/>
      <c r="X263" s="1315"/>
      <c r="Y263" s="1315"/>
      <c r="Z263" s="1315"/>
      <c r="AA263" s="416"/>
    </row>
    <row r="264" spans="1:27" s="269" customFormat="1" ht="16.95" customHeight="1">
      <c r="A264" s="1369"/>
      <c r="B264" s="1384"/>
      <c r="C264" s="1384"/>
      <c r="D264" s="1384"/>
      <c r="E264" s="1384"/>
      <c r="F264" s="1362"/>
      <c r="G264" s="1371"/>
      <c r="H264" s="1371"/>
      <c r="I264" s="1371"/>
      <c r="J264" s="1371"/>
      <c r="K264" s="1371"/>
      <c r="L264" s="1371"/>
      <c r="M264" s="1371"/>
      <c r="N264" s="1371"/>
      <c r="O264" s="1371"/>
      <c r="P264" s="1323"/>
      <c r="Q264" s="313"/>
      <c r="R264" s="1314"/>
      <c r="S264" s="1315"/>
      <c r="T264" s="1315"/>
      <c r="U264" s="1315"/>
      <c r="V264" s="1315"/>
      <c r="W264" s="1315"/>
      <c r="X264" s="1315"/>
      <c r="Y264" s="1315"/>
      <c r="Z264" s="1315"/>
      <c r="AA264" s="416"/>
    </row>
    <row r="265" spans="1:27" s="269" customFormat="1" ht="16.95" customHeight="1">
      <c r="A265" s="1369"/>
      <c r="B265" s="1384"/>
      <c r="C265" s="1384"/>
      <c r="D265" s="1384"/>
      <c r="E265" s="1384"/>
      <c r="F265" s="1362"/>
      <c r="G265" s="1371"/>
      <c r="H265" s="1371"/>
      <c r="I265" s="1371"/>
      <c r="J265" s="1371"/>
      <c r="K265" s="1371"/>
      <c r="L265" s="1371"/>
      <c r="M265" s="1371"/>
      <c r="N265" s="1371"/>
      <c r="O265" s="1371"/>
      <c r="P265" s="1323"/>
      <c r="Q265" s="313"/>
      <c r="R265" s="1314"/>
      <c r="S265" s="1315"/>
      <c r="T265" s="1315"/>
      <c r="U265" s="1315"/>
      <c r="V265" s="1315"/>
      <c r="W265" s="1315"/>
      <c r="X265" s="1315"/>
      <c r="Y265" s="1315"/>
      <c r="Z265" s="1315"/>
      <c r="AA265" s="416"/>
    </row>
    <row r="266" spans="1:27" s="269" customFormat="1" ht="16.95" customHeight="1">
      <c r="A266" s="1369"/>
      <c r="B266" s="1384"/>
      <c r="C266" s="1384"/>
      <c r="D266" s="1384"/>
      <c r="E266" s="1384"/>
      <c r="F266" s="1362"/>
      <c r="G266" s="1371"/>
      <c r="H266" s="1371"/>
      <c r="I266" s="1371"/>
      <c r="J266" s="1371"/>
      <c r="K266" s="1371"/>
      <c r="L266" s="1371"/>
      <c r="M266" s="1371"/>
      <c r="N266" s="1371"/>
      <c r="O266" s="1371"/>
      <c r="P266" s="1323"/>
      <c r="Q266" s="313"/>
      <c r="R266" s="1314"/>
      <c r="S266" s="1315"/>
      <c r="T266" s="1315"/>
      <c r="U266" s="1315"/>
      <c r="V266" s="1315"/>
      <c r="W266" s="1315"/>
      <c r="X266" s="1315"/>
      <c r="Y266" s="1315"/>
      <c r="Z266" s="1315"/>
      <c r="AA266" s="416"/>
    </row>
    <row r="267" spans="1:27" s="269" customFormat="1" ht="16.95" customHeight="1">
      <c r="A267" s="1369"/>
      <c r="B267" s="1384"/>
      <c r="C267" s="1384"/>
      <c r="D267" s="1384"/>
      <c r="E267" s="1384"/>
      <c r="F267" s="1362"/>
      <c r="G267" s="1371"/>
      <c r="H267" s="1371"/>
      <c r="I267" s="1371"/>
      <c r="J267" s="1371"/>
      <c r="K267" s="1371"/>
      <c r="L267" s="1371"/>
      <c r="M267" s="1371"/>
      <c r="N267" s="1371"/>
      <c r="O267" s="1371"/>
      <c r="P267" s="1323"/>
      <c r="Q267" s="313"/>
      <c r="R267" s="1314"/>
      <c r="S267" s="1315"/>
      <c r="T267" s="1315"/>
      <c r="U267" s="1315"/>
      <c r="V267" s="1315"/>
      <c r="W267" s="1315"/>
      <c r="X267" s="1315"/>
      <c r="Y267" s="1315"/>
      <c r="Z267" s="1315"/>
      <c r="AA267" s="416"/>
    </row>
    <row r="268" spans="1:27" s="269" customFormat="1" ht="16.95" customHeight="1">
      <c r="A268" s="1369"/>
      <c r="B268" s="1384"/>
      <c r="C268" s="1384"/>
      <c r="D268" s="1384"/>
      <c r="E268" s="1384"/>
      <c r="F268" s="1362"/>
      <c r="G268" s="1371"/>
      <c r="H268" s="1371"/>
      <c r="I268" s="1371"/>
      <c r="J268" s="1371"/>
      <c r="K268" s="1371"/>
      <c r="L268" s="1371"/>
      <c r="M268" s="1371"/>
      <c r="N268" s="1371"/>
      <c r="O268" s="1371"/>
      <c r="P268" s="1323"/>
      <c r="Q268" s="313"/>
      <c r="R268" s="1314"/>
      <c r="S268" s="1315"/>
      <c r="T268" s="1315"/>
      <c r="U268" s="1315"/>
      <c r="V268" s="1315"/>
      <c r="W268" s="1315"/>
      <c r="X268" s="1315"/>
      <c r="Y268" s="1315"/>
      <c r="Z268" s="1315"/>
      <c r="AA268" s="416"/>
    </row>
    <row r="269" spans="1:27" s="269" customFormat="1" ht="16.95" customHeight="1">
      <c r="A269" s="1369"/>
      <c r="B269" s="1384"/>
      <c r="C269" s="1384"/>
      <c r="D269" s="1384"/>
      <c r="E269" s="1384"/>
      <c r="F269" s="1362"/>
      <c r="G269" s="1371"/>
      <c r="H269" s="1371"/>
      <c r="I269" s="1371"/>
      <c r="J269" s="1371"/>
      <c r="K269" s="1371"/>
      <c r="L269" s="1371"/>
      <c r="M269" s="1371"/>
      <c r="N269" s="1371"/>
      <c r="O269" s="1371"/>
      <c r="P269" s="1323"/>
      <c r="Q269" s="313"/>
      <c r="R269" s="1314"/>
      <c r="S269" s="1315"/>
      <c r="T269" s="1315"/>
      <c r="U269" s="1315"/>
      <c r="V269" s="1315"/>
      <c r="W269" s="1315"/>
      <c r="X269" s="1315"/>
      <c r="Y269" s="1315"/>
      <c r="Z269" s="1315"/>
      <c r="AA269" s="416"/>
    </row>
    <row r="270" spans="1:27" s="269" customFormat="1" ht="16.95" customHeight="1">
      <c r="A270" s="1369"/>
      <c r="B270" s="1384"/>
      <c r="C270" s="1384"/>
      <c r="D270" s="1384"/>
      <c r="E270" s="1384"/>
      <c r="F270" s="1362"/>
      <c r="G270" s="1371"/>
      <c r="H270" s="1371"/>
      <c r="I270" s="1371"/>
      <c r="J270" s="1371"/>
      <c r="K270" s="1371"/>
      <c r="L270" s="1371"/>
      <c r="M270" s="1371"/>
      <c r="N270" s="1371"/>
      <c r="O270" s="1371"/>
      <c r="P270" s="1323"/>
      <c r="Q270" s="313"/>
      <c r="R270" s="1314"/>
      <c r="S270" s="1315"/>
      <c r="T270" s="1315"/>
      <c r="U270" s="1315"/>
      <c r="V270" s="1315"/>
      <c r="W270" s="1315"/>
      <c r="X270" s="1315"/>
      <c r="Y270" s="1315"/>
      <c r="Z270" s="1315"/>
      <c r="AA270" s="416"/>
    </row>
    <row r="271" spans="1:27" s="269" customFormat="1" ht="16.95" customHeight="1">
      <c r="A271" s="1369"/>
      <c r="B271" s="1384"/>
      <c r="C271" s="1384"/>
      <c r="D271" s="1384"/>
      <c r="E271" s="1384"/>
      <c r="F271" s="1362"/>
      <c r="G271" s="1371"/>
      <c r="H271" s="1371"/>
      <c r="I271" s="1371"/>
      <c r="J271" s="1371"/>
      <c r="K271" s="1371"/>
      <c r="L271" s="1371"/>
      <c r="M271" s="1371"/>
      <c r="N271" s="1371"/>
      <c r="O271" s="1371"/>
      <c r="P271" s="1323"/>
      <c r="Q271" s="313"/>
      <c r="R271" s="1314"/>
      <c r="S271" s="1315"/>
      <c r="T271" s="1315"/>
      <c r="U271" s="1315"/>
      <c r="V271" s="1315"/>
      <c r="W271" s="1315"/>
      <c r="X271" s="1315"/>
      <c r="Y271" s="1315"/>
      <c r="Z271" s="1315"/>
      <c r="AA271" s="416"/>
    </row>
    <row r="272" spans="1:27" s="269" customFormat="1" ht="16.95" customHeight="1">
      <c r="A272" s="1369"/>
      <c r="B272" s="1384"/>
      <c r="C272" s="1384"/>
      <c r="D272" s="1384"/>
      <c r="E272" s="1384"/>
      <c r="F272" s="1362"/>
      <c r="G272" s="1371"/>
      <c r="H272" s="1371"/>
      <c r="I272" s="1371"/>
      <c r="J272" s="1371"/>
      <c r="K272" s="1371"/>
      <c r="L272" s="1371"/>
      <c r="M272" s="1371"/>
      <c r="N272" s="1371"/>
      <c r="O272" s="1371"/>
      <c r="P272" s="1323"/>
      <c r="Q272" s="313"/>
      <c r="R272" s="1314"/>
      <c r="S272" s="1315"/>
      <c r="T272" s="1315"/>
      <c r="U272" s="1315"/>
      <c r="V272" s="1315"/>
      <c r="W272" s="1315"/>
      <c r="X272" s="1315"/>
      <c r="Y272" s="1315"/>
      <c r="Z272" s="1315"/>
      <c r="AA272" s="416"/>
    </row>
    <row r="273" spans="1:27" s="269" customFormat="1" ht="16.95" customHeight="1">
      <c r="A273" s="1369"/>
      <c r="B273" s="1384"/>
      <c r="C273" s="1384"/>
      <c r="D273" s="1384"/>
      <c r="E273" s="1384"/>
      <c r="F273" s="1362"/>
      <c r="G273" s="1371"/>
      <c r="H273" s="1371"/>
      <c r="I273" s="1371"/>
      <c r="J273" s="1371"/>
      <c r="K273" s="1371"/>
      <c r="L273" s="1371"/>
      <c r="M273" s="1371"/>
      <c r="N273" s="1371"/>
      <c r="O273" s="1371"/>
      <c r="P273" s="1323"/>
      <c r="Q273" s="313"/>
      <c r="R273" s="1314"/>
      <c r="S273" s="1315"/>
      <c r="T273" s="1315"/>
      <c r="U273" s="1315"/>
      <c r="V273" s="1315"/>
      <c r="W273" s="1315"/>
      <c r="X273" s="1315"/>
      <c r="Y273" s="1315"/>
      <c r="Z273" s="1315"/>
      <c r="AA273" s="416"/>
    </row>
    <row r="274" spans="1:27" s="269" customFormat="1" ht="16.95" customHeight="1">
      <c r="A274" s="1369"/>
      <c r="B274" s="1384"/>
      <c r="C274" s="1384"/>
      <c r="D274" s="1384"/>
      <c r="E274" s="1384"/>
      <c r="F274" s="1362"/>
      <c r="G274" s="1371"/>
      <c r="H274" s="1371"/>
      <c r="I274" s="1371"/>
      <c r="J274" s="1371"/>
      <c r="K274" s="1371"/>
      <c r="L274" s="1371"/>
      <c r="M274" s="1371"/>
      <c r="N274" s="1371"/>
      <c r="O274" s="1371"/>
      <c r="P274" s="1323"/>
      <c r="Q274" s="313"/>
      <c r="R274" s="1314"/>
      <c r="S274" s="1315"/>
      <c r="T274" s="1315"/>
      <c r="U274" s="1315"/>
      <c r="V274" s="1315"/>
      <c r="W274" s="1315"/>
      <c r="X274" s="1315"/>
      <c r="Y274" s="1315"/>
      <c r="Z274" s="1315"/>
      <c r="AA274" s="416"/>
    </row>
    <row r="275" spans="1:27" s="269" customFormat="1" ht="16.95" customHeight="1">
      <c r="A275" s="1369"/>
      <c r="B275" s="1384"/>
      <c r="C275" s="1384"/>
      <c r="D275" s="1384"/>
      <c r="E275" s="1384"/>
      <c r="F275" s="1362"/>
      <c r="G275" s="1371"/>
      <c r="H275" s="1371"/>
      <c r="I275" s="1371"/>
      <c r="J275" s="1371"/>
      <c r="K275" s="1371"/>
      <c r="L275" s="1371"/>
      <c r="M275" s="1371"/>
      <c r="N275" s="1371"/>
      <c r="O275" s="1371"/>
      <c r="P275" s="1323"/>
      <c r="Q275" s="313"/>
      <c r="R275" s="1314"/>
      <c r="S275" s="1315"/>
      <c r="T275" s="1315"/>
      <c r="U275" s="1315"/>
      <c r="V275" s="1315"/>
      <c r="W275" s="1315"/>
      <c r="X275" s="1315"/>
      <c r="Y275" s="1315"/>
      <c r="Z275" s="1315"/>
      <c r="AA275" s="416"/>
    </row>
    <row r="276" spans="1:27" s="269" customFormat="1" ht="16.95" customHeight="1">
      <c r="A276" s="1369"/>
      <c r="B276" s="1384"/>
      <c r="C276" s="1384"/>
      <c r="D276" s="1384"/>
      <c r="E276" s="1384"/>
      <c r="F276" s="1362"/>
      <c r="G276" s="1371"/>
      <c r="H276" s="1371"/>
      <c r="I276" s="1371"/>
      <c r="J276" s="1371"/>
      <c r="K276" s="1371"/>
      <c r="L276" s="1371"/>
      <c r="M276" s="1371"/>
      <c r="N276" s="1371"/>
      <c r="O276" s="1371"/>
      <c r="P276" s="1323"/>
      <c r="Q276" s="313"/>
      <c r="R276" s="1314"/>
      <c r="S276" s="1315"/>
      <c r="T276" s="1315"/>
      <c r="U276" s="1315"/>
      <c r="V276" s="1315"/>
      <c r="W276" s="1315"/>
      <c r="X276" s="1315"/>
      <c r="Y276" s="1315"/>
      <c r="Z276" s="1315"/>
      <c r="AA276" s="416"/>
    </row>
    <row r="277" spans="1:27" s="269" customFormat="1" ht="16.95" customHeight="1">
      <c r="A277" s="1369"/>
      <c r="B277" s="1384"/>
      <c r="C277" s="1384"/>
      <c r="D277" s="1384"/>
      <c r="E277" s="1384"/>
      <c r="F277" s="1362"/>
      <c r="G277" s="1371"/>
      <c r="H277" s="1371"/>
      <c r="I277" s="1371"/>
      <c r="J277" s="1371"/>
      <c r="K277" s="1371"/>
      <c r="L277" s="1371"/>
      <c r="M277" s="1371"/>
      <c r="N277" s="1371"/>
      <c r="O277" s="1371"/>
      <c r="P277" s="1323"/>
      <c r="Q277" s="313"/>
      <c r="R277" s="1314"/>
      <c r="S277" s="1315"/>
      <c r="T277" s="1315"/>
      <c r="U277" s="1315"/>
      <c r="V277" s="1315"/>
      <c r="W277" s="1315"/>
      <c r="X277" s="1315"/>
      <c r="Y277" s="1315"/>
      <c r="Z277" s="1315"/>
      <c r="AA277" s="416"/>
    </row>
    <row r="278" spans="1:27" s="269" customFormat="1" ht="16.95" customHeight="1">
      <c r="A278" s="1369"/>
      <c r="B278" s="1384"/>
      <c r="C278" s="1384"/>
      <c r="D278" s="1384"/>
      <c r="E278" s="1384"/>
      <c r="F278" s="1362"/>
      <c r="G278" s="1371"/>
      <c r="H278" s="1371"/>
      <c r="I278" s="1371"/>
      <c r="J278" s="1371"/>
      <c r="K278" s="1371"/>
      <c r="L278" s="1371"/>
      <c r="M278" s="1371"/>
      <c r="N278" s="1371"/>
      <c r="O278" s="1371"/>
      <c r="P278" s="1323"/>
      <c r="Q278" s="313"/>
      <c r="R278" s="1314"/>
      <c r="S278" s="1315"/>
      <c r="T278" s="1315"/>
      <c r="U278" s="1315"/>
      <c r="V278" s="1315"/>
      <c r="W278" s="1315"/>
      <c r="X278" s="1315"/>
      <c r="Y278" s="1315"/>
      <c r="Z278" s="1315"/>
      <c r="AA278" s="416"/>
    </row>
    <row r="279" spans="1:27" s="269" customFormat="1" ht="16.95" customHeight="1">
      <c r="A279" s="1369"/>
      <c r="B279" s="1384"/>
      <c r="C279" s="1384"/>
      <c r="D279" s="1384"/>
      <c r="E279" s="1384"/>
      <c r="F279" s="1362"/>
      <c r="G279" s="1371"/>
      <c r="H279" s="1371"/>
      <c r="I279" s="1371"/>
      <c r="J279" s="1371"/>
      <c r="K279" s="1371"/>
      <c r="L279" s="1371"/>
      <c r="M279" s="1371"/>
      <c r="N279" s="1371"/>
      <c r="O279" s="1371"/>
      <c r="P279" s="1323"/>
      <c r="Q279" s="313"/>
      <c r="R279" s="1314"/>
      <c r="S279" s="1315"/>
      <c r="T279" s="1315"/>
      <c r="U279" s="1315"/>
      <c r="V279" s="1315"/>
      <c r="W279" s="1315"/>
      <c r="X279" s="1315"/>
      <c r="Y279" s="1315"/>
      <c r="Z279" s="1315"/>
      <c r="AA279" s="416"/>
    </row>
    <row r="280" spans="1:27" s="269" customFormat="1" ht="16.95" customHeight="1">
      <c r="A280" s="1369"/>
      <c r="B280" s="1384"/>
      <c r="C280" s="1384"/>
      <c r="D280" s="1384"/>
      <c r="E280" s="1384"/>
      <c r="F280" s="1362"/>
      <c r="G280" s="1371"/>
      <c r="H280" s="1371"/>
      <c r="I280" s="1371"/>
      <c r="J280" s="1371"/>
      <c r="K280" s="1371"/>
      <c r="L280" s="1371"/>
      <c r="M280" s="1371"/>
      <c r="N280" s="1371"/>
      <c r="O280" s="1371"/>
      <c r="P280" s="1323"/>
      <c r="Q280" s="313"/>
      <c r="R280" s="1314"/>
      <c r="S280" s="1315"/>
      <c r="T280" s="1315"/>
      <c r="U280" s="1315"/>
      <c r="V280" s="1315"/>
      <c r="W280" s="1315"/>
      <c r="X280" s="1315"/>
      <c r="Y280" s="1315"/>
      <c r="Z280" s="1315"/>
      <c r="AA280" s="416"/>
    </row>
    <row r="281" spans="1:27" s="269" customFormat="1" ht="16.95" customHeight="1">
      <c r="A281" s="1369"/>
      <c r="B281" s="1384"/>
      <c r="C281" s="1384"/>
      <c r="D281" s="1384"/>
      <c r="E281" s="1384"/>
      <c r="F281" s="1362"/>
      <c r="G281" s="1371"/>
      <c r="H281" s="1371"/>
      <c r="I281" s="1371"/>
      <c r="J281" s="1371"/>
      <c r="K281" s="1371"/>
      <c r="L281" s="1371"/>
      <c r="M281" s="1371"/>
      <c r="N281" s="1371"/>
      <c r="O281" s="1371"/>
      <c r="P281" s="1323"/>
      <c r="Q281" s="313"/>
      <c r="R281" s="1314"/>
      <c r="S281" s="1315"/>
      <c r="T281" s="1315"/>
      <c r="U281" s="1315"/>
      <c r="V281" s="1315"/>
      <c r="W281" s="1315"/>
      <c r="X281" s="1315"/>
      <c r="Y281" s="1315"/>
      <c r="Z281" s="1315"/>
      <c r="AA281" s="416"/>
    </row>
    <row r="282" spans="1:27" s="269" customFormat="1" ht="16.95" customHeight="1">
      <c r="A282" s="1369"/>
      <c r="B282" s="1384"/>
      <c r="C282" s="1384"/>
      <c r="D282" s="1384"/>
      <c r="E282" s="1384"/>
      <c r="F282" s="1362"/>
      <c r="G282" s="1371"/>
      <c r="H282" s="1371"/>
      <c r="I282" s="1371"/>
      <c r="J282" s="1371"/>
      <c r="K282" s="1371"/>
      <c r="L282" s="1371"/>
      <c r="M282" s="1371"/>
      <c r="N282" s="1371"/>
      <c r="O282" s="1371"/>
      <c r="P282" s="1323"/>
      <c r="Q282" s="313"/>
      <c r="R282" s="1314"/>
      <c r="S282" s="1315"/>
      <c r="T282" s="1315"/>
      <c r="U282" s="1315"/>
      <c r="V282" s="1315"/>
      <c r="W282" s="1315"/>
      <c r="X282" s="1315"/>
      <c r="Y282" s="1315"/>
      <c r="Z282" s="1315"/>
      <c r="AA282" s="416"/>
    </row>
    <row r="283" spans="1:27" s="269" customFormat="1" ht="16.95" customHeight="1">
      <c r="A283" s="1369"/>
      <c r="B283" s="1384"/>
      <c r="C283" s="1384"/>
      <c r="D283" s="1384"/>
      <c r="E283" s="1384"/>
      <c r="F283" s="1362"/>
      <c r="G283" s="1371"/>
      <c r="H283" s="1371"/>
      <c r="I283" s="1371"/>
      <c r="J283" s="1371"/>
      <c r="K283" s="1371"/>
      <c r="L283" s="1371"/>
      <c r="M283" s="1371"/>
      <c r="N283" s="1371"/>
      <c r="O283" s="1371"/>
      <c r="P283" s="1323"/>
      <c r="Q283" s="313"/>
      <c r="R283" s="1314"/>
      <c r="S283" s="1315"/>
      <c r="T283" s="1315"/>
      <c r="U283" s="1315"/>
      <c r="V283" s="1315"/>
      <c r="W283" s="1315"/>
      <c r="X283" s="1315"/>
      <c r="Y283" s="1315"/>
      <c r="Z283" s="1315"/>
      <c r="AA283" s="416"/>
    </row>
    <row r="284" spans="1:27" s="269" customFormat="1" ht="16.95" customHeight="1">
      <c r="A284" s="1369"/>
      <c r="B284" s="1384"/>
      <c r="C284" s="1384"/>
      <c r="D284" s="1384"/>
      <c r="E284" s="1384"/>
      <c r="F284" s="1362"/>
      <c r="G284" s="1371"/>
      <c r="H284" s="1371"/>
      <c r="I284" s="1371"/>
      <c r="J284" s="1371"/>
      <c r="K284" s="1371"/>
      <c r="L284" s="1371"/>
      <c r="M284" s="1371"/>
      <c r="N284" s="1371"/>
      <c r="O284" s="1371"/>
      <c r="P284" s="1323"/>
      <c r="Q284" s="313"/>
      <c r="R284" s="1314"/>
      <c r="S284" s="1315"/>
      <c r="T284" s="1315"/>
      <c r="U284" s="1315"/>
      <c r="V284" s="1315"/>
      <c r="W284" s="1315"/>
      <c r="X284" s="1315"/>
      <c r="Y284" s="1315"/>
      <c r="Z284" s="1315"/>
      <c r="AA284" s="416"/>
    </row>
    <row r="285" spans="1:27" s="269" customFormat="1" ht="16.95" customHeight="1">
      <c r="A285" s="1369"/>
      <c r="B285" s="1384"/>
      <c r="C285" s="1384"/>
      <c r="D285" s="1384"/>
      <c r="E285" s="1384"/>
      <c r="F285" s="1362"/>
      <c r="G285" s="1371"/>
      <c r="H285" s="1371"/>
      <c r="I285" s="1371"/>
      <c r="J285" s="1371"/>
      <c r="K285" s="1371"/>
      <c r="L285" s="1371"/>
      <c r="M285" s="1371"/>
      <c r="N285" s="1371"/>
      <c r="O285" s="1371"/>
      <c r="P285" s="1323"/>
      <c r="Q285" s="313"/>
      <c r="R285" s="1314"/>
      <c r="S285" s="1315"/>
      <c r="T285" s="1315"/>
      <c r="U285" s="1315"/>
      <c r="V285" s="1315"/>
      <c r="W285" s="1315"/>
      <c r="X285" s="1315"/>
      <c r="Y285" s="1315"/>
      <c r="Z285" s="1315"/>
      <c r="AA285" s="416"/>
    </row>
    <row r="286" spans="1:27" s="269" customFormat="1" ht="16.95" customHeight="1">
      <c r="A286" s="1369"/>
      <c r="B286" s="1384"/>
      <c r="C286" s="1384"/>
      <c r="D286" s="1384"/>
      <c r="E286" s="1384"/>
      <c r="F286" s="1362"/>
      <c r="G286" s="1371"/>
      <c r="H286" s="1371"/>
      <c r="I286" s="1371"/>
      <c r="J286" s="1371"/>
      <c r="K286" s="1371"/>
      <c r="L286" s="1371"/>
      <c r="M286" s="1371"/>
      <c r="N286" s="1371"/>
      <c r="O286" s="1371"/>
      <c r="P286" s="1323"/>
      <c r="Q286" s="313"/>
      <c r="R286" s="1314"/>
      <c r="S286" s="1315"/>
      <c r="T286" s="1315"/>
      <c r="U286" s="1315"/>
      <c r="V286" s="1315"/>
      <c r="W286" s="1315"/>
      <c r="X286" s="1315"/>
      <c r="Y286" s="1315"/>
      <c r="Z286" s="1315"/>
      <c r="AA286" s="416"/>
    </row>
    <row r="287" spans="1:27" s="269" customFormat="1" ht="16.95" customHeight="1">
      <c r="A287" s="1369"/>
      <c r="B287" s="1384"/>
      <c r="C287" s="1384"/>
      <c r="D287" s="1384"/>
      <c r="E287" s="1384"/>
      <c r="F287" s="1362"/>
      <c r="G287" s="1371"/>
      <c r="H287" s="1371"/>
      <c r="I287" s="1371"/>
      <c r="J287" s="1371"/>
      <c r="K287" s="1371"/>
      <c r="L287" s="1371"/>
      <c r="M287" s="1371"/>
      <c r="N287" s="1371"/>
      <c r="O287" s="1371"/>
      <c r="P287" s="1323"/>
      <c r="Q287" s="313"/>
      <c r="R287" s="1314"/>
      <c r="S287" s="1315"/>
      <c r="T287" s="1315"/>
      <c r="U287" s="1315"/>
      <c r="V287" s="1315"/>
      <c r="W287" s="1315"/>
      <c r="X287" s="1315"/>
      <c r="Y287" s="1315"/>
      <c r="Z287" s="1315"/>
      <c r="AA287" s="416"/>
    </row>
    <row r="288" spans="1:27" s="269" customFormat="1" ht="16.95" customHeight="1">
      <c r="A288" s="1369"/>
      <c r="B288" s="1384"/>
      <c r="C288" s="1384"/>
      <c r="D288" s="1384"/>
      <c r="E288" s="1384"/>
      <c r="F288" s="1362"/>
      <c r="G288" s="1371"/>
      <c r="H288" s="1371"/>
      <c r="I288" s="1371"/>
      <c r="J288" s="1371"/>
      <c r="K288" s="1371"/>
      <c r="L288" s="1371"/>
      <c r="M288" s="1371"/>
      <c r="N288" s="1371"/>
      <c r="O288" s="1371"/>
      <c r="P288" s="1323"/>
      <c r="Q288" s="313"/>
      <c r="R288" s="1314"/>
      <c r="S288" s="1315"/>
      <c r="T288" s="1315"/>
      <c r="U288" s="1315"/>
      <c r="V288" s="1315"/>
      <c r="W288" s="1315"/>
      <c r="X288" s="1315"/>
      <c r="Y288" s="1315"/>
      <c r="Z288" s="1315"/>
      <c r="AA288" s="416"/>
    </row>
    <row r="289" spans="1:27" s="269" customFormat="1" ht="16.95" customHeight="1">
      <c r="A289" s="1369"/>
      <c r="B289" s="1384"/>
      <c r="C289" s="1384"/>
      <c r="D289" s="1384"/>
      <c r="E289" s="1384"/>
      <c r="F289" s="1362"/>
      <c r="G289" s="1371"/>
      <c r="H289" s="1371"/>
      <c r="I289" s="1371"/>
      <c r="J289" s="1371"/>
      <c r="K289" s="1371"/>
      <c r="L289" s="1371"/>
      <c r="M289" s="1371"/>
      <c r="N289" s="1371"/>
      <c r="O289" s="1371"/>
      <c r="P289" s="1323"/>
      <c r="Q289" s="313"/>
      <c r="R289" s="1314"/>
      <c r="S289" s="1315"/>
      <c r="T289" s="1315"/>
      <c r="U289" s="1315"/>
      <c r="V289" s="1315"/>
      <c r="W289" s="1315"/>
      <c r="X289" s="1315"/>
      <c r="Y289" s="1315"/>
      <c r="Z289" s="1315"/>
      <c r="AA289" s="416"/>
    </row>
    <row r="290" spans="1:27" s="269" customFormat="1" ht="16.95" customHeight="1">
      <c r="A290" s="1369"/>
      <c r="B290" s="1384"/>
      <c r="C290" s="1384"/>
      <c r="D290" s="1384"/>
      <c r="E290" s="1384"/>
      <c r="F290" s="1362"/>
      <c r="G290" s="1371"/>
      <c r="H290" s="1371"/>
      <c r="I290" s="1371"/>
      <c r="J290" s="1371"/>
      <c r="K290" s="1371"/>
      <c r="L290" s="1371"/>
      <c r="M290" s="1371"/>
      <c r="N290" s="1371"/>
      <c r="O290" s="1371"/>
      <c r="P290" s="1323"/>
      <c r="Q290" s="313"/>
      <c r="R290" s="1314"/>
      <c r="S290" s="1315"/>
      <c r="T290" s="1315"/>
      <c r="U290" s="1315"/>
      <c r="V290" s="1315"/>
      <c r="W290" s="1315"/>
      <c r="X290" s="1315"/>
      <c r="Y290" s="1315"/>
      <c r="Z290" s="1315"/>
      <c r="AA290" s="416"/>
    </row>
    <row r="291" spans="1:27" s="269" customFormat="1" ht="16.95" customHeight="1">
      <c r="A291" s="1369"/>
      <c r="B291" s="1384"/>
      <c r="C291" s="1384"/>
      <c r="D291" s="1384"/>
      <c r="E291" s="1384"/>
      <c r="F291" s="1362"/>
      <c r="G291" s="1371"/>
      <c r="H291" s="1371"/>
      <c r="I291" s="1371"/>
      <c r="J291" s="1371"/>
      <c r="K291" s="1371"/>
      <c r="L291" s="1371"/>
      <c r="M291" s="1371"/>
      <c r="N291" s="1371"/>
      <c r="O291" s="1371"/>
      <c r="P291" s="1323"/>
      <c r="Q291" s="313"/>
      <c r="R291" s="1314"/>
      <c r="S291" s="1315"/>
      <c r="T291" s="1315"/>
      <c r="U291" s="1315"/>
      <c r="V291" s="1315"/>
      <c r="W291" s="1315"/>
      <c r="X291" s="1315"/>
      <c r="Y291" s="1315"/>
      <c r="Z291" s="1315"/>
      <c r="AA291" s="416"/>
    </row>
    <row r="292" spans="1:27" s="269" customFormat="1" ht="16.95" customHeight="1">
      <c r="A292" s="1369"/>
      <c r="B292" s="1384"/>
      <c r="C292" s="1384"/>
      <c r="D292" s="1384"/>
      <c r="E292" s="1384"/>
      <c r="F292" s="1362"/>
      <c r="G292" s="1371"/>
      <c r="H292" s="1371"/>
      <c r="I292" s="1371"/>
      <c r="J292" s="1371"/>
      <c r="K292" s="1371"/>
      <c r="L292" s="1371"/>
      <c r="M292" s="1371"/>
      <c r="N292" s="1371"/>
      <c r="O292" s="1371"/>
      <c r="P292" s="1323"/>
      <c r="Q292" s="313"/>
      <c r="R292" s="1314"/>
      <c r="S292" s="1315"/>
      <c r="T292" s="1315"/>
      <c r="U292" s="1315"/>
      <c r="V292" s="1315"/>
      <c r="W292" s="1315"/>
      <c r="X292" s="1315"/>
      <c r="Y292" s="1315"/>
      <c r="Z292" s="1315"/>
      <c r="AA292" s="416"/>
    </row>
    <row r="293" spans="1:27" s="269" customFormat="1" ht="16.95" customHeight="1">
      <c r="A293" s="1369"/>
      <c r="B293" s="1384"/>
      <c r="C293" s="1384"/>
      <c r="D293" s="1384"/>
      <c r="E293" s="1384"/>
      <c r="F293" s="1362"/>
      <c r="G293" s="1371"/>
      <c r="H293" s="1371"/>
      <c r="I293" s="1371"/>
      <c r="J293" s="1371"/>
      <c r="K293" s="1371"/>
      <c r="L293" s="1371"/>
      <c r="M293" s="1371"/>
      <c r="N293" s="1371"/>
      <c r="O293" s="1371"/>
      <c r="P293" s="1323"/>
      <c r="Q293" s="313"/>
      <c r="R293" s="1314"/>
      <c r="S293" s="1315"/>
      <c r="T293" s="1315"/>
      <c r="U293" s="1315"/>
      <c r="V293" s="1315"/>
      <c r="W293" s="1315"/>
      <c r="X293" s="1315"/>
      <c r="Y293" s="1315"/>
      <c r="Z293" s="1315"/>
      <c r="AA293" s="416"/>
    </row>
    <row r="294" spans="1:27" s="269" customFormat="1" ht="16.95" customHeight="1">
      <c r="A294" s="1369"/>
      <c r="B294" s="1384"/>
      <c r="C294" s="1384"/>
      <c r="D294" s="1384"/>
      <c r="E294" s="1384"/>
      <c r="F294" s="1362"/>
      <c r="G294" s="1371"/>
      <c r="H294" s="1371"/>
      <c r="I294" s="1371"/>
      <c r="J294" s="1371"/>
      <c r="K294" s="1371"/>
      <c r="L294" s="1371"/>
      <c r="M294" s="1371"/>
      <c r="N294" s="1371"/>
      <c r="O294" s="1371"/>
      <c r="P294" s="1323"/>
      <c r="Q294" s="313"/>
      <c r="R294" s="1314"/>
      <c r="S294" s="1315"/>
      <c r="T294" s="1315"/>
      <c r="U294" s="1315"/>
      <c r="V294" s="1315"/>
      <c r="W294" s="1315"/>
      <c r="X294" s="1315"/>
      <c r="Y294" s="1315"/>
      <c r="Z294" s="1315"/>
      <c r="AA294" s="416"/>
    </row>
    <row r="295" spans="1:27" s="269" customFormat="1" ht="16.95" customHeight="1">
      <c r="A295" s="1369"/>
      <c r="B295" s="1384"/>
      <c r="C295" s="1384"/>
      <c r="D295" s="1384"/>
      <c r="E295" s="1384"/>
      <c r="F295" s="1362"/>
      <c r="G295" s="1371"/>
      <c r="H295" s="1371"/>
      <c r="I295" s="1371"/>
      <c r="J295" s="1371"/>
      <c r="K295" s="1371"/>
      <c r="L295" s="1371"/>
      <c r="M295" s="1371"/>
      <c r="N295" s="1371"/>
      <c r="O295" s="1371"/>
      <c r="P295" s="1323"/>
      <c r="Q295" s="313"/>
      <c r="R295" s="1314"/>
      <c r="S295" s="1315"/>
      <c r="T295" s="1315"/>
      <c r="U295" s="1315"/>
      <c r="V295" s="1315"/>
      <c r="W295" s="1315"/>
      <c r="X295" s="1315"/>
      <c r="Y295" s="1315"/>
      <c r="Z295" s="1315"/>
      <c r="AA295" s="416"/>
    </row>
    <row r="296" spans="1:27" s="269" customFormat="1" ht="16.95" customHeight="1">
      <c r="A296" s="1369"/>
      <c r="B296" s="1384"/>
      <c r="C296" s="1384"/>
      <c r="D296" s="1384"/>
      <c r="E296" s="1384"/>
      <c r="F296" s="1362"/>
      <c r="G296" s="1371"/>
      <c r="H296" s="1371"/>
      <c r="I296" s="1371"/>
      <c r="J296" s="1371"/>
      <c r="K296" s="1371"/>
      <c r="L296" s="1371"/>
      <c r="M296" s="1371"/>
      <c r="N296" s="1371"/>
      <c r="O296" s="1371"/>
      <c r="P296" s="1323"/>
      <c r="Q296" s="313"/>
      <c r="R296" s="1314"/>
      <c r="S296" s="1315"/>
      <c r="T296" s="1315"/>
      <c r="U296" s="1315"/>
      <c r="V296" s="1315"/>
      <c r="W296" s="1315"/>
      <c r="X296" s="1315"/>
      <c r="Y296" s="1315"/>
      <c r="Z296" s="1315"/>
      <c r="AA296" s="416"/>
    </row>
    <row r="297" spans="1:27" s="269" customFormat="1" ht="16.95" customHeight="1">
      <c r="A297" s="1369"/>
      <c r="B297" s="1384"/>
      <c r="C297" s="1384"/>
      <c r="D297" s="1384"/>
      <c r="E297" s="1384"/>
      <c r="F297" s="1362"/>
      <c r="G297" s="1371"/>
      <c r="H297" s="1371"/>
      <c r="I297" s="1371"/>
      <c r="J297" s="1371"/>
      <c r="K297" s="1371"/>
      <c r="L297" s="1371"/>
      <c r="M297" s="1371"/>
      <c r="N297" s="1371"/>
      <c r="O297" s="1371"/>
      <c r="P297" s="1323"/>
      <c r="Q297" s="313"/>
      <c r="R297" s="1314"/>
      <c r="S297" s="1315"/>
      <c r="T297" s="1315"/>
      <c r="U297" s="1315"/>
      <c r="V297" s="1315"/>
      <c r="W297" s="1315"/>
      <c r="X297" s="1315"/>
      <c r="Y297" s="1315"/>
      <c r="Z297" s="1315"/>
      <c r="AA297" s="416"/>
    </row>
    <row r="298" spans="1:27" s="269" customFormat="1" ht="16.95" customHeight="1">
      <c r="A298" s="1369"/>
      <c r="B298" s="1384"/>
      <c r="C298" s="1384"/>
      <c r="D298" s="1384"/>
      <c r="E298" s="1384"/>
      <c r="F298" s="1362"/>
      <c r="G298" s="1371"/>
      <c r="H298" s="1371"/>
      <c r="I298" s="1371"/>
      <c r="J298" s="1371"/>
      <c r="K298" s="1371"/>
      <c r="L298" s="1371"/>
      <c r="M298" s="1371"/>
      <c r="N298" s="1371"/>
      <c r="O298" s="1371"/>
      <c r="P298" s="1323"/>
      <c r="Q298" s="313"/>
      <c r="R298" s="1314"/>
      <c r="S298" s="1315"/>
      <c r="T298" s="1315"/>
      <c r="U298" s="1315"/>
      <c r="V298" s="1315"/>
      <c r="W298" s="1315"/>
      <c r="X298" s="1315"/>
      <c r="Y298" s="1315"/>
      <c r="Z298" s="1315"/>
      <c r="AA298" s="416"/>
    </row>
    <row r="299" spans="1:27" s="269" customFormat="1" ht="16.95" customHeight="1">
      <c r="A299" s="1369"/>
      <c r="B299" s="1384"/>
      <c r="C299" s="1384"/>
      <c r="D299" s="1384"/>
      <c r="E299" s="1384"/>
      <c r="F299" s="1362"/>
      <c r="G299" s="1371"/>
      <c r="H299" s="1371"/>
      <c r="I299" s="1371"/>
      <c r="J299" s="1371"/>
      <c r="K299" s="1371"/>
      <c r="L299" s="1371"/>
      <c r="M299" s="1371"/>
      <c r="N299" s="1371"/>
      <c r="O299" s="1371"/>
      <c r="P299" s="1323"/>
      <c r="Q299" s="313"/>
      <c r="R299" s="1314"/>
      <c r="S299" s="1315"/>
      <c r="T299" s="1315"/>
      <c r="U299" s="1315"/>
      <c r="V299" s="1315"/>
      <c r="W299" s="1315"/>
      <c r="X299" s="1315"/>
      <c r="Y299" s="1315"/>
      <c r="Z299" s="1315"/>
      <c r="AA299" s="416"/>
    </row>
    <row r="300" spans="1:27" s="269" customFormat="1" ht="16.95" customHeight="1">
      <c r="A300" s="1369"/>
      <c r="B300" s="1384"/>
      <c r="C300" s="1384"/>
      <c r="D300" s="1384"/>
      <c r="E300" s="1384"/>
      <c r="F300" s="1362"/>
      <c r="G300" s="1371"/>
      <c r="H300" s="1371"/>
      <c r="I300" s="1371"/>
      <c r="J300" s="1371"/>
      <c r="K300" s="1371"/>
      <c r="L300" s="1371"/>
      <c r="M300" s="1371"/>
      <c r="N300" s="1371"/>
      <c r="O300" s="1371"/>
      <c r="P300" s="1323"/>
      <c r="Q300" s="313"/>
      <c r="R300" s="1314"/>
      <c r="S300" s="1315"/>
      <c r="T300" s="1315"/>
      <c r="U300" s="1315"/>
      <c r="V300" s="1315"/>
      <c r="W300" s="1315"/>
      <c r="X300" s="1315"/>
      <c r="Y300" s="1315"/>
      <c r="Z300" s="1315"/>
      <c r="AA300" s="416"/>
    </row>
    <row r="301" spans="1:27" s="269" customFormat="1" ht="16.95" customHeight="1">
      <c r="A301" s="1369"/>
      <c r="B301" s="1384"/>
      <c r="C301" s="1384"/>
      <c r="D301" s="1384"/>
      <c r="E301" s="1384"/>
      <c r="F301" s="1362"/>
      <c r="G301" s="1371"/>
      <c r="H301" s="1371"/>
      <c r="I301" s="1371"/>
      <c r="J301" s="1371"/>
      <c r="K301" s="1371"/>
      <c r="L301" s="1371"/>
      <c r="M301" s="1371"/>
      <c r="N301" s="1371"/>
      <c r="O301" s="1371"/>
      <c r="P301" s="1323"/>
      <c r="Q301" s="313"/>
      <c r="R301" s="1314"/>
      <c r="S301" s="1315"/>
      <c r="T301" s="1315"/>
      <c r="U301" s="1315"/>
      <c r="V301" s="1315"/>
      <c r="W301" s="1315"/>
      <c r="X301" s="1315"/>
      <c r="Y301" s="1315"/>
      <c r="Z301" s="1315"/>
      <c r="AA301" s="416"/>
    </row>
    <row r="302" spans="1:27" s="269" customFormat="1" ht="16.95" customHeight="1">
      <c r="A302" s="1369"/>
      <c r="B302" s="1384"/>
      <c r="C302" s="1384"/>
      <c r="D302" s="1384"/>
      <c r="E302" s="1384"/>
      <c r="F302" s="1362"/>
      <c r="G302" s="1371"/>
      <c r="H302" s="1371"/>
      <c r="I302" s="1371"/>
      <c r="J302" s="1371"/>
      <c r="K302" s="1371"/>
      <c r="L302" s="1371"/>
      <c r="M302" s="1371"/>
      <c r="N302" s="1371"/>
      <c r="O302" s="1371"/>
      <c r="P302" s="1323"/>
      <c r="Q302" s="313"/>
      <c r="R302" s="1314"/>
      <c r="S302" s="1315"/>
      <c r="T302" s="1315"/>
      <c r="U302" s="1315"/>
      <c r="V302" s="1315"/>
      <c r="W302" s="1315"/>
      <c r="X302" s="1315"/>
      <c r="Y302" s="1315"/>
      <c r="Z302" s="1315"/>
      <c r="AA302" s="416"/>
    </row>
    <row r="303" spans="1:27" s="269" customFormat="1" ht="16.95" customHeight="1">
      <c r="A303" s="1369"/>
      <c r="B303" s="1384"/>
      <c r="C303" s="1384"/>
      <c r="D303" s="1384"/>
      <c r="E303" s="1384"/>
      <c r="F303" s="1362"/>
      <c r="G303" s="1371"/>
      <c r="H303" s="1371"/>
      <c r="I303" s="1371"/>
      <c r="J303" s="1371"/>
      <c r="K303" s="1371"/>
      <c r="L303" s="1371"/>
      <c r="M303" s="1371"/>
      <c r="N303" s="1371"/>
      <c r="O303" s="1371"/>
      <c r="P303" s="1323"/>
      <c r="Q303" s="313"/>
      <c r="R303" s="1314"/>
      <c r="S303" s="1315"/>
      <c r="T303" s="1315"/>
      <c r="U303" s="1315"/>
      <c r="V303" s="1315"/>
      <c r="W303" s="1315"/>
      <c r="X303" s="1315"/>
      <c r="Y303" s="1315"/>
      <c r="Z303" s="1315"/>
      <c r="AA303" s="416"/>
    </row>
    <row r="304" spans="1:27" s="269" customFormat="1" ht="16.95" customHeight="1">
      <c r="A304" s="1369"/>
      <c r="B304" s="1384"/>
      <c r="C304" s="1384"/>
      <c r="D304" s="1384"/>
      <c r="E304" s="1384"/>
      <c r="F304" s="1362"/>
      <c r="G304" s="1371"/>
      <c r="H304" s="1371"/>
      <c r="I304" s="1371"/>
      <c r="J304" s="1371"/>
      <c r="K304" s="1371"/>
      <c r="L304" s="1371"/>
      <c r="M304" s="1371"/>
      <c r="N304" s="1371"/>
      <c r="O304" s="1371"/>
      <c r="P304" s="1323"/>
      <c r="Q304" s="313"/>
      <c r="R304" s="1314"/>
      <c r="S304" s="1315"/>
      <c r="T304" s="1315"/>
      <c r="U304" s="1315"/>
      <c r="V304" s="1315"/>
      <c r="W304" s="1315"/>
      <c r="X304" s="1315"/>
      <c r="Y304" s="1315"/>
      <c r="Z304" s="1315"/>
      <c r="AA304" s="416"/>
    </row>
    <row r="305" spans="1:27" s="269" customFormat="1" ht="16.95" customHeight="1">
      <c r="A305" s="1369"/>
      <c r="B305" s="1384"/>
      <c r="C305" s="1384"/>
      <c r="D305" s="1384"/>
      <c r="E305" s="1384"/>
      <c r="F305" s="1362"/>
      <c r="G305" s="1371"/>
      <c r="H305" s="1371"/>
      <c r="I305" s="1371"/>
      <c r="J305" s="1371"/>
      <c r="K305" s="1371"/>
      <c r="L305" s="1371"/>
      <c r="M305" s="1371"/>
      <c r="N305" s="1371"/>
      <c r="O305" s="1371"/>
      <c r="P305" s="1323"/>
      <c r="Q305" s="313"/>
      <c r="R305" s="1314"/>
      <c r="S305" s="1315"/>
      <c r="T305" s="1315"/>
      <c r="U305" s="1315"/>
      <c r="V305" s="1315"/>
      <c r="W305" s="1315"/>
      <c r="X305" s="1315"/>
      <c r="Y305" s="1315"/>
      <c r="Z305" s="1315"/>
      <c r="AA305" s="416"/>
    </row>
    <row r="306" spans="1:27" s="269" customFormat="1" ht="16.95" customHeight="1">
      <c r="A306" s="1369"/>
      <c r="B306" s="1384"/>
      <c r="C306" s="1384"/>
      <c r="D306" s="1384"/>
      <c r="E306" s="1384"/>
      <c r="F306" s="1362"/>
      <c r="G306" s="1371"/>
      <c r="H306" s="1371"/>
      <c r="I306" s="1371"/>
      <c r="J306" s="1371"/>
      <c r="K306" s="1371"/>
      <c r="L306" s="1371"/>
      <c r="M306" s="1371"/>
      <c r="N306" s="1371"/>
      <c r="O306" s="1371"/>
      <c r="P306" s="1323"/>
      <c r="Q306" s="313"/>
      <c r="R306" s="1314"/>
      <c r="S306" s="1315"/>
      <c r="T306" s="1315"/>
      <c r="U306" s="1315"/>
      <c r="V306" s="1315"/>
      <c r="W306" s="1315"/>
      <c r="X306" s="1315"/>
      <c r="Y306" s="1315"/>
      <c r="Z306" s="1315"/>
      <c r="AA306" s="416"/>
    </row>
    <row r="307" spans="1:27" s="269" customFormat="1" ht="16.95" customHeight="1">
      <c r="A307" s="1369"/>
      <c r="B307" s="1384"/>
      <c r="C307" s="1384"/>
      <c r="D307" s="1384"/>
      <c r="E307" s="1384"/>
      <c r="F307" s="1362"/>
      <c r="G307" s="1371"/>
      <c r="H307" s="1371"/>
      <c r="I307" s="1371"/>
      <c r="J307" s="1371"/>
      <c r="K307" s="1371"/>
      <c r="L307" s="1371"/>
      <c r="M307" s="1371"/>
      <c r="N307" s="1371"/>
      <c r="O307" s="1371"/>
      <c r="P307" s="1323"/>
      <c r="Q307" s="313"/>
      <c r="R307" s="1314"/>
      <c r="S307" s="1315"/>
      <c r="T307" s="1315"/>
      <c r="U307" s="1315"/>
      <c r="V307" s="1315"/>
      <c r="W307" s="1315"/>
      <c r="X307" s="1315"/>
      <c r="Y307" s="1315"/>
      <c r="Z307" s="1315"/>
      <c r="AA307" s="416"/>
    </row>
    <row r="308" spans="1:27" s="269" customFormat="1" ht="16.95" customHeight="1">
      <c r="A308" s="1369"/>
      <c r="B308" s="1384"/>
      <c r="C308" s="1384"/>
      <c r="D308" s="1384"/>
      <c r="E308" s="1384"/>
      <c r="F308" s="1362"/>
      <c r="G308" s="1371"/>
      <c r="H308" s="1371"/>
      <c r="I308" s="1371"/>
      <c r="J308" s="1371"/>
      <c r="K308" s="1371"/>
      <c r="L308" s="1371"/>
      <c r="M308" s="1371"/>
      <c r="N308" s="1371"/>
      <c r="O308" s="1371"/>
      <c r="P308" s="1323"/>
      <c r="Q308" s="313"/>
      <c r="R308" s="1314"/>
      <c r="S308" s="1315"/>
      <c r="T308" s="1315"/>
      <c r="U308" s="1315"/>
      <c r="V308" s="1315"/>
      <c r="W308" s="1315"/>
      <c r="X308" s="1315"/>
      <c r="Y308" s="1315"/>
      <c r="Z308" s="1315"/>
      <c r="AA308" s="416"/>
    </row>
    <row r="309" spans="1:27" s="269" customFormat="1" ht="16.95" customHeight="1">
      <c r="A309" s="1369"/>
      <c r="B309" s="1384"/>
      <c r="C309" s="1384"/>
      <c r="D309" s="1384"/>
      <c r="E309" s="1384"/>
      <c r="F309" s="1362"/>
      <c r="G309" s="1371"/>
      <c r="H309" s="1371"/>
      <c r="I309" s="1371"/>
      <c r="J309" s="1371"/>
      <c r="K309" s="1371"/>
      <c r="L309" s="1371"/>
      <c r="M309" s="1371"/>
      <c r="N309" s="1371"/>
      <c r="O309" s="1371"/>
      <c r="P309" s="1323"/>
      <c r="Q309" s="313"/>
      <c r="R309" s="1314"/>
      <c r="S309" s="1315"/>
      <c r="T309" s="1315"/>
      <c r="U309" s="1315"/>
      <c r="V309" s="1315"/>
      <c r="W309" s="1315"/>
      <c r="X309" s="1315"/>
      <c r="Y309" s="1315"/>
      <c r="Z309" s="1315"/>
      <c r="AA309" s="416"/>
    </row>
    <row r="310" spans="1:27" s="269" customFormat="1" ht="16.95" customHeight="1">
      <c r="A310" s="1369"/>
      <c r="B310" s="1384"/>
      <c r="C310" s="1384"/>
      <c r="D310" s="1384"/>
      <c r="E310" s="1384"/>
      <c r="F310" s="1362"/>
      <c r="G310" s="1371"/>
      <c r="H310" s="1371"/>
      <c r="I310" s="1371"/>
      <c r="J310" s="1371"/>
      <c r="K310" s="1371"/>
      <c r="L310" s="1371"/>
      <c r="M310" s="1371"/>
      <c r="N310" s="1371"/>
      <c r="O310" s="1371"/>
      <c r="P310" s="1323"/>
      <c r="Q310" s="313"/>
      <c r="R310" s="1314"/>
      <c r="S310" s="1315"/>
      <c r="T310" s="1315"/>
      <c r="U310" s="1315"/>
      <c r="V310" s="1315"/>
      <c r="W310" s="1315"/>
      <c r="X310" s="1315"/>
      <c r="Y310" s="1315"/>
      <c r="Z310" s="1315"/>
      <c r="AA310" s="416"/>
    </row>
    <row r="311" spans="1:27" s="269" customFormat="1" ht="16.95" customHeight="1">
      <c r="A311" s="1369"/>
      <c r="B311" s="1384"/>
      <c r="C311" s="1384"/>
      <c r="D311" s="1384"/>
      <c r="E311" s="1384"/>
      <c r="F311" s="1362"/>
      <c r="G311" s="1371"/>
      <c r="H311" s="1371"/>
      <c r="I311" s="1371"/>
      <c r="J311" s="1371"/>
      <c r="K311" s="1371"/>
      <c r="L311" s="1371"/>
      <c r="M311" s="1371"/>
      <c r="N311" s="1371"/>
      <c r="O311" s="1371"/>
      <c r="P311" s="1323"/>
      <c r="Q311" s="313"/>
      <c r="R311" s="1314"/>
      <c r="S311" s="1315"/>
      <c r="T311" s="1315"/>
      <c r="U311" s="1315"/>
      <c r="V311" s="1315"/>
      <c r="W311" s="1315"/>
      <c r="X311" s="1315"/>
      <c r="Y311" s="1315"/>
      <c r="Z311" s="1315"/>
      <c r="AA311" s="416"/>
    </row>
    <row r="312" spans="1:27" s="269" customFormat="1" ht="16.95" customHeight="1">
      <c r="A312" s="1369"/>
      <c r="B312" s="1384"/>
      <c r="C312" s="1384"/>
      <c r="D312" s="1384"/>
      <c r="E312" s="1384"/>
      <c r="F312" s="1362"/>
      <c r="G312" s="1371"/>
      <c r="H312" s="1371"/>
      <c r="I312" s="1371"/>
      <c r="J312" s="1371"/>
      <c r="K312" s="1371"/>
      <c r="L312" s="1371"/>
      <c r="M312" s="1371"/>
      <c r="N312" s="1371"/>
      <c r="O312" s="1371"/>
      <c r="P312" s="1323"/>
      <c r="Q312" s="313"/>
      <c r="R312" s="1314"/>
      <c r="S312" s="1315"/>
      <c r="T312" s="1315"/>
      <c r="U312" s="1315"/>
      <c r="V312" s="1315"/>
      <c r="W312" s="1315"/>
      <c r="X312" s="1315"/>
      <c r="Y312" s="1315"/>
      <c r="Z312" s="1315"/>
      <c r="AA312" s="416"/>
    </row>
    <row r="313" spans="1:27" s="269" customFormat="1" ht="16.95" customHeight="1">
      <c r="A313" s="1369"/>
      <c r="B313" s="1384"/>
      <c r="C313" s="1384"/>
      <c r="D313" s="1384"/>
      <c r="E313" s="1384"/>
      <c r="F313" s="1362"/>
      <c r="G313" s="1371"/>
      <c r="H313" s="1371"/>
      <c r="I313" s="1371"/>
      <c r="J313" s="1371"/>
      <c r="K313" s="1371"/>
      <c r="L313" s="1371"/>
      <c r="M313" s="1371"/>
      <c r="N313" s="1371"/>
      <c r="O313" s="1371"/>
      <c r="P313" s="1323"/>
      <c r="Q313" s="313"/>
      <c r="R313" s="1314"/>
      <c r="S313" s="1315"/>
      <c r="T313" s="1315"/>
      <c r="U313" s="1315"/>
      <c r="V313" s="1315"/>
      <c r="W313" s="1315"/>
      <c r="X313" s="1315"/>
      <c r="Y313" s="1315"/>
      <c r="Z313" s="1315"/>
      <c r="AA313" s="416"/>
    </row>
    <row r="314" spans="1:27" s="269" customFormat="1" ht="16.95" customHeight="1">
      <c r="A314" s="1369"/>
      <c r="B314" s="1384"/>
      <c r="C314" s="1384"/>
      <c r="D314" s="1384"/>
      <c r="E314" s="1384"/>
      <c r="F314" s="1362"/>
      <c r="G314" s="1371"/>
      <c r="H314" s="1371"/>
      <c r="I314" s="1371"/>
      <c r="J314" s="1371"/>
      <c r="K314" s="1371"/>
      <c r="L314" s="1371"/>
      <c r="M314" s="1371"/>
      <c r="N314" s="1371"/>
      <c r="O314" s="1371"/>
      <c r="P314" s="1323"/>
      <c r="Q314" s="313"/>
      <c r="R314" s="1314"/>
      <c r="S314" s="1315"/>
      <c r="T314" s="1315"/>
      <c r="U314" s="1315"/>
      <c r="V314" s="1315"/>
      <c r="W314" s="1315"/>
      <c r="X314" s="1315"/>
      <c r="Y314" s="1315"/>
      <c r="Z314" s="1315"/>
      <c r="AA314" s="416"/>
    </row>
    <row r="315" spans="1:27" s="269" customFormat="1" ht="16.95" customHeight="1">
      <c r="A315" s="1369"/>
      <c r="B315" s="1384"/>
      <c r="C315" s="1384"/>
      <c r="D315" s="1384"/>
      <c r="E315" s="1384"/>
      <c r="F315" s="1362"/>
      <c r="G315" s="1371"/>
      <c r="H315" s="1371"/>
      <c r="I315" s="1371"/>
      <c r="J315" s="1371"/>
      <c r="K315" s="1371"/>
      <c r="L315" s="1371"/>
      <c r="M315" s="1371"/>
      <c r="N315" s="1371"/>
      <c r="O315" s="1371"/>
      <c r="P315" s="1323"/>
      <c r="Q315" s="313"/>
      <c r="R315" s="1314"/>
      <c r="S315" s="1315"/>
      <c r="T315" s="1315"/>
      <c r="U315" s="1315"/>
      <c r="V315" s="1315"/>
      <c r="W315" s="1315"/>
      <c r="X315" s="1315"/>
      <c r="Y315" s="1315"/>
      <c r="Z315" s="1315"/>
      <c r="AA315" s="416"/>
    </row>
    <row r="316" spans="1:27" s="269" customFormat="1" ht="16.95" customHeight="1">
      <c r="A316" s="1369"/>
      <c r="B316" s="1384"/>
      <c r="C316" s="1384"/>
      <c r="D316" s="1384"/>
      <c r="E316" s="1384"/>
      <c r="F316" s="1362"/>
      <c r="G316" s="1371"/>
      <c r="H316" s="1371"/>
      <c r="I316" s="1371"/>
      <c r="J316" s="1371"/>
      <c r="K316" s="1371"/>
      <c r="L316" s="1371"/>
      <c r="M316" s="1371"/>
      <c r="N316" s="1371"/>
      <c r="O316" s="1371"/>
      <c r="P316" s="1323"/>
      <c r="Q316" s="313"/>
      <c r="R316" s="1314"/>
      <c r="S316" s="1315"/>
      <c r="T316" s="1315"/>
      <c r="U316" s="1315"/>
      <c r="V316" s="1315"/>
      <c r="W316" s="1315"/>
      <c r="X316" s="1315"/>
      <c r="Y316" s="1315"/>
      <c r="Z316" s="1315"/>
      <c r="AA316" s="416"/>
    </row>
    <row r="317" spans="1:27" ht="16.95" customHeight="1">
      <c r="A317" s="288"/>
      <c r="B317" s="288"/>
      <c r="C317" s="288"/>
      <c r="D317" s="288"/>
      <c r="E317" s="288"/>
      <c r="F317" s="1389"/>
      <c r="G317" s="1365"/>
      <c r="H317" s="1365"/>
      <c r="I317" s="1365"/>
      <c r="J317" s="1383"/>
      <c r="K317" s="1383"/>
      <c r="L317" s="1383"/>
      <c r="M317" s="1383"/>
      <c r="N317" s="1162"/>
      <c r="O317" s="1162"/>
    </row>
    <row r="318" spans="1:27" ht="16.95" customHeight="1">
      <c r="A318" s="288"/>
      <c r="B318" s="288"/>
      <c r="C318" s="288"/>
      <c r="D318" s="288"/>
      <c r="E318" s="288"/>
      <c r="F318" s="1389"/>
      <c r="G318" s="1389"/>
      <c r="H318" s="1389"/>
      <c r="I318" s="1389"/>
      <c r="J318" s="1162"/>
      <c r="K318" s="1162"/>
      <c r="L318" s="1162"/>
      <c r="M318" s="1162"/>
      <c r="N318" s="1162"/>
      <c r="O318" s="1162"/>
    </row>
    <row r="319" spans="1:27" ht="16.95" customHeight="1">
      <c r="A319" s="288"/>
      <c r="B319" s="288"/>
      <c r="C319" s="288"/>
      <c r="D319" s="288"/>
      <c r="E319" s="288"/>
      <c r="F319" s="1389"/>
      <c r="G319" s="1389"/>
      <c r="H319" s="1389"/>
      <c r="I319" s="1389"/>
      <c r="J319" s="1162"/>
      <c r="K319" s="1162"/>
      <c r="L319" s="1162"/>
      <c r="M319" s="1162"/>
      <c r="N319" s="1162"/>
      <c r="O319" s="1162"/>
    </row>
    <row r="320" spans="1:27" ht="16.95" customHeight="1">
      <c r="A320" s="288"/>
      <c r="B320" s="288"/>
      <c r="C320" s="288"/>
      <c r="D320" s="288"/>
      <c r="E320" s="288"/>
      <c r="F320" s="1389"/>
      <c r="G320" s="1389"/>
      <c r="H320" s="1389"/>
      <c r="I320" s="1389"/>
      <c r="J320" s="1162"/>
      <c r="K320" s="1162"/>
      <c r="L320" s="1162"/>
      <c r="M320" s="1162"/>
      <c r="N320" s="1162"/>
      <c r="O320" s="1162"/>
    </row>
    <row r="321" spans="1:16" ht="16.95" customHeight="1">
      <c r="A321" s="288"/>
      <c r="B321" s="288"/>
      <c r="C321" s="288"/>
      <c r="D321" s="288"/>
      <c r="E321" s="288"/>
      <c r="F321" s="1389"/>
      <c r="G321" s="1389"/>
      <c r="H321" s="1390"/>
      <c r="I321" s="1390"/>
      <c r="J321" s="1390"/>
      <c r="K321" s="1390"/>
      <c r="L321" s="1390"/>
      <c r="M321" s="1390"/>
      <c r="N321" s="1390"/>
      <c r="O321" s="1390"/>
      <c r="P321" s="1391"/>
    </row>
    <row r="322" spans="1:16" ht="16.95" customHeight="1">
      <c r="A322" s="288"/>
      <c r="B322" s="288"/>
      <c r="C322" s="288"/>
      <c r="D322" s="288"/>
      <c r="E322" s="288"/>
      <c r="F322" s="1389"/>
      <c r="G322" s="1389"/>
      <c r="H322" s="1390"/>
      <c r="I322" s="1390"/>
      <c r="J322" s="1390"/>
      <c r="K322" s="1390"/>
      <c r="L322" s="1390"/>
      <c r="M322" s="1390"/>
      <c r="N322" s="1390"/>
      <c r="O322" s="1390"/>
      <c r="P322" s="1391"/>
    </row>
    <row r="323" spans="1:16" ht="16.95" customHeight="1">
      <c r="A323" s="288"/>
      <c r="B323" s="288"/>
      <c r="C323" s="288"/>
      <c r="D323" s="288"/>
      <c r="E323" s="288"/>
      <c r="F323" s="1389"/>
      <c r="G323" s="1390"/>
      <c r="H323" s="1390"/>
      <c r="I323" s="1390"/>
      <c r="J323" s="1390"/>
      <c r="K323" s="1390"/>
      <c r="L323" s="1390"/>
      <c r="M323" s="1390"/>
      <c r="N323" s="1390"/>
      <c r="O323" s="1390"/>
      <c r="P323" s="1391"/>
    </row>
    <row r="324" spans="1:16" ht="16.95" customHeight="1">
      <c r="A324" s="288"/>
      <c r="B324" s="288"/>
      <c r="C324" s="288"/>
      <c r="D324" s="288"/>
      <c r="E324" s="288"/>
      <c r="F324" s="1389"/>
      <c r="G324" s="1390"/>
      <c r="H324" s="1390"/>
      <c r="I324" s="1390"/>
      <c r="J324" s="1390"/>
      <c r="K324" s="1390"/>
      <c r="L324" s="1390"/>
      <c r="M324" s="1390"/>
      <c r="N324" s="1390"/>
      <c r="O324" s="1390"/>
      <c r="P324" s="1391"/>
    </row>
    <row r="325" spans="1:16" ht="16.95" customHeight="1">
      <c r="A325" s="288"/>
      <c r="B325" s="288"/>
      <c r="C325" s="288"/>
      <c r="D325" s="288"/>
      <c r="E325" s="288"/>
      <c r="F325" s="1389"/>
      <c r="G325" s="1390"/>
      <c r="H325" s="1390"/>
      <c r="I325" s="1390"/>
      <c r="J325" s="1390"/>
      <c r="K325" s="1390"/>
      <c r="L325" s="1390"/>
      <c r="M325" s="1390"/>
      <c r="N325" s="1390"/>
      <c r="O325" s="1390"/>
      <c r="P325" s="1391"/>
    </row>
    <row r="326" spans="1:16" ht="16.95" customHeight="1">
      <c r="A326" s="288"/>
      <c r="B326" s="288"/>
      <c r="C326" s="288"/>
      <c r="D326" s="288"/>
      <c r="E326" s="288"/>
      <c r="F326" s="1389"/>
      <c r="G326" s="1390"/>
      <c r="H326" s="1390"/>
      <c r="I326" s="1390"/>
      <c r="J326" s="1390"/>
      <c r="K326" s="1390"/>
      <c r="L326" s="1390"/>
      <c r="M326" s="1390"/>
      <c r="N326" s="1390"/>
      <c r="O326" s="1390"/>
      <c r="P326" s="1391"/>
    </row>
    <row r="327" spans="1:16" ht="16.95" customHeight="1">
      <c r="A327" s="288"/>
      <c r="B327" s="288"/>
      <c r="C327" s="288"/>
      <c r="D327" s="288"/>
      <c r="E327" s="288"/>
      <c r="F327" s="1389"/>
      <c r="G327" s="1390"/>
      <c r="H327" s="1390"/>
      <c r="I327" s="1390"/>
      <c r="J327" s="1390"/>
      <c r="K327" s="1390"/>
      <c r="L327" s="1390"/>
      <c r="M327" s="1390"/>
      <c r="N327" s="1390"/>
      <c r="O327" s="1390"/>
      <c r="P327" s="1391"/>
    </row>
    <row r="328" spans="1:16" ht="16.5" customHeight="1">
      <c r="A328" s="288"/>
      <c r="B328" s="288"/>
      <c r="C328" s="288"/>
      <c r="D328" s="288"/>
      <c r="E328" s="288"/>
      <c r="F328" s="1389"/>
      <c r="G328" s="1390"/>
      <c r="H328" s="1390"/>
      <c r="I328" s="1390"/>
      <c r="J328" s="1390"/>
      <c r="K328" s="1390"/>
      <c r="L328" s="1390"/>
      <c r="M328" s="1390"/>
      <c r="N328" s="1390"/>
      <c r="O328" s="1390"/>
      <c r="P328" s="1391"/>
    </row>
    <row r="329" spans="1:16" ht="16.5" customHeight="1">
      <c r="A329" s="288"/>
      <c r="B329" s="288"/>
      <c r="C329" s="288"/>
      <c r="D329" s="288"/>
      <c r="E329" s="288"/>
      <c r="F329" s="1389"/>
      <c r="G329" s="1390"/>
      <c r="H329" s="1390"/>
      <c r="I329" s="1390"/>
      <c r="J329" s="1390"/>
      <c r="K329" s="1390"/>
      <c r="L329" s="1390"/>
      <c r="M329" s="1390"/>
      <c r="N329" s="1390"/>
      <c r="O329" s="1390"/>
      <c r="P329" s="1391"/>
    </row>
    <row r="330" spans="1:16" ht="16.5" customHeight="1">
      <c r="A330" s="288"/>
      <c r="B330" s="288"/>
      <c r="C330" s="288"/>
      <c r="D330" s="288"/>
      <c r="E330" s="288"/>
      <c r="F330" s="1389"/>
      <c r="G330" s="1390"/>
      <c r="H330" s="1390"/>
      <c r="I330" s="1390"/>
      <c r="J330" s="1390"/>
      <c r="K330" s="1390"/>
      <c r="L330" s="1390"/>
      <c r="M330" s="1390"/>
      <c r="N330" s="1390"/>
      <c r="O330" s="1390"/>
      <c r="P330" s="1391"/>
    </row>
    <row r="331" spans="1:16" ht="16.5" customHeight="1">
      <c r="A331" s="288"/>
      <c r="B331" s="288"/>
      <c r="C331" s="288"/>
      <c r="D331" s="288"/>
      <c r="E331" s="288"/>
      <c r="F331" s="1389"/>
      <c r="G331" s="1390"/>
      <c r="H331" s="1390"/>
      <c r="I331" s="1390"/>
      <c r="J331" s="1390"/>
      <c r="K331" s="1390"/>
      <c r="L331" s="1390"/>
      <c r="M331" s="1390"/>
      <c r="N331" s="1390"/>
      <c r="O331" s="1390"/>
      <c r="P331" s="1391"/>
    </row>
    <row r="332" spans="1:16" ht="16.5" customHeight="1">
      <c r="A332" s="288"/>
      <c r="B332" s="288"/>
      <c r="C332" s="288"/>
      <c r="D332" s="288"/>
      <c r="E332" s="288"/>
      <c r="F332" s="1389"/>
      <c r="G332" s="1390"/>
      <c r="H332" s="1390"/>
      <c r="I332" s="1390"/>
      <c r="J332" s="1390"/>
      <c r="K332" s="1390"/>
      <c r="L332" s="1390"/>
      <c r="M332" s="1390"/>
      <c r="N332" s="1390"/>
      <c r="O332" s="1390"/>
      <c r="P332" s="1391"/>
    </row>
    <row r="333" spans="1:16" ht="16.5" customHeight="1">
      <c r="A333" s="288"/>
      <c r="B333" s="288"/>
      <c r="C333" s="288"/>
      <c r="D333" s="288"/>
      <c r="E333" s="288"/>
      <c r="F333" s="1389"/>
      <c r="G333" s="1390"/>
      <c r="H333" s="1390"/>
      <c r="I333" s="1390"/>
      <c r="J333" s="1390"/>
      <c r="K333" s="1390"/>
      <c r="L333" s="1390"/>
      <c r="M333" s="1390"/>
      <c r="N333" s="1390"/>
      <c r="O333" s="1390"/>
      <c r="P333" s="1391"/>
    </row>
    <row r="334" spans="1:16" ht="16.5" customHeight="1">
      <c r="A334" s="288"/>
      <c r="B334" s="288"/>
      <c r="C334" s="288"/>
      <c r="D334" s="288"/>
      <c r="E334" s="288"/>
      <c r="F334" s="1389"/>
      <c r="G334" s="1390"/>
      <c r="H334" s="1390"/>
      <c r="I334" s="1390"/>
      <c r="J334" s="1390"/>
      <c r="K334" s="1390"/>
      <c r="L334" s="1390"/>
      <c r="M334" s="1390"/>
      <c r="N334" s="1390"/>
      <c r="O334" s="1390"/>
      <c r="P334" s="1391"/>
    </row>
    <row r="335" spans="1:16" ht="16.5" customHeight="1">
      <c r="A335" s="288"/>
      <c r="B335" s="288"/>
      <c r="C335" s="288"/>
      <c r="D335" s="288"/>
      <c r="E335" s="288"/>
      <c r="F335" s="1389"/>
      <c r="G335" s="1390"/>
      <c r="H335" s="1390"/>
      <c r="I335" s="1390"/>
      <c r="J335" s="1390"/>
      <c r="K335" s="1390"/>
      <c r="L335" s="1390"/>
      <c r="M335" s="1390"/>
      <c r="N335" s="1390"/>
      <c r="O335" s="1390"/>
      <c r="P335" s="1391"/>
    </row>
    <row r="336" spans="1:16" ht="16.5" customHeight="1">
      <c r="A336" s="288"/>
      <c r="B336" s="288"/>
      <c r="C336" s="288"/>
      <c r="D336" s="288"/>
      <c r="E336" s="288"/>
      <c r="F336" s="1389"/>
      <c r="G336" s="1390"/>
      <c r="H336" s="1390"/>
      <c r="I336" s="1390"/>
      <c r="J336" s="1390"/>
      <c r="K336" s="1390"/>
      <c r="L336" s="1390"/>
      <c r="M336" s="1390"/>
      <c r="N336" s="1390"/>
      <c r="O336" s="1390"/>
      <c r="P336" s="1391"/>
    </row>
    <row r="337" spans="1:16" ht="16.5" customHeight="1">
      <c r="A337" s="288"/>
      <c r="B337" s="288"/>
      <c r="C337" s="288"/>
      <c r="D337" s="288"/>
      <c r="E337" s="288"/>
      <c r="F337" s="1389"/>
      <c r="G337" s="1390"/>
      <c r="H337" s="1390"/>
      <c r="I337" s="1390"/>
      <c r="J337" s="1390"/>
      <c r="K337" s="1390"/>
      <c r="L337" s="1390"/>
      <c r="M337" s="1390"/>
      <c r="N337" s="1390"/>
      <c r="O337" s="1390"/>
      <c r="P337" s="1391"/>
    </row>
    <row r="338" spans="1:16" ht="16.5" customHeight="1">
      <c r="A338" s="288"/>
      <c r="B338" s="288"/>
      <c r="C338" s="288"/>
      <c r="D338" s="288"/>
      <c r="E338" s="288"/>
      <c r="F338" s="1389"/>
      <c r="G338" s="1390"/>
      <c r="H338" s="1390"/>
      <c r="I338" s="1390"/>
      <c r="J338" s="1390"/>
      <c r="K338" s="1390"/>
      <c r="L338" s="1390"/>
      <c r="M338" s="1390"/>
      <c r="N338" s="1390"/>
      <c r="O338" s="1390"/>
      <c r="P338" s="1391"/>
    </row>
    <row r="339" spans="1:16" ht="16.5" customHeight="1">
      <c r="A339" s="288"/>
      <c r="B339" s="288"/>
      <c r="C339" s="288"/>
      <c r="D339" s="288"/>
      <c r="E339" s="288"/>
      <c r="F339" s="1389"/>
      <c r="G339" s="1390"/>
      <c r="H339" s="1390"/>
      <c r="I339" s="1390"/>
      <c r="J339" s="1390"/>
      <c r="K339" s="1390"/>
      <c r="L339" s="1390"/>
      <c r="M339" s="1390"/>
      <c r="N339" s="1390"/>
      <c r="O339" s="1390"/>
      <c r="P339" s="1391"/>
    </row>
    <row r="340" spans="1:16" ht="16.5" customHeight="1">
      <c r="A340" s="288"/>
      <c r="B340" s="288"/>
      <c r="C340" s="288"/>
      <c r="D340" s="288"/>
      <c r="E340" s="288"/>
      <c r="F340" s="1389"/>
      <c r="G340" s="1390"/>
      <c r="H340" s="1390"/>
      <c r="I340" s="1390"/>
      <c r="J340" s="1390"/>
      <c r="K340" s="1390"/>
      <c r="L340" s="1390"/>
      <c r="M340" s="1390"/>
      <c r="N340" s="1390"/>
      <c r="O340" s="1390"/>
      <c r="P340" s="1391"/>
    </row>
    <row r="341" spans="1:16" ht="16.5" customHeight="1">
      <c r="A341" s="288"/>
      <c r="B341" s="288"/>
      <c r="C341" s="288"/>
      <c r="D341" s="288"/>
      <c r="E341" s="288"/>
      <c r="F341" s="1389"/>
      <c r="G341" s="1390"/>
      <c r="H341" s="1390"/>
      <c r="I341" s="1390"/>
      <c r="J341" s="1390"/>
      <c r="K341" s="1390"/>
      <c r="L341" s="1390"/>
      <c r="M341" s="1390"/>
      <c r="N341" s="1390"/>
      <c r="O341" s="1390"/>
      <c r="P341" s="1391"/>
    </row>
    <row r="342" spans="1:16" ht="16.5" customHeight="1">
      <c r="A342" s="288"/>
      <c r="B342" s="288"/>
      <c r="C342" s="288"/>
      <c r="D342" s="288"/>
      <c r="E342" s="288"/>
      <c r="F342" s="1389"/>
      <c r="G342" s="1390"/>
      <c r="H342" s="1390"/>
      <c r="I342" s="1390"/>
      <c r="J342" s="1390"/>
      <c r="K342" s="1390"/>
      <c r="L342" s="1390"/>
      <c r="M342" s="1390"/>
      <c r="N342" s="1390"/>
      <c r="O342" s="1390"/>
      <c r="P342" s="1391"/>
    </row>
    <row r="343" spans="1:16" ht="16.5" customHeight="1">
      <c r="A343" s="288"/>
      <c r="B343" s="288"/>
      <c r="C343" s="288"/>
      <c r="D343" s="288"/>
      <c r="E343" s="288"/>
      <c r="F343" s="1389"/>
      <c r="G343" s="1390"/>
      <c r="H343" s="1390"/>
      <c r="I343" s="1390"/>
      <c r="J343" s="1390"/>
      <c r="K343" s="1390"/>
      <c r="L343" s="1390"/>
      <c r="M343" s="1390"/>
      <c r="N343" s="1390"/>
      <c r="O343" s="1390"/>
      <c r="P343" s="1391"/>
    </row>
    <row r="344" spans="1:16" ht="16.5" customHeight="1">
      <c r="A344" s="288"/>
      <c r="B344" s="288"/>
      <c r="C344" s="288"/>
      <c r="D344" s="288"/>
      <c r="E344" s="288"/>
      <c r="F344" s="1389"/>
      <c r="G344" s="1390"/>
      <c r="H344" s="1390"/>
      <c r="I344" s="1390"/>
      <c r="J344" s="1390"/>
      <c r="K344" s="1390"/>
      <c r="L344" s="1390"/>
      <c r="M344" s="1390"/>
      <c r="N344" s="1390"/>
      <c r="O344" s="1390"/>
      <c r="P344" s="1391"/>
    </row>
    <row r="345" spans="1:16" ht="16.5" customHeight="1">
      <c r="A345" s="288"/>
      <c r="B345" s="288"/>
      <c r="C345" s="288"/>
      <c r="D345" s="288"/>
      <c r="E345" s="288"/>
      <c r="F345" s="1389"/>
      <c r="G345" s="1390"/>
      <c r="H345" s="1390"/>
      <c r="I345" s="1390"/>
      <c r="J345" s="1390"/>
      <c r="K345" s="1390"/>
      <c r="L345" s="1390"/>
      <c r="M345" s="1390"/>
      <c r="N345" s="1390"/>
      <c r="O345" s="1390"/>
      <c r="P345" s="1391"/>
    </row>
    <row r="346" spans="1:16" ht="16.5" customHeight="1">
      <c r="A346" s="288"/>
      <c r="B346" s="288"/>
      <c r="C346" s="288"/>
      <c r="D346" s="288"/>
      <c r="E346" s="288"/>
      <c r="F346" s="1389"/>
      <c r="G346" s="1390"/>
      <c r="H346" s="1390"/>
      <c r="I346" s="1390"/>
      <c r="J346" s="1390"/>
      <c r="K346" s="1390"/>
      <c r="L346" s="1390"/>
      <c r="M346" s="1390"/>
      <c r="N346" s="1390"/>
      <c r="O346" s="1390"/>
      <c r="P346" s="1391"/>
    </row>
    <row r="347" spans="1:16" ht="16.5" customHeight="1">
      <c r="A347" s="288"/>
      <c r="B347" s="288"/>
      <c r="C347" s="288"/>
      <c r="D347" s="288"/>
      <c r="E347" s="288"/>
      <c r="F347" s="1389"/>
      <c r="G347" s="1390"/>
      <c r="H347" s="1390"/>
      <c r="I347" s="1390"/>
      <c r="J347" s="1390"/>
      <c r="K347" s="1390"/>
      <c r="L347" s="1390"/>
      <c r="M347" s="1390"/>
      <c r="N347" s="1390"/>
      <c r="O347" s="1390"/>
      <c r="P347" s="1391"/>
    </row>
    <row r="348" spans="1:16" ht="16.5" customHeight="1">
      <c r="A348" s="288"/>
      <c r="B348" s="288"/>
      <c r="C348" s="288"/>
      <c r="D348" s="288"/>
      <c r="E348" s="288"/>
      <c r="F348" s="1389"/>
      <c r="G348" s="1390"/>
      <c r="H348" s="1390"/>
      <c r="I348" s="1390"/>
      <c r="J348" s="1390"/>
      <c r="K348" s="1390"/>
      <c r="L348" s="1390"/>
      <c r="M348" s="1390"/>
      <c r="N348" s="1390"/>
      <c r="O348" s="1390"/>
      <c r="P348" s="1391"/>
    </row>
    <row r="349" spans="1:16" ht="16.5" customHeight="1">
      <c r="A349" s="288"/>
      <c r="B349" s="288"/>
      <c r="C349" s="288"/>
      <c r="D349" s="288"/>
      <c r="E349" s="288"/>
      <c r="F349" s="1389"/>
      <c r="G349" s="1390"/>
      <c r="H349" s="1390"/>
      <c r="I349" s="1390"/>
      <c r="J349" s="1390"/>
      <c r="K349" s="1390"/>
      <c r="L349" s="1390"/>
      <c r="M349" s="1390"/>
      <c r="N349" s="1390"/>
      <c r="O349" s="1390"/>
      <c r="P349" s="1391"/>
    </row>
    <row r="350" spans="1:16" ht="16.5" customHeight="1">
      <c r="A350" s="288"/>
      <c r="B350" s="288"/>
      <c r="C350" s="288"/>
      <c r="D350" s="288"/>
      <c r="E350" s="288"/>
      <c r="F350" s="1389"/>
      <c r="G350" s="1390"/>
      <c r="H350" s="1390"/>
      <c r="I350" s="1390"/>
      <c r="J350" s="1390"/>
      <c r="K350" s="1390"/>
      <c r="L350" s="1390"/>
      <c r="M350" s="1390"/>
      <c r="N350" s="1390"/>
      <c r="O350" s="1390"/>
      <c r="P350" s="1391"/>
    </row>
    <row r="351" spans="1:16" ht="16.5" customHeight="1">
      <c r="A351" s="288"/>
      <c r="B351" s="288"/>
      <c r="C351" s="288"/>
      <c r="D351" s="288"/>
      <c r="E351" s="288"/>
      <c r="F351" s="1389"/>
      <c r="G351" s="1390"/>
      <c r="H351" s="1390"/>
      <c r="I351" s="1390"/>
      <c r="J351" s="1390"/>
      <c r="K351" s="1390"/>
      <c r="L351" s="1390"/>
      <c r="M351" s="1390"/>
      <c r="N351" s="1390"/>
      <c r="O351" s="1390"/>
      <c r="P351" s="1391"/>
    </row>
    <row r="352" spans="1:16" ht="16.5" customHeight="1">
      <c r="A352" s="288"/>
      <c r="B352" s="288"/>
      <c r="C352" s="288"/>
      <c r="D352" s="288"/>
      <c r="E352" s="288"/>
      <c r="F352" s="1389"/>
      <c r="G352" s="1390"/>
      <c r="H352" s="1390"/>
      <c r="I352" s="1390"/>
      <c r="J352" s="1390"/>
      <c r="K352" s="1390"/>
      <c r="L352" s="1390"/>
      <c r="M352" s="1390"/>
      <c r="N352" s="1390"/>
      <c r="O352" s="1390"/>
      <c r="P352" s="1391"/>
    </row>
    <row r="353" spans="1:16" ht="16.5" customHeight="1">
      <c r="A353" s="288"/>
      <c r="B353" s="288"/>
      <c r="C353" s="288"/>
      <c r="D353" s="288"/>
      <c r="E353" s="288"/>
      <c r="F353" s="1389"/>
      <c r="G353" s="1390"/>
      <c r="H353" s="1390"/>
      <c r="I353" s="1390"/>
      <c r="J353" s="1390"/>
      <c r="K353" s="1390"/>
      <c r="L353" s="1390"/>
      <c r="M353" s="1390"/>
      <c r="N353" s="1390"/>
      <c r="O353" s="1390"/>
      <c r="P353" s="1391"/>
    </row>
    <row r="354" spans="1:16" ht="16.5" customHeight="1">
      <c r="A354" s="288"/>
      <c r="B354" s="288"/>
      <c r="C354" s="288"/>
      <c r="D354" s="288"/>
      <c r="E354" s="288"/>
      <c r="F354" s="1389"/>
      <c r="G354" s="1390"/>
      <c r="H354" s="1390"/>
      <c r="I354" s="1390"/>
      <c r="J354" s="1390"/>
      <c r="K354" s="1390"/>
      <c r="L354" s="1390"/>
      <c r="M354" s="1390"/>
      <c r="N354" s="1390"/>
      <c r="O354" s="1390"/>
      <c r="P354" s="1391"/>
    </row>
    <row r="355" spans="1:16" ht="16.5" customHeight="1">
      <c r="A355" s="288"/>
      <c r="B355" s="288"/>
      <c r="C355" s="288"/>
      <c r="D355" s="288"/>
      <c r="E355" s="288"/>
      <c r="F355" s="1389"/>
      <c r="G355" s="1390"/>
      <c r="H355" s="1390"/>
      <c r="I355" s="1390"/>
      <c r="J355" s="1390"/>
      <c r="K355" s="1390"/>
      <c r="L355" s="1390"/>
      <c r="M355" s="1390"/>
      <c r="N355" s="1390"/>
      <c r="O355" s="1390"/>
      <c r="P355" s="1391"/>
    </row>
    <row r="356" spans="1:16" ht="16.5" customHeight="1">
      <c r="A356" s="288"/>
      <c r="B356" s="288"/>
      <c r="C356" s="288"/>
      <c r="D356" s="288"/>
      <c r="E356" s="288"/>
      <c r="F356" s="1389"/>
      <c r="G356" s="1390"/>
      <c r="H356" s="1390"/>
      <c r="I356" s="1390"/>
      <c r="J356" s="1390"/>
      <c r="K356" s="1390"/>
      <c r="L356" s="1390"/>
      <c r="M356" s="1390"/>
      <c r="N356" s="1390"/>
      <c r="O356" s="1390"/>
      <c r="P356" s="1391"/>
    </row>
    <row r="357" spans="1:16" ht="16.5" customHeight="1">
      <c r="A357" s="288"/>
      <c r="B357" s="288"/>
      <c r="C357" s="288"/>
      <c r="D357" s="288"/>
      <c r="E357" s="288"/>
      <c r="F357" s="1389"/>
      <c r="G357" s="1390"/>
      <c r="H357" s="1390"/>
      <c r="I357" s="1390"/>
      <c r="J357" s="1390"/>
      <c r="K357" s="1390"/>
      <c r="L357" s="1390"/>
      <c r="M357" s="1390"/>
      <c r="N357" s="1390"/>
      <c r="O357" s="1390"/>
      <c r="P357" s="1391"/>
    </row>
    <row r="358" spans="1:16" ht="16.5" customHeight="1">
      <c r="G358" s="1391"/>
      <c r="H358" s="1391"/>
      <c r="I358" s="1391"/>
      <c r="J358" s="1391"/>
      <c r="K358" s="1391"/>
      <c r="L358" s="1391"/>
      <c r="M358" s="1391"/>
      <c r="N358" s="1391"/>
      <c r="O358" s="1391"/>
      <c r="P358" s="1391"/>
    </row>
    <row r="359" spans="1:16" ht="16.5" customHeight="1">
      <c r="G359" s="1391"/>
      <c r="H359" s="1391"/>
      <c r="I359" s="1391"/>
      <c r="J359" s="1391"/>
      <c r="K359" s="1391"/>
      <c r="L359" s="1391"/>
      <c r="M359" s="1391"/>
      <c r="N359" s="1391"/>
      <c r="O359" s="1391"/>
      <c r="P359" s="1391"/>
    </row>
    <row r="360" spans="1:16">
      <c r="G360" s="1391"/>
      <c r="H360" s="1391"/>
      <c r="I360" s="1391"/>
      <c r="J360" s="1391"/>
      <c r="K360" s="1391"/>
      <c r="L360" s="1391"/>
      <c r="M360" s="1391"/>
      <c r="N360" s="1391"/>
      <c r="O360" s="1391"/>
      <c r="P360" s="1391"/>
    </row>
    <row r="361" spans="1:16">
      <c r="G361" s="1391"/>
      <c r="H361" s="1391"/>
      <c r="I361" s="1391"/>
      <c r="J361" s="1391"/>
      <c r="K361" s="1391"/>
      <c r="L361" s="1391"/>
      <c r="M361" s="1391"/>
      <c r="N361" s="1391"/>
      <c r="O361" s="1391"/>
      <c r="P361" s="1391"/>
    </row>
    <row r="362" spans="1:16">
      <c r="G362" s="1391"/>
      <c r="H362" s="1391"/>
      <c r="I362" s="1391"/>
      <c r="J362" s="1391"/>
      <c r="K362" s="1391"/>
      <c r="L362" s="1391"/>
      <c r="M362" s="1391"/>
      <c r="N362" s="1391"/>
      <c r="O362" s="1391"/>
      <c r="P362" s="1391"/>
    </row>
    <row r="363" spans="1:16">
      <c r="H363" s="1391"/>
      <c r="I363" s="1391"/>
      <c r="J363" s="1391"/>
      <c r="K363" s="1391"/>
      <c r="L363" s="1391"/>
      <c r="M363" s="1391"/>
      <c r="N363" s="1391"/>
      <c r="O363" s="1391"/>
      <c r="P363" s="1391"/>
    </row>
  </sheetData>
  <protectedRanges>
    <protectedRange sqref="S225:AA225" name="Range1_5_1_1"/>
    <protectedRange sqref="S222:AA224" name="Range1_5_1_2"/>
  </protectedRanges>
  <mergeCells count="55">
    <mergeCell ref="D258:O258"/>
    <mergeCell ref="C250:O250"/>
    <mergeCell ref="C251:O251"/>
    <mergeCell ref="C252:O252"/>
    <mergeCell ref="C253:O253"/>
    <mergeCell ref="C254:O254"/>
    <mergeCell ref="C255:O255"/>
    <mergeCell ref="C249:O249"/>
    <mergeCell ref="C238:O238"/>
    <mergeCell ref="C239:O239"/>
    <mergeCell ref="C240:O240"/>
    <mergeCell ref="C241:O241"/>
    <mergeCell ref="C242:O242"/>
    <mergeCell ref="C243:O243"/>
    <mergeCell ref="C244:O244"/>
    <mergeCell ref="C245:O245"/>
    <mergeCell ref="C246:O246"/>
    <mergeCell ref="C247:O247"/>
    <mergeCell ref="C248:O248"/>
    <mergeCell ref="C237:O237"/>
    <mergeCell ref="B226:O226"/>
    <mergeCell ref="B227:O227"/>
    <mergeCell ref="B228:O228"/>
    <mergeCell ref="B229:O229"/>
    <mergeCell ref="B230:O230"/>
    <mergeCell ref="B231:O231"/>
    <mergeCell ref="C232:O232"/>
    <mergeCell ref="C233:O233"/>
    <mergeCell ref="C234:O234"/>
    <mergeCell ref="C235:O235"/>
    <mergeCell ref="C236:O236"/>
    <mergeCell ref="B224:O224"/>
    <mergeCell ref="A112:E112"/>
    <mergeCell ref="B129:E129"/>
    <mergeCell ref="A147:E147"/>
    <mergeCell ref="A148:E148"/>
    <mergeCell ref="B165:E165"/>
    <mergeCell ref="A183:E183"/>
    <mergeCell ref="A184:E184"/>
    <mergeCell ref="B201:E201"/>
    <mergeCell ref="A219:E219"/>
    <mergeCell ref="A220:E220"/>
    <mergeCell ref="B222:O222"/>
    <mergeCell ref="A111:E111"/>
    <mergeCell ref="A1:O1"/>
    <mergeCell ref="E2:N2"/>
    <mergeCell ref="Q3:R3"/>
    <mergeCell ref="B20:E20"/>
    <mergeCell ref="A38:E38"/>
    <mergeCell ref="A39:E39"/>
    <mergeCell ref="A40:E40"/>
    <mergeCell ref="B57:E57"/>
    <mergeCell ref="A75:E75"/>
    <mergeCell ref="A76:E76"/>
    <mergeCell ref="B93:E93"/>
  </mergeCells>
  <dataValidations count="1">
    <dataValidation type="custom" showErrorMessage="1" errorTitle="Invalidate data entry" error="Entry must be either: _x000a_a number greater than or equal to zero, _x000a_&quot;na&quot;, &quot;np&quot;, or  &quot;..&quot;._x000a__x000a_Please try again" sqref="S222:AA225">
      <formula1>OR(AND(ISNUMBER(S222),NOT(S222&lt;0)),S222="na",S222="..",S222="np")</formula1>
    </dataValidation>
  </dataValidations>
  <pageMargins left="0.70866141732283472" right="0.70866141732283472" top="0.74803149606299213" bottom="0.74803149606299213" header="0.31496062992125984" footer="0.31496062992125984"/>
  <pageSetup paperSize="9" scale="96" fitToHeight="0" orientation="landscape" useFirstPageNumber="1" r:id="rId1"/>
  <headerFooter alignWithMargins="0">
    <oddHeader>&amp;C&amp;"Arial,Regular"&amp;8TABLE 6A.1&amp;G
UNDER EMBARGO</oddHeader>
    <oddFooter>&amp;L&amp;8&amp;G 
&amp;"Arial,Regular"REPORT ON
GOVERNMENT
SERVICES 2019&amp;C &amp;R&amp;8&amp;G&amp;"Arial,Regular" 
POLICE 
SERVICES
&amp;"Arial,Regular"PAGE &amp;"Arial,Bold"&amp;P&amp;"Arial,Regular" of TABLE 6A.1</oddFooter>
  </headerFooter>
  <ignoredErrors>
    <ignoredError sqref="G8:O26 G86:Z110 A120:O342 T30:Z31 G45:O50 G81:O84 G117:O117 S211:Z212 AA189:AA200 AA204:AA210 AA211:AA212 AA30:AA31 AA86:AA110 AA8:AA29 AA111:AA188 AA32:AA85 AA213:AA217 AA201:AA203"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4">
    <pageSetUpPr fitToPage="1"/>
  </sheetPr>
  <dimension ref="A1:P28"/>
  <sheetViews>
    <sheetView showGridLines="0" zoomScaleNormal="100" zoomScaleSheetLayoutView="100" workbookViewId="0"/>
  </sheetViews>
  <sheetFormatPr defaultColWidth="9.33203125" defaultRowHeight="13.2"/>
  <cols>
    <col min="1" max="1" width="3.6640625" style="28" customWidth="1"/>
    <col min="2" max="3" width="2.6640625" style="43" customWidth="1"/>
    <col min="4" max="4" width="6.33203125" style="39" customWidth="1"/>
    <col min="5" max="5" width="2.44140625" style="39" customWidth="1"/>
    <col min="6" max="6" width="17.33203125" style="39" customWidth="1"/>
    <col min="7" max="14" width="15" style="39" customWidth="1"/>
    <col min="15" max="15" width="3.6640625" style="39" customWidth="1"/>
    <col min="16" max="16384" width="9.33203125" style="28"/>
  </cols>
  <sheetData>
    <row r="1" spans="1:16" s="414" customFormat="1" ht="21" customHeight="1">
      <c r="A1" s="432" t="s">
        <v>277</v>
      </c>
      <c r="C1" s="433"/>
      <c r="D1" s="434"/>
      <c r="E1" s="435" t="s">
        <v>614</v>
      </c>
      <c r="F1" s="138"/>
      <c r="G1" s="436"/>
      <c r="H1" s="436"/>
      <c r="I1" s="436"/>
      <c r="J1" s="437"/>
      <c r="K1" s="437"/>
      <c r="L1" s="437"/>
      <c r="M1" s="437"/>
      <c r="N1" s="437"/>
      <c r="O1" s="435"/>
      <c r="P1" s="438"/>
    </row>
    <row r="2" spans="1:16" s="31" customFormat="1" ht="16.5" customHeight="1">
      <c r="A2" s="35"/>
      <c r="B2" s="35"/>
      <c r="C2" s="35"/>
      <c r="D2" s="35"/>
      <c r="E2" s="35"/>
      <c r="F2" s="35"/>
      <c r="G2" s="16" t="s">
        <v>127</v>
      </c>
      <c r="H2" s="16" t="s">
        <v>245</v>
      </c>
      <c r="I2" s="16" t="s">
        <v>230</v>
      </c>
      <c r="J2" s="16" t="s">
        <v>242</v>
      </c>
      <c r="K2" s="16" t="s">
        <v>243</v>
      </c>
      <c r="L2" s="16" t="s">
        <v>244</v>
      </c>
      <c r="M2" s="16" t="s">
        <v>246</v>
      </c>
      <c r="N2" s="16" t="s">
        <v>247</v>
      </c>
      <c r="O2" s="23"/>
      <c r="P2" s="236"/>
    </row>
    <row r="3" spans="1:16" s="15" customFormat="1" ht="56.4" customHeight="1">
      <c r="A3" s="1432" t="s">
        <v>341</v>
      </c>
      <c r="B3" s="1433"/>
      <c r="C3" s="1433"/>
      <c r="D3" s="1433"/>
      <c r="F3" s="36" t="s">
        <v>194</v>
      </c>
      <c r="G3" s="101" t="s">
        <v>241</v>
      </c>
      <c r="H3" s="101" t="s">
        <v>54</v>
      </c>
      <c r="I3" s="151" t="s">
        <v>54</v>
      </c>
      <c r="J3" s="151" t="s">
        <v>54</v>
      </c>
      <c r="K3" s="151" t="s">
        <v>54</v>
      </c>
      <c r="L3" s="101" t="s">
        <v>62</v>
      </c>
      <c r="M3" s="102" t="s">
        <v>229</v>
      </c>
      <c r="N3" s="102" t="s">
        <v>229</v>
      </c>
      <c r="O3" s="27"/>
    </row>
    <row r="4" spans="1:16" s="15" customFormat="1" ht="56.4" customHeight="1">
      <c r="A4" s="1433"/>
      <c r="B4" s="1433"/>
      <c r="C4" s="1433"/>
      <c r="D4" s="1433"/>
      <c r="F4" s="36" t="s">
        <v>212</v>
      </c>
      <c r="G4" s="101" t="s">
        <v>296</v>
      </c>
      <c r="H4" s="101" t="s">
        <v>54</v>
      </c>
      <c r="I4" s="151" t="s">
        <v>54</v>
      </c>
      <c r="J4" s="151" t="s">
        <v>54</v>
      </c>
      <c r="K4" s="151" t="s">
        <v>54</v>
      </c>
      <c r="L4" s="101" t="s">
        <v>62</v>
      </c>
      <c r="M4" s="102" t="s">
        <v>229</v>
      </c>
      <c r="N4" s="102" t="s">
        <v>229</v>
      </c>
      <c r="O4" s="27"/>
    </row>
    <row r="5" spans="1:16" s="15" customFormat="1" ht="47.4" customHeight="1">
      <c r="A5" s="1433"/>
      <c r="B5" s="1433"/>
      <c r="C5" s="1433"/>
      <c r="D5" s="1433"/>
      <c r="F5" s="36" t="s">
        <v>213</v>
      </c>
      <c r="G5" s="103" t="s">
        <v>278</v>
      </c>
      <c r="H5" s="101" t="s">
        <v>54</v>
      </c>
      <c r="I5" s="103" t="s">
        <v>249</v>
      </c>
      <c r="J5" s="103" t="s">
        <v>227</v>
      </c>
      <c r="K5" s="211" t="s">
        <v>227</v>
      </c>
      <c r="L5" s="103" t="s">
        <v>227</v>
      </c>
      <c r="M5" s="102" t="s">
        <v>144</v>
      </c>
      <c r="N5" s="101" t="s">
        <v>52</v>
      </c>
      <c r="O5" s="44"/>
    </row>
    <row r="6" spans="1:16" s="15" customFormat="1" ht="47.4" customHeight="1">
      <c r="A6" s="1432" t="s">
        <v>130</v>
      </c>
      <c r="B6" s="1433"/>
      <c r="C6" s="1433"/>
      <c r="D6" s="1433"/>
      <c r="F6" s="36" t="s">
        <v>145</v>
      </c>
      <c r="G6" s="103" t="s">
        <v>259</v>
      </c>
      <c r="H6" s="211" t="s">
        <v>210</v>
      </c>
      <c r="I6" s="103" t="s">
        <v>53</v>
      </c>
      <c r="J6" s="103" t="s">
        <v>228</v>
      </c>
      <c r="K6" s="211" t="s">
        <v>210</v>
      </c>
      <c r="L6" s="103" t="s">
        <v>259</v>
      </c>
      <c r="M6" s="102" t="s">
        <v>210</v>
      </c>
      <c r="N6" s="101" t="s">
        <v>210</v>
      </c>
      <c r="O6" s="44"/>
    </row>
    <row r="7" spans="1:16" s="15" customFormat="1" ht="44.4" customHeight="1">
      <c r="A7" s="1433"/>
      <c r="B7" s="1433"/>
      <c r="C7" s="1433"/>
      <c r="D7" s="1433"/>
      <c r="F7" s="36" t="s">
        <v>212</v>
      </c>
      <c r="G7" s="103" t="s">
        <v>259</v>
      </c>
      <c r="H7" s="211" t="s">
        <v>210</v>
      </c>
      <c r="I7" s="103" t="s">
        <v>53</v>
      </c>
      <c r="J7" s="103" t="s">
        <v>228</v>
      </c>
      <c r="K7" s="211" t="s">
        <v>210</v>
      </c>
      <c r="L7" s="103" t="s">
        <v>259</v>
      </c>
      <c r="M7" s="102" t="s">
        <v>235</v>
      </c>
      <c r="N7" s="101" t="s">
        <v>210</v>
      </c>
      <c r="O7" s="44"/>
    </row>
    <row r="8" spans="1:16" s="15" customFormat="1" ht="72.599999999999994" customHeight="1">
      <c r="A8" s="1433"/>
      <c r="B8" s="1433"/>
      <c r="C8" s="1433"/>
      <c r="D8" s="1433"/>
      <c r="F8" s="36" t="s">
        <v>213</v>
      </c>
      <c r="G8" s="103" t="s">
        <v>125</v>
      </c>
      <c r="H8" s="211" t="s">
        <v>210</v>
      </c>
      <c r="I8" s="103" t="s">
        <v>300</v>
      </c>
      <c r="J8" s="103" t="s">
        <v>235</v>
      </c>
      <c r="K8" s="103" t="s">
        <v>235</v>
      </c>
      <c r="L8" s="103" t="s">
        <v>235</v>
      </c>
      <c r="M8" s="102" t="s">
        <v>259</v>
      </c>
      <c r="N8" s="101" t="s">
        <v>210</v>
      </c>
      <c r="O8" s="44"/>
    </row>
    <row r="9" spans="1:16" s="15" customFormat="1" ht="61.95" customHeight="1">
      <c r="A9" s="1432" t="s">
        <v>320</v>
      </c>
      <c r="B9" s="1433"/>
      <c r="C9" s="1433"/>
      <c r="D9" s="1433"/>
      <c r="F9" s="36" t="s">
        <v>212</v>
      </c>
      <c r="G9" s="101" t="s">
        <v>207</v>
      </c>
      <c r="H9" s="151" t="s">
        <v>412</v>
      </c>
      <c r="I9" s="151" t="s">
        <v>412</v>
      </c>
      <c r="J9" s="151" t="s">
        <v>537</v>
      </c>
      <c r="K9" s="151" t="s">
        <v>505</v>
      </c>
      <c r="L9" s="151" t="s">
        <v>413</v>
      </c>
      <c r="M9" s="102" t="s">
        <v>146</v>
      </c>
      <c r="N9" s="101" t="s">
        <v>80</v>
      </c>
      <c r="O9" s="27"/>
    </row>
    <row r="10" spans="1:16" s="15" customFormat="1" ht="30.75" customHeight="1">
      <c r="A10" s="1433"/>
      <c r="B10" s="1433"/>
      <c r="C10" s="1433"/>
      <c r="D10" s="1433"/>
      <c r="F10" s="104" t="s">
        <v>338</v>
      </c>
      <c r="G10" s="101" t="s">
        <v>110</v>
      </c>
      <c r="H10" s="151" t="s">
        <v>63</v>
      </c>
      <c r="I10" s="151" t="s">
        <v>63</v>
      </c>
      <c r="J10" s="151" t="s">
        <v>825</v>
      </c>
      <c r="K10" s="101" t="s">
        <v>261</v>
      </c>
      <c r="L10" s="101" t="s">
        <v>63</v>
      </c>
      <c r="M10" s="102" t="s">
        <v>344</v>
      </c>
      <c r="N10" s="101" t="s">
        <v>81</v>
      </c>
      <c r="O10" s="27"/>
    </row>
    <row r="11" spans="1:16" s="15" customFormat="1" ht="16.5" customHeight="1">
      <c r="A11" s="1433"/>
      <c r="B11" s="1433"/>
      <c r="C11" s="1433"/>
      <c r="D11" s="1433"/>
      <c r="F11" s="36" t="s">
        <v>339</v>
      </c>
      <c r="G11" s="101" t="s">
        <v>260</v>
      </c>
      <c r="H11" s="151" t="s">
        <v>534</v>
      </c>
      <c r="I11" s="151" t="s">
        <v>497</v>
      </c>
      <c r="J11" s="151" t="s">
        <v>389</v>
      </c>
      <c r="K11" s="101" t="s">
        <v>259</v>
      </c>
      <c r="L11" s="101" t="s">
        <v>210</v>
      </c>
      <c r="M11" s="102" t="s">
        <v>259</v>
      </c>
      <c r="N11" s="101" t="s">
        <v>82</v>
      </c>
      <c r="O11" s="27"/>
      <c r="P11" s="29"/>
    </row>
    <row r="12" spans="1:16" s="15" customFormat="1" ht="16.5" customHeight="1">
      <c r="A12" s="1433"/>
      <c r="B12" s="1433"/>
      <c r="C12" s="1433"/>
      <c r="D12" s="1433"/>
      <c r="F12" s="36" t="s">
        <v>340</v>
      </c>
      <c r="G12" s="101" t="s">
        <v>261</v>
      </c>
      <c r="H12" s="151" t="s">
        <v>81</v>
      </c>
      <c r="I12" s="151" t="s">
        <v>498</v>
      </c>
      <c r="J12" s="101" t="s">
        <v>211</v>
      </c>
      <c r="K12" s="101" t="s">
        <v>261</v>
      </c>
      <c r="L12" s="101" t="s">
        <v>63</v>
      </c>
      <c r="M12" s="102" t="s">
        <v>210</v>
      </c>
      <c r="N12" s="101" t="s">
        <v>83</v>
      </c>
      <c r="O12" s="27"/>
    </row>
    <row r="13" spans="1:16" s="15" customFormat="1" ht="42.75" customHeight="1">
      <c r="A13" s="1433"/>
      <c r="B13" s="1433"/>
      <c r="C13" s="1433"/>
      <c r="D13" s="1433"/>
      <c r="F13" s="33" t="s">
        <v>321</v>
      </c>
      <c r="G13" s="101" t="s">
        <v>262</v>
      </c>
      <c r="H13" s="151" t="s">
        <v>81</v>
      </c>
      <c r="I13" s="151" t="s">
        <v>499</v>
      </c>
      <c r="J13" s="151" t="s">
        <v>826</v>
      </c>
      <c r="K13" s="101" t="s">
        <v>187</v>
      </c>
      <c r="L13" s="101" t="s">
        <v>210</v>
      </c>
      <c r="M13" s="102" t="s">
        <v>210</v>
      </c>
      <c r="N13" s="101" t="s">
        <v>81</v>
      </c>
      <c r="O13" s="27"/>
      <c r="P13" s="27"/>
    </row>
    <row r="14" spans="1:16" s="15" customFormat="1" ht="16.5" customHeight="1">
      <c r="A14" s="1432" t="s">
        <v>50</v>
      </c>
      <c r="B14" s="1433"/>
      <c r="C14" s="1433"/>
      <c r="D14" s="1433"/>
      <c r="F14" s="36" t="s">
        <v>212</v>
      </c>
      <c r="G14" s="101" t="s">
        <v>279</v>
      </c>
      <c r="H14" s="101" t="s">
        <v>279</v>
      </c>
      <c r="I14" s="101" t="s">
        <v>188</v>
      </c>
      <c r="J14" s="102">
        <v>5000</v>
      </c>
      <c r="K14" s="102" t="s">
        <v>188</v>
      </c>
      <c r="L14" s="102">
        <v>50000</v>
      </c>
      <c r="M14" s="102" t="s">
        <v>235</v>
      </c>
      <c r="N14" s="101" t="s">
        <v>279</v>
      </c>
      <c r="O14" s="27"/>
    </row>
    <row r="15" spans="1:16" s="15" customFormat="1" ht="16.5" customHeight="1">
      <c r="A15" s="1433"/>
      <c r="B15" s="1433"/>
      <c r="C15" s="1433"/>
      <c r="D15" s="1433"/>
      <c r="F15" s="36" t="s">
        <v>84</v>
      </c>
      <c r="G15" s="151" t="s">
        <v>393</v>
      </c>
      <c r="H15" s="101" t="s">
        <v>279</v>
      </c>
      <c r="I15" s="101" t="s">
        <v>279</v>
      </c>
      <c r="J15" s="102">
        <v>5000</v>
      </c>
      <c r="K15" s="102" t="s">
        <v>188</v>
      </c>
      <c r="L15" s="102">
        <v>10000</v>
      </c>
      <c r="M15" s="102">
        <v>2000</v>
      </c>
      <c r="N15" s="101" t="s">
        <v>279</v>
      </c>
      <c r="O15" s="27"/>
    </row>
    <row r="16" spans="1:16" s="15" customFormat="1" ht="30.75" customHeight="1">
      <c r="A16" s="1433"/>
      <c r="B16" s="1433"/>
      <c r="C16" s="1433"/>
      <c r="D16" s="1433"/>
      <c r="F16" s="141" t="s">
        <v>213</v>
      </c>
      <c r="G16" s="101" t="s">
        <v>279</v>
      </c>
      <c r="H16" s="101" t="s">
        <v>279</v>
      </c>
      <c r="I16" s="101" t="s">
        <v>279</v>
      </c>
      <c r="J16" s="102">
        <v>5000</v>
      </c>
      <c r="K16" s="102" t="s">
        <v>188</v>
      </c>
      <c r="L16" s="102">
        <v>10000</v>
      </c>
      <c r="M16" s="102">
        <v>2000</v>
      </c>
      <c r="N16" s="101" t="s">
        <v>279</v>
      </c>
      <c r="O16" s="27"/>
    </row>
    <row r="17" spans="1:15" s="29" customFormat="1" ht="16.5" customHeight="1">
      <c r="A17" s="1429" t="s">
        <v>791</v>
      </c>
      <c r="B17" s="1430"/>
      <c r="C17" s="1430"/>
      <c r="D17" s="1430"/>
      <c r="F17" s="33" t="s">
        <v>194</v>
      </c>
      <c r="G17" s="105">
        <v>469816</v>
      </c>
      <c r="H17" s="105">
        <v>459253</v>
      </c>
      <c r="I17" s="105">
        <v>459060</v>
      </c>
      <c r="J17" s="105">
        <v>195738</v>
      </c>
      <c r="K17" s="105">
        <v>73377</v>
      </c>
      <c r="L17" s="105">
        <v>39264</v>
      </c>
      <c r="M17" s="105">
        <v>33990</v>
      </c>
      <c r="N17" s="105">
        <v>19255</v>
      </c>
      <c r="O17" s="38"/>
    </row>
    <row r="18" spans="1:15" s="29" customFormat="1" ht="16.5" customHeight="1">
      <c r="A18" s="1430"/>
      <c r="B18" s="1430"/>
      <c r="C18" s="1430"/>
      <c r="D18" s="1430"/>
      <c r="F18" s="33" t="s">
        <v>212</v>
      </c>
      <c r="G18" s="105">
        <v>795560</v>
      </c>
      <c r="H18" s="105">
        <v>1037157</v>
      </c>
      <c r="I18" s="105">
        <v>952946</v>
      </c>
      <c r="J18" s="105">
        <v>555918</v>
      </c>
      <c r="K18" s="105">
        <v>233586</v>
      </c>
      <c r="L18" s="105">
        <v>111234</v>
      </c>
      <c r="M18" s="105">
        <v>46012</v>
      </c>
      <c r="N18" s="105">
        <v>235528</v>
      </c>
      <c r="O18" s="38"/>
    </row>
    <row r="19" spans="1:15" s="29" customFormat="1" ht="16.2" customHeight="1">
      <c r="A19" s="1431"/>
      <c r="B19" s="1431"/>
      <c r="C19" s="1431"/>
      <c r="D19" s="1431"/>
      <c r="E19" s="37"/>
      <c r="F19" s="106" t="s">
        <v>290</v>
      </c>
      <c r="G19" s="107">
        <v>553432</v>
      </c>
      <c r="H19" s="107">
        <v>191594</v>
      </c>
      <c r="I19" s="107">
        <v>245618</v>
      </c>
      <c r="J19" s="107">
        <v>255266</v>
      </c>
      <c r="K19" s="107">
        <v>43693</v>
      </c>
      <c r="L19" s="107">
        <v>15305</v>
      </c>
      <c r="M19" s="107">
        <v>14135</v>
      </c>
      <c r="N19" s="107">
        <v>47732</v>
      </c>
      <c r="O19" s="38"/>
    </row>
    <row r="20" spans="1:15" s="29" customFormat="1" ht="3" customHeight="1">
      <c r="B20" s="100"/>
      <c r="C20" s="100"/>
      <c r="D20" s="100"/>
      <c r="F20" s="33"/>
      <c r="G20" s="105"/>
      <c r="H20" s="108"/>
      <c r="I20" s="108"/>
      <c r="J20" s="105"/>
      <c r="K20" s="105"/>
      <c r="L20" s="105"/>
      <c r="M20" s="105"/>
      <c r="N20" s="108"/>
      <c r="O20" s="38"/>
    </row>
    <row r="21" spans="1:15" s="15" customFormat="1" ht="30.75" customHeight="1">
      <c r="A21" s="29" t="s">
        <v>236</v>
      </c>
      <c r="B21" s="1437" t="s">
        <v>267</v>
      </c>
      <c r="C21" s="1437"/>
      <c r="D21" s="1437"/>
      <c r="E21" s="1437"/>
      <c r="F21" s="1437"/>
      <c r="G21" s="1437"/>
      <c r="H21" s="1437"/>
      <c r="I21" s="1437"/>
      <c r="J21" s="1437"/>
      <c r="K21" s="1437"/>
      <c r="L21" s="1437"/>
      <c r="M21" s="1437"/>
      <c r="N21" s="1437"/>
      <c r="O21" s="33"/>
    </row>
    <row r="22" spans="1:15" s="15" customFormat="1" ht="16.95" customHeight="1">
      <c r="A22" s="29" t="s">
        <v>35</v>
      </c>
      <c r="B22" s="1436" t="s">
        <v>225</v>
      </c>
      <c r="C22" s="1438"/>
      <c r="D22" s="1438"/>
      <c r="E22" s="1438"/>
      <c r="F22" s="1438"/>
      <c r="G22" s="1438"/>
      <c r="H22" s="1438"/>
      <c r="I22" s="1438"/>
      <c r="J22" s="1438"/>
      <c r="K22" s="1438"/>
      <c r="L22" s="1438"/>
      <c r="M22" s="1438"/>
      <c r="N22" s="1438"/>
      <c r="O22" s="33"/>
    </row>
    <row r="23" spans="1:15" s="15" customFormat="1" ht="16.95" customHeight="1">
      <c r="A23" s="29" t="s">
        <v>25</v>
      </c>
      <c r="B23" s="1436" t="s">
        <v>0</v>
      </c>
      <c r="C23" s="1438"/>
      <c r="D23" s="1438"/>
      <c r="E23" s="1438"/>
      <c r="F23" s="1438"/>
      <c r="G23" s="1438"/>
      <c r="H23" s="1438"/>
      <c r="I23" s="1438"/>
      <c r="J23" s="1438"/>
      <c r="K23" s="1438"/>
      <c r="L23" s="1438"/>
      <c r="M23" s="1438"/>
      <c r="N23" s="1438"/>
      <c r="O23" s="33"/>
    </row>
    <row r="24" spans="1:15" s="15" customFormat="1" ht="16.95" customHeight="1">
      <c r="A24" s="29" t="s">
        <v>252</v>
      </c>
      <c r="B24" s="1436" t="s">
        <v>234</v>
      </c>
      <c r="C24" s="1436"/>
      <c r="D24" s="1436"/>
      <c r="E24" s="1436"/>
      <c r="F24" s="1436"/>
      <c r="G24" s="1436"/>
      <c r="H24" s="1436"/>
      <c r="I24" s="1436"/>
      <c r="J24" s="1436"/>
      <c r="K24" s="1436"/>
      <c r="L24" s="1436"/>
      <c r="M24" s="1436"/>
      <c r="N24" s="1436"/>
      <c r="O24" s="33"/>
    </row>
    <row r="25" spans="1:15" s="15" customFormat="1" ht="29.4" customHeight="1">
      <c r="A25" s="29" t="s">
        <v>239</v>
      </c>
      <c r="B25" s="1434" t="s">
        <v>109</v>
      </c>
      <c r="C25" s="1434"/>
      <c r="D25" s="1434"/>
      <c r="E25" s="1434"/>
      <c r="F25" s="1434"/>
      <c r="G25" s="1434"/>
      <c r="H25" s="1434"/>
      <c r="I25" s="1434"/>
      <c r="J25" s="1434"/>
      <c r="K25" s="1434"/>
      <c r="L25" s="1434"/>
      <c r="M25" s="1434"/>
      <c r="N25" s="1438"/>
      <c r="O25" s="33"/>
    </row>
    <row r="26" spans="1:15" s="15" customFormat="1" ht="2.4" customHeight="1">
      <c r="A26" s="29"/>
      <c r="B26" s="646"/>
      <c r="C26" s="646"/>
      <c r="D26" s="646"/>
      <c r="E26" s="646"/>
      <c r="F26" s="646"/>
      <c r="G26" s="646"/>
      <c r="H26" s="646"/>
      <c r="I26" s="646"/>
      <c r="J26" s="646"/>
      <c r="K26" s="646"/>
      <c r="L26" s="646"/>
      <c r="M26" s="646"/>
      <c r="N26" s="647"/>
      <c r="O26" s="33"/>
    </row>
    <row r="27" spans="1:15" ht="16.95" customHeight="1">
      <c r="A27" s="15"/>
      <c r="B27" s="1434" t="s">
        <v>166</v>
      </c>
      <c r="C27" s="1435"/>
      <c r="D27" s="1435"/>
      <c r="E27" s="1435"/>
      <c r="F27" s="1435"/>
      <c r="G27" s="1435"/>
      <c r="H27" s="1435"/>
      <c r="I27" s="1435"/>
      <c r="J27" s="1435"/>
      <c r="K27" s="1435"/>
      <c r="L27" s="1435"/>
      <c r="M27" s="1435"/>
      <c r="N27" s="1435"/>
    </row>
    <row r="28" spans="1:15" ht="16.95" customHeight="1">
      <c r="A28" s="34" t="s">
        <v>129</v>
      </c>
      <c r="B28" s="15"/>
      <c r="C28" s="15"/>
      <c r="D28" s="15" t="s">
        <v>250</v>
      </c>
      <c r="E28" s="79"/>
      <c r="F28" s="79"/>
      <c r="G28" s="79"/>
      <c r="H28" s="79"/>
      <c r="I28" s="79"/>
      <c r="J28" s="79"/>
      <c r="K28" s="79"/>
      <c r="L28" s="79"/>
      <c r="M28" s="79"/>
      <c r="N28" s="79"/>
    </row>
  </sheetData>
  <mergeCells count="11">
    <mergeCell ref="B27:N27"/>
    <mergeCell ref="B24:N24"/>
    <mergeCell ref="B21:N21"/>
    <mergeCell ref="B25:N25"/>
    <mergeCell ref="B22:N22"/>
    <mergeCell ref="B23:N23"/>
    <mergeCell ref="A17:D19"/>
    <mergeCell ref="A6:D8"/>
    <mergeCell ref="A9:D13"/>
    <mergeCell ref="A14:D16"/>
    <mergeCell ref="A3:D5"/>
  </mergeCells>
  <phoneticPr fontId="11" type="noConversion"/>
  <pageMargins left="0.7" right="0.7" top="0.75" bottom="0.75" header="0.3" footer="0.3"/>
  <pageSetup paperSize="9" scale="85" fitToHeight="0" orientation="landscape" useFirstPageNumber="1" r:id="rId1"/>
  <headerFooter alignWithMargins="0">
    <oddHeader>&amp;C&amp;"Arial,Regular"&amp;8TABLE 6A.2</oddHeader>
    <oddFooter>&amp;L&amp;8&amp;G 
&amp;"Arial,Regular"REPORT ON
GOVERNMENT
SERVICES 2019&amp;C &amp;R&amp;8&amp;G&amp;"Arial,Regular" 
POLICE
SERVICES
&amp;"Arial,Regular"PAGE &amp;"Arial,Bold"&amp;P&amp;"Arial,Regular" of TABLE 6A.2</oddFooter>
  </headerFooter>
  <rowBreaks count="1" manualBreakCount="1">
    <brk id="9" max="1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512"/>
  <sheetViews>
    <sheetView showGridLines="0" zoomScaleNormal="100" zoomScaleSheetLayoutView="100" workbookViewId="0"/>
  </sheetViews>
  <sheetFormatPr defaultColWidth="9.33203125" defaultRowHeight="13.2"/>
  <cols>
    <col min="1" max="1" width="7.109375" style="277" customWidth="1"/>
    <col min="2" max="2" width="3.6640625" style="277" customWidth="1"/>
    <col min="3" max="3" width="11.109375" style="277" customWidth="1"/>
    <col min="4" max="4" width="8.44140625" style="277" customWidth="1"/>
    <col min="5" max="5" width="11.109375" style="277" customWidth="1"/>
    <col min="6" max="6" width="5.109375" style="277" customWidth="1"/>
    <col min="7" max="15" width="9.33203125" style="812" customWidth="1"/>
    <col min="16" max="16" width="1.88671875" style="277" customWidth="1"/>
    <col min="17" max="17" width="3.5546875" style="306" hidden="1" customWidth="1"/>
    <col min="18" max="18" width="11" style="309" hidden="1" customWidth="1"/>
    <col min="19" max="24" width="9.33203125" style="309" hidden="1" customWidth="1"/>
    <col min="25" max="25" width="9.33203125" style="1158" hidden="1" customWidth="1"/>
    <col min="26" max="26" width="9.33203125" style="309" hidden="1" customWidth="1"/>
    <col min="27" max="27" width="10.6640625" style="558" hidden="1" customWidth="1"/>
    <col min="28" max="28" width="8.33203125" style="277" hidden="1" customWidth="1"/>
    <col min="29" max="29" width="8.33203125" style="722" hidden="1" customWidth="1"/>
    <col min="30" max="33" width="8.33203125" style="277" customWidth="1"/>
    <col min="34" max="16384" width="9.33203125" style="277"/>
  </cols>
  <sheetData>
    <row r="1" spans="1:29" s="429" customFormat="1" ht="21" customHeight="1">
      <c r="A1" s="1262" t="s">
        <v>276</v>
      </c>
      <c r="B1" s="484"/>
      <c r="C1" s="484"/>
      <c r="D1" s="484"/>
      <c r="E1" s="1458" t="s">
        <v>615</v>
      </c>
      <c r="F1" s="1458"/>
      <c r="G1" s="1458"/>
      <c r="H1" s="1458"/>
      <c r="I1" s="1458"/>
      <c r="J1" s="1458"/>
      <c r="K1" s="1458"/>
      <c r="L1" s="1458"/>
      <c r="M1" s="1458"/>
      <c r="N1" s="1458"/>
      <c r="O1" s="497"/>
      <c r="Q1" s="430"/>
      <c r="R1" s="431"/>
      <c r="S1" s="431"/>
      <c r="T1" s="431"/>
      <c r="U1" s="431"/>
      <c r="V1" s="431"/>
      <c r="W1" s="431"/>
      <c r="X1" s="431"/>
      <c r="Y1" s="430"/>
      <c r="Z1" s="431"/>
      <c r="AA1" s="556"/>
      <c r="AC1" s="556"/>
    </row>
    <row r="2" spans="1:29" s="269" customFormat="1" ht="16.5" customHeight="1">
      <c r="A2" s="1263"/>
      <c r="B2" s="1263"/>
      <c r="C2" s="1263"/>
      <c r="D2" s="1264"/>
      <c r="E2" s="1264"/>
      <c r="F2" s="1265" t="s">
        <v>1</v>
      </c>
      <c r="G2" s="1264" t="s">
        <v>368</v>
      </c>
      <c r="H2" s="1264" t="s">
        <v>245</v>
      </c>
      <c r="I2" s="1264" t="s">
        <v>230</v>
      </c>
      <c r="J2" s="1264" t="s">
        <v>754</v>
      </c>
      <c r="K2" s="1264" t="s">
        <v>37</v>
      </c>
      <c r="L2" s="1264" t="s">
        <v>762</v>
      </c>
      <c r="M2" s="1264" t="s">
        <v>794</v>
      </c>
      <c r="N2" s="1264" t="s">
        <v>247</v>
      </c>
      <c r="O2" s="1264" t="s">
        <v>248</v>
      </c>
      <c r="Q2" s="305"/>
      <c r="R2" s="302"/>
      <c r="S2" s="577" t="s">
        <v>127</v>
      </c>
      <c r="T2" s="577" t="s">
        <v>245</v>
      </c>
      <c r="U2" s="577" t="s">
        <v>230</v>
      </c>
      <c r="V2" s="577" t="s">
        <v>242</v>
      </c>
      <c r="W2" s="577" t="s">
        <v>243</v>
      </c>
      <c r="X2" s="577" t="s">
        <v>244</v>
      </c>
      <c r="Y2" s="569" t="s">
        <v>246</v>
      </c>
      <c r="Z2" s="577" t="s">
        <v>247</v>
      </c>
      <c r="AA2" s="577" t="s">
        <v>248</v>
      </c>
      <c r="AC2" s="558"/>
    </row>
    <row r="3" spans="1:29" s="269" customFormat="1" ht="1.95" customHeight="1">
      <c r="A3" s="707"/>
      <c r="B3" s="707"/>
      <c r="C3" s="707"/>
      <c r="D3" s="708"/>
      <c r="E3" s="708"/>
      <c r="F3" s="849"/>
      <c r="G3" s="708"/>
      <c r="H3" s="708"/>
      <c r="I3" s="708"/>
      <c r="J3" s="708"/>
      <c r="K3" s="708"/>
      <c r="L3" s="708"/>
      <c r="M3" s="708"/>
      <c r="N3" s="708"/>
      <c r="O3" s="860"/>
      <c r="Q3" s="305"/>
      <c r="R3" s="416"/>
      <c r="S3" s="417"/>
      <c r="T3" s="417"/>
      <c r="U3" s="417"/>
      <c r="V3" s="417"/>
      <c r="W3" s="417"/>
      <c r="X3" s="417"/>
      <c r="Y3" s="421"/>
      <c r="Z3" s="417"/>
      <c r="AA3" s="578"/>
      <c r="AC3" s="558"/>
    </row>
    <row r="4" spans="1:29" s="269" customFormat="1" ht="16.95" customHeight="1">
      <c r="A4" s="817" t="s">
        <v>586</v>
      </c>
      <c r="B4" s="707"/>
      <c r="C4" s="707"/>
      <c r="D4" s="708"/>
      <c r="E4" s="708"/>
      <c r="F4" s="708"/>
      <c r="G4" s="708"/>
      <c r="H4" s="708"/>
      <c r="I4" s="708"/>
      <c r="J4" s="708"/>
      <c r="K4" s="708"/>
      <c r="L4" s="708"/>
      <c r="M4" s="708"/>
      <c r="N4" s="708"/>
      <c r="O4" s="860"/>
      <c r="Q4" s="305"/>
      <c r="R4" s="416"/>
      <c r="S4" s="416"/>
      <c r="T4" s="416"/>
      <c r="U4" s="416"/>
      <c r="V4" s="416"/>
      <c r="W4" s="416"/>
      <c r="X4" s="416"/>
      <c r="Y4" s="575"/>
      <c r="Z4" s="416"/>
      <c r="AA4" s="557"/>
      <c r="AC4" s="558"/>
    </row>
    <row r="5" spans="1:29" s="269" customFormat="1" ht="2.4" customHeight="1">
      <c r="A5" s="817"/>
      <c r="B5" s="707"/>
      <c r="C5" s="707"/>
      <c r="D5" s="708"/>
      <c r="E5" s="708"/>
      <c r="F5" s="708"/>
      <c r="G5" s="708"/>
      <c r="H5" s="708"/>
      <c r="I5" s="708"/>
      <c r="J5" s="708"/>
      <c r="K5" s="708"/>
      <c r="L5" s="708"/>
      <c r="M5" s="708"/>
      <c r="N5" s="708"/>
      <c r="O5" s="860"/>
      <c r="Q5" s="305"/>
      <c r="R5" s="416"/>
      <c r="S5" s="416"/>
      <c r="T5" s="416"/>
      <c r="U5" s="416"/>
      <c r="V5" s="416"/>
      <c r="W5" s="416"/>
      <c r="X5" s="416"/>
      <c r="Y5" s="575"/>
      <c r="Z5" s="416"/>
      <c r="AA5" s="557"/>
      <c r="AC5" s="558"/>
    </row>
    <row r="6" spans="1:29" s="269" customFormat="1" ht="16.95" customHeight="1">
      <c r="A6" s="483" t="s">
        <v>439</v>
      </c>
      <c r="B6" s="484"/>
      <c r="C6" s="484"/>
      <c r="D6" s="484"/>
      <c r="E6" s="484"/>
      <c r="F6" s="484"/>
      <c r="G6" s="497"/>
      <c r="H6" s="497"/>
      <c r="I6" s="497"/>
      <c r="J6" s="497"/>
      <c r="K6" s="497"/>
      <c r="L6" s="497"/>
      <c r="M6" s="497"/>
      <c r="N6" s="497"/>
      <c r="O6" s="860"/>
      <c r="Q6" s="305"/>
      <c r="R6" s="302"/>
      <c r="S6" s="302"/>
      <c r="T6" s="302"/>
      <c r="U6" s="302"/>
      <c r="V6" s="302"/>
      <c r="W6" s="302"/>
      <c r="X6" s="302"/>
      <c r="Y6" s="305"/>
      <c r="Z6" s="302"/>
      <c r="AA6" s="558"/>
      <c r="AC6" s="558"/>
    </row>
    <row r="7" spans="1:29" ht="16.95" customHeight="1">
      <c r="A7" s="485"/>
      <c r="B7" s="486" t="s">
        <v>189</v>
      </c>
      <c r="C7" s="485"/>
      <c r="D7" s="485"/>
      <c r="E7" s="485"/>
      <c r="F7" s="487"/>
      <c r="G7" s="488"/>
      <c r="H7" s="488"/>
      <c r="I7" s="488"/>
      <c r="J7" s="488"/>
      <c r="K7" s="488"/>
      <c r="L7" s="488"/>
      <c r="M7" s="488"/>
      <c r="N7" s="488"/>
      <c r="O7" s="813"/>
    </row>
    <row r="8" spans="1:29" s="269" customFormat="1" ht="16.95" customHeight="1">
      <c r="A8" s="484"/>
      <c r="B8" s="484"/>
      <c r="C8" s="489" t="s">
        <v>492</v>
      </c>
      <c r="D8" s="484"/>
      <c r="E8" s="484"/>
      <c r="F8" s="490" t="s">
        <v>197</v>
      </c>
      <c r="G8" s="491">
        <v>16009</v>
      </c>
      <c r="H8" s="491">
        <v>14364</v>
      </c>
      <c r="I8" s="491">
        <v>11310</v>
      </c>
      <c r="J8" s="491">
        <v>5998</v>
      </c>
      <c r="K8" s="491">
        <v>4504</v>
      </c>
      <c r="L8" s="491">
        <v>1193</v>
      </c>
      <c r="M8" s="491">
        <v>671</v>
      </c>
      <c r="N8" s="491">
        <v>1229</v>
      </c>
      <c r="O8" s="279">
        <v>55278</v>
      </c>
      <c r="Q8" s="422">
        <v>0</v>
      </c>
      <c r="R8" s="423" t="s">
        <v>162</v>
      </c>
      <c r="S8" s="424">
        <v>16009</v>
      </c>
      <c r="T8" s="424">
        <v>14364</v>
      </c>
      <c r="U8" s="424">
        <v>11310</v>
      </c>
      <c r="V8" s="424">
        <v>5998</v>
      </c>
      <c r="W8" s="424">
        <v>4504</v>
      </c>
      <c r="X8" s="424">
        <v>1193</v>
      </c>
      <c r="Y8" s="1171">
        <v>671</v>
      </c>
      <c r="Z8" s="424">
        <v>1229</v>
      </c>
      <c r="AA8" s="560">
        <v>55278</v>
      </c>
      <c r="AC8" s="558"/>
    </row>
    <row r="9" spans="1:29" s="269" customFormat="1" ht="16.95" customHeight="1">
      <c r="A9" s="484"/>
      <c r="B9" s="484"/>
      <c r="C9" s="489" t="s">
        <v>493</v>
      </c>
      <c r="D9" s="484"/>
      <c r="E9" s="484"/>
      <c r="F9" s="490" t="s">
        <v>197</v>
      </c>
      <c r="G9" s="491">
        <v>2782</v>
      </c>
      <c r="H9" s="491">
        <v>2792</v>
      </c>
      <c r="I9" s="491">
        <v>2699</v>
      </c>
      <c r="J9" s="491">
        <v>1080</v>
      </c>
      <c r="K9" s="491">
        <v>794</v>
      </c>
      <c r="L9" s="491">
        <v>199</v>
      </c>
      <c r="M9" s="491">
        <v>183</v>
      </c>
      <c r="N9" s="491">
        <v>343</v>
      </c>
      <c r="O9" s="279">
        <v>10872</v>
      </c>
      <c r="Q9" s="422">
        <v>0</v>
      </c>
      <c r="R9" s="423" t="s">
        <v>345</v>
      </c>
      <c r="S9" s="424">
        <v>2782</v>
      </c>
      <c r="T9" s="424">
        <v>2792</v>
      </c>
      <c r="U9" s="424">
        <v>2699</v>
      </c>
      <c r="V9" s="424">
        <v>1080</v>
      </c>
      <c r="W9" s="424">
        <v>794</v>
      </c>
      <c r="X9" s="424">
        <v>199</v>
      </c>
      <c r="Y9" s="1171">
        <v>183</v>
      </c>
      <c r="Z9" s="424">
        <v>343</v>
      </c>
      <c r="AA9" s="560">
        <v>10872</v>
      </c>
      <c r="AC9" s="558"/>
    </row>
    <row r="10" spans="1:29" s="269" customFormat="1" ht="16.95" customHeight="1">
      <c r="A10" s="484"/>
      <c r="B10" s="484"/>
      <c r="C10" s="489" t="s">
        <v>15</v>
      </c>
      <c r="D10" s="484"/>
      <c r="E10" s="484"/>
      <c r="F10" s="490" t="s">
        <v>197</v>
      </c>
      <c r="G10" s="491" t="s">
        <v>235</v>
      </c>
      <c r="H10" s="491">
        <v>1391</v>
      </c>
      <c r="I10" s="491">
        <v>292</v>
      </c>
      <c r="J10" s="491">
        <v>442</v>
      </c>
      <c r="K10" s="491">
        <v>30</v>
      </c>
      <c r="L10" s="491">
        <v>0</v>
      </c>
      <c r="M10" s="491" t="s">
        <v>235</v>
      </c>
      <c r="N10" s="491">
        <v>194</v>
      </c>
      <c r="O10" s="279">
        <v>2349</v>
      </c>
      <c r="Q10" s="422">
        <v>0</v>
      </c>
      <c r="R10" s="423" t="s">
        <v>346</v>
      </c>
      <c r="S10" s="424" t="s">
        <v>235</v>
      </c>
      <c r="T10" s="424">
        <v>1391</v>
      </c>
      <c r="U10" s="424">
        <v>292</v>
      </c>
      <c r="V10" s="424">
        <v>442</v>
      </c>
      <c r="W10" s="424">
        <v>30</v>
      </c>
      <c r="X10" s="424">
        <v>0</v>
      </c>
      <c r="Y10" s="1171" t="s">
        <v>235</v>
      </c>
      <c r="Z10" s="424">
        <v>194</v>
      </c>
      <c r="AA10" s="560">
        <v>2349</v>
      </c>
      <c r="AC10" s="558"/>
    </row>
    <row r="11" spans="1:29" s="284" customFormat="1" ht="16.95" customHeight="1">
      <c r="A11" s="492"/>
      <c r="B11" s="492"/>
      <c r="C11" s="493" t="s">
        <v>360</v>
      </c>
      <c r="D11" s="492"/>
      <c r="E11" s="492"/>
      <c r="F11" s="494" t="s">
        <v>197</v>
      </c>
      <c r="G11" s="495">
        <v>18791</v>
      </c>
      <c r="H11" s="495">
        <v>18547</v>
      </c>
      <c r="I11" s="495">
        <v>14301</v>
      </c>
      <c r="J11" s="495">
        <v>7520</v>
      </c>
      <c r="K11" s="495">
        <v>5328</v>
      </c>
      <c r="L11" s="495">
        <v>1392</v>
      </c>
      <c r="M11" s="495">
        <v>854</v>
      </c>
      <c r="N11" s="495">
        <v>1766</v>
      </c>
      <c r="O11" s="283">
        <v>68499</v>
      </c>
      <c r="Q11" s="422">
        <v>0</v>
      </c>
      <c r="R11" s="425" t="s">
        <v>99</v>
      </c>
      <c r="S11" s="426">
        <v>18791</v>
      </c>
      <c r="T11" s="426">
        <v>18547</v>
      </c>
      <c r="U11" s="426">
        <v>14301</v>
      </c>
      <c r="V11" s="426">
        <v>7520</v>
      </c>
      <c r="W11" s="426">
        <v>5328</v>
      </c>
      <c r="X11" s="426">
        <v>1392</v>
      </c>
      <c r="Y11" s="422">
        <v>854</v>
      </c>
      <c r="Z11" s="426">
        <v>1766</v>
      </c>
      <c r="AA11" s="560">
        <v>68499</v>
      </c>
      <c r="AC11" s="558"/>
    </row>
    <row r="12" spans="1:29" ht="16.95" customHeight="1">
      <c r="A12" s="485"/>
      <c r="B12" s="485" t="s">
        <v>191</v>
      </c>
      <c r="C12" s="485"/>
      <c r="D12" s="485"/>
      <c r="E12" s="485"/>
      <c r="F12" s="487"/>
      <c r="G12" s="488"/>
      <c r="H12" s="488"/>
      <c r="I12" s="488"/>
      <c r="J12" s="488"/>
      <c r="K12" s="488"/>
      <c r="L12" s="488"/>
      <c r="M12" s="488"/>
      <c r="N12" s="488"/>
      <c r="O12" s="813"/>
    </row>
    <row r="13" spans="1:29" s="269" customFormat="1" ht="16.95" customHeight="1">
      <c r="A13" s="484"/>
      <c r="B13" s="484"/>
      <c r="C13" s="489" t="s">
        <v>16</v>
      </c>
      <c r="D13" s="484"/>
      <c r="E13" s="484"/>
      <c r="F13" s="490" t="s">
        <v>197</v>
      </c>
      <c r="G13" s="491">
        <v>390</v>
      </c>
      <c r="H13" s="491">
        <v>112</v>
      </c>
      <c r="I13" s="491">
        <v>416</v>
      </c>
      <c r="J13" s="491">
        <v>279</v>
      </c>
      <c r="K13" s="491">
        <v>112</v>
      </c>
      <c r="L13" s="491">
        <v>48</v>
      </c>
      <c r="M13" s="491">
        <v>10</v>
      </c>
      <c r="N13" s="491">
        <v>4</v>
      </c>
      <c r="O13" s="279">
        <v>1371</v>
      </c>
      <c r="Q13" s="422">
        <v>0</v>
      </c>
      <c r="R13" s="423" t="s">
        <v>349</v>
      </c>
      <c r="S13" s="424">
        <v>390</v>
      </c>
      <c r="T13" s="424">
        <v>112</v>
      </c>
      <c r="U13" s="424">
        <v>416</v>
      </c>
      <c r="V13" s="424">
        <v>279</v>
      </c>
      <c r="W13" s="424">
        <v>112</v>
      </c>
      <c r="X13" s="424">
        <v>48</v>
      </c>
      <c r="Y13" s="1171">
        <v>10</v>
      </c>
      <c r="Z13" s="424">
        <v>4</v>
      </c>
      <c r="AA13" s="560">
        <v>1371</v>
      </c>
      <c r="AC13" s="558"/>
    </row>
    <row r="14" spans="1:29" s="269" customFormat="1" ht="16.95" customHeight="1">
      <c r="A14" s="484"/>
      <c r="B14" s="484"/>
      <c r="C14" s="489" t="s">
        <v>14</v>
      </c>
      <c r="D14" s="484"/>
      <c r="E14" s="484"/>
      <c r="F14" s="490" t="s">
        <v>197</v>
      </c>
      <c r="G14" s="491">
        <v>927</v>
      </c>
      <c r="H14" s="491">
        <v>909</v>
      </c>
      <c r="I14" s="491">
        <v>409</v>
      </c>
      <c r="J14" s="491">
        <v>745</v>
      </c>
      <c r="K14" s="491">
        <v>244</v>
      </c>
      <c r="L14" s="491">
        <v>207</v>
      </c>
      <c r="M14" s="491">
        <v>85</v>
      </c>
      <c r="N14" s="491">
        <v>71</v>
      </c>
      <c r="O14" s="279">
        <v>3597</v>
      </c>
      <c r="Q14" s="422">
        <v>0</v>
      </c>
      <c r="R14" s="423" t="s">
        <v>347</v>
      </c>
      <c r="S14" s="424">
        <v>927</v>
      </c>
      <c r="T14" s="424">
        <v>909</v>
      </c>
      <c r="U14" s="424">
        <v>409</v>
      </c>
      <c r="V14" s="424">
        <v>745</v>
      </c>
      <c r="W14" s="424">
        <v>244</v>
      </c>
      <c r="X14" s="424">
        <v>207</v>
      </c>
      <c r="Y14" s="1171">
        <v>85</v>
      </c>
      <c r="Z14" s="424">
        <v>71</v>
      </c>
      <c r="AA14" s="560">
        <v>3597</v>
      </c>
      <c r="AC14" s="558"/>
    </row>
    <row r="15" spans="1:29" s="269" customFormat="1" ht="16.95" customHeight="1">
      <c r="A15" s="484"/>
      <c r="B15" s="484"/>
      <c r="C15" s="489" t="s">
        <v>15</v>
      </c>
      <c r="D15" s="484"/>
      <c r="E15" s="484"/>
      <c r="F15" s="490" t="s">
        <v>197</v>
      </c>
      <c r="G15" s="491" t="s">
        <v>235</v>
      </c>
      <c r="H15" s="491">
        <v>338</v>
      </c>
      <c r="I15" s="491">
        <v>180.15</v>
      </c>
      <c r="J15" s="491">
        <v>64</v>
      </c>
      <c r="K15" s="491">
        <v>198</v>
      </c>
      <c r="L15" s="491">
        <v>25</v>
      </c>
      <c r="M15" s="491" t="s">
        <v>235</v>
      </c>
      <c r="N15" s="491">
        <v>58</v>
      </c>
      <c r="O15" s="279">
        <v>863.15</v>
      </c>
      <c r="Q15" s="422">
        <v>0</v>
      </c>
      <c r="R15" s="423" t="s">
        <v>348</v>
      </c>
      <c r="S15" s="424" t="s">
        <v>235</v>
      </c>
      <c r="T15" s="424">
        <v>338</v>
      </c>
      <c r="U15" s="424">
        <v>180.15</v>
      </c>
      <c r="V15" s="424">
        <v>64</v>
      </c>
      <c r="W15" s="424">
        <v>198</v>
      </c>
      <c r="X15" s="424">
        <v>25</v>
      </c>
      <c r="Y15" s="1171" t="s">
        <v>235</v>
      </c>
      <c r="Z15" s="424">
        <v>58</v>
      </c>
      <c r="AA15" s="560">
        <v>863.15</v>
      </c>
      <c r="AC15" s="558"/>
    </row>
    <row r="16" spans="1:29" s="284" customFormat="1" ht="16.95" customHeight="1">
      <c r="A16" s="492"/>
      <c r="B16" s="492"/>
      <c r="C16" s="493" t="s">
        <v>191</v>
      </c>
      <c r="D16" s="492"/>
      <c r="E16" s="492"/>
      <c r="F16" s="494" t="s">
        <v>197</v>
      </c>
      <c r="G16" s="495">
        <v>1317</v>
      </c>
      <c r="H16" s="495">
        <v>1359</v>
      </c>
      <c r="I16" s="495">
        <v>1005.15</v>
      </c>
      <c r="J16" s="495">
        <v>1088</v>
      </c>
      <c r="K16" s="495">
        <v>554</v>
      </c>
      <c r="L16" s="495">
        <v>280</v>
      </c>
      <c r="M16" s="495">
        <v>95</v>
      </c>
      <c r="N16" s="495">
        <v>133</v>
      </c>
      <c r="O16" s="283">
        <v>5831.15</v>
      </c>
      <c r="Q16" s="422">
        <v>0</v>
      </c>
      <c r="R16" s="425" t="s">
        <v>99</v>
      </c>
      <c r="S16" s="426">
        <v>1317</v>
      </c>
      <c r="T16" s="426">
        <v>1359</v>
      </c>
      <c r="U16" s="426">
        <v>1005.15</v>
      </c>
      <c r="V16" s="426">
        <v>1088</v>
      </c>
      <c r="W16" s="426">
        <v>554</v>
      </c>
      <c r="X16" s="426">
        <v>280</v>
      </c>
      <c r="Y16" s="422">
        <v>95</v>
      </c>
      <c r="Z16" s="426">
        <v>133</v>
      </c>
      <c r="AA16" s="560">
        <v>5831.15</v>
      </c>
      <c r="AC16" s="558"/>
    </row>
    <row r="17" spans="1:31" s="284" customFormat="1" ht="16.95" customHeight="1">
      <c r="A17" s="492"/>
      <c r="B17" s="492" t="s">
        <v>143</v>
      </c>
      <c r="C17" s="493"/>
      <c r="D17" s="492"/>
      <c r="E17" s="492"/>
      <c r="F17" s="494" t="s">
        <v>197</v>
      </c>
      <c r="G17" s="495">
        <v>20108</v>
      </c>
      <c r="H17" s="495">
        <v>19906</v>
      </c>
      <c r="I17" s="495">
        <v>15306.15</v>
      </c>
      <c r="J17" s="495">
        <v>8608</v>
      </c>
      <c r="K17" s="495">
        <v>5882</v>
      </c>
      <c r="L17" s="495">
        <v>1672</v>
      </c>
      <c r="M17" s="495">
        <v>949</v>
      </c>
      <c r="N17" s="495">
        <v>1899</v>
      </c>
      <c r="O17" s="283">
        <v>74330.149999999994</v>
      </c>
      <c r="Q17" s="422">
        <v>0</v>
      </c>
      <c r="R17" s="425" t="s">
        <v>99</v>
      </c>
      <c r="S17" s="426">
        <v>20108</v>
      </c>
      <c r="T17" s="426">
        <v>19906</v>
      </c>
      <c r="U17" s="426">
        <v>15306.15</v>
      </c>
      <c r="V17" s="426">
        <v>8608</v>
      </c>
      <c r="W17" s="426">
        <v>5882</v>
      </c>
      <c r="X17" s="426">
        <v>1672</v>
      </c>
      <c r="Y17" s="422">
        <v>949</v>
      </c>
      <c r="Z17" s="426">
        <v>1899</v>
      </c>
      <c r="AA17" s="560">
        <v>74330.149999999994</v>
      </c>
      <c r="AC17" s="558">
        <v>92.155067627335612</v>
      </c>
    </row>
    <row r="18" spans="1:31" s="284" customFormat="1" ht="16.95" customHeight="1">
      <c r="A18" s="492"/>
      <c r="B18" s="484" t="s">
        <v>506</v>
      </c>
      <c r="C18" s="493"/>
      <c r="D18" s="492"/>
      <c r="E18" s="492"/>
      <c r="F18" s="490" t="s">
        <v>197</v>
      </c>
      <c r="G18" s="572">
        <v>237.40791141555428</v>
      </c>
      <c r="H18" s="572">
        <v>290.43906299694839</v>
      </c>
      <c r="I18" s="572">
        <v>288.03433934880189</v>
      </c>
      <c r="J18" s="572">
        <v>290.93520192141034</v>
      </c>
      <c r="K18" s="572">
        <v>308.3238766403577</v>
      </c>
      <c r="L18" s="572">
        <v>265.30608355235694</v>
      </c>
      <c r="M18" s="572">
        <v>205.32992238817454</v>
      </c>
      <c r="N18" s="572">
        <v>715.77377333560298</v>
      </c>
      <c r="O18" s="572">
        <v>276.53225428468761</v>
      </c>
      <c r="Q18" s="569">
        <v>0</v>
      </c>
      <c r="R18" s="571" t="s">
        <v>399</v>
      </c>
      <c r="S18" s="424">
        <v>7915069</v>
      </c>
      <c r="T18" s="424">
        <v>6385849</v>
      </c>
      <c r="U18" s="424">
        <v>4965033</v>
      </c>
      <c r="V18" s="424">
        <v>2584768</v>
      </c>
      <c r="W18" s="424">
        <v>1728053</v>
      </c>
      <c r="X18" s="424">
        <v>524677</v>
      </c>
      <c r="Y18" s="1171">
        <v>415916</v>
      </c>
      <c r="Z18" s="424">
        <v>246726</v>
      </c>
      <c r="AA18" s="570">
        <v>24770709</v>
      </c>
      <c r="AB18" s="280"/>
      <c r="AC18" s="557"/>
    </row>
    <row r="19" spans="1:31" s="284" customFormat="1" ht="16.95" customHeight="1">
      <c r="A19" s="492"/>
      <c r="B19" s="484" t="s">
        <v>507</v>
      </c>
      <c r="C19" s="493"/>
      <c r="D19" s="492"/>
      <c r="E19" s="492"/>
      <c r="F19" s="490" t="s">
        <v>197</v>
      </c>
      <c r="G19" s="572">
        <v>16.639147428784259</v>
      </c>
      <c r="H19" s="572">
        <v>21.281430237388953</v>
      </c>
      <c r="I19" s="572">
        <v>20.244578434826114</v>
      </c>
      <c r="J19" s="572">
        <v>42.092752618416817</v>
      </c>
      <c r="K19" s="572">
        <v>32.059201887905061</v>
      </c>
      <c r="L19" s="572">
        <v>53.366166231795944</v>
      </c>
      <c r="M19" s="572">
        <v>22.841150616951499</v>
      </c>
      <c r="N19" s="572">
        <v>53.905952352001819</v>
      </c>
      <c r="O19" s="572">
        <v>23.540505037623266</v>
      </c>
      <c r="Q19" s="421"/>
      <c r="R19" s="573"/>
      <c r="S19" s="417"/>
      <c r="T19" s="417"/>
      <c r="U19" s="417"/>
      <c r="V19" s="417"/>
      <c r="W19" s="417"/>
      <c r="X19" s="417"/>
      <c r="Y19" s="421"/>
      <c r="Z19" s="417"/>
      <c r="AA19" s="574"/>
      <c r="AB19" s="280"/>
      <c r="AC19" s="557"/>
    </row>
    <row r="20" spans="1:31" s="269" customFormat="1" ht="16.95" customHeight="1">
      <c r="A20" s="483" t="s">
        <v>481</v>
      </c>
      <c r="B20" s="484"/>
      <c r="C20" s="484"/>
      <c r="D20" s="484"/>
      <c r="E20" s="484"/>
      <c r="F20" s="484"/>
      <c r="G20" s="497"/>
      <c r="H20" s="497"/>
      <c r="I20" s="497"/>
      <c r="J20" s="497"/>
      <c r="K20" s="497"/>
      <c r="L20" s="497"/>
      <c r="M20" s="497"/>
      <c r="N20" s="497"/>
      <c r="O20" s="860"/>
      <c r="Q20" s="575"/>
      <c r="R20" s="416"/>
      <c r="S20" s="416"/>
      <c r="T20" s="416"/>
      <c r="U20" s="416"/>
      <c r="V20" s="416"/>
      <c r="W20" s="416"/>
      <c r="X20" s="416"/>
      <c r="Y20" s="575"/>
      <c r="Z20" s="416"/>
      <c r="AA20" s="557"/>
      <c r="AC20" s="558"/>
    </row>
    <row r="21" spans="1:31" ht="16.95" customHeight="1">
      <c r="A21" s="485"/>
      <c r="B21" s="496" t="s">
        <v>192</v>
      </c>
      <c r="C21" s="485"/>
      <c r="D21" s="485"/>
      <c r="E21" s="485"/>
      <c r="F21" s="487" t="s">
        <v>197</v>
      </c>
      <c r="G21" s="546">
        <v>409</v>
      </c>
      <c r="H21" s="546">
        <v>82</v>
      </c>
      <c r="I21" s="546">
        <v>357</v>
      </c>
      <c r="J21" s="546">
        <v>140</v>
      </c>
      <c r="K21" s="546">
        <v>77</v>
      </c>
      <c r="L21" s="546">
        <v>22</v>
      </c>
      <c r="M21" s="546">
        <v>15</v>
      </c>
      <c r="N21" s="546">
        <v>177</v>
      </c>
      <c r="O21" s="1159">
        <v>1279</v>
      </c>
      <c r="Q21" s="439">
        <v>0</v>
      </c>
      <c r="R21" s="398" t="s">
        <v>157</v>
      </c>
      <c r="S21" s="1172">
        <v>409</v>
      </c>
      <c r="T21" s="1172">
        <v>82</v>
      </c>
      <c r="U21" s="1172">
        <v>357</v>
      </c>
      <c r="V21" s="1172">
        <v>140</v>
      </c>
      <c r="W21" s="1172">
        <v>77</v>
      </c>
      <c r="X21" s="1172">
        <v>22</v>
      </c>
      <c r="Y21" s="1172">
        <v>15</v>
      </c>
      <c r="Z21" s="1172">
        <v>177</v>
      </c>
      <c r="AA21" s="1075">
        <v>1279</v>
      </c>
    </row>
    <row r="22" spans="1:31" s="411" customFormat="1" ht="16.95" customHeight="1">
      <c r="A22" s="241"/>
      <c r="B22" s="496" t="s">
        <v>193</v>
      </c>
      <c r="C22" s="1266"/>
      <c r="D22" s="241"/>
      <c r="E22" s="241"/>
      <c r="F22" s="1267" t="s">
        <v>197</v>
      </c>
      <c r="G22" s="498">
        <v>208</v>
      </c>
      <c r="H22" s="498">
        <v>5</v>
      </c>
      <c r="I22" s="498">
        <v>7.26</v>
      </c>
      <c r="J22" s="498">
        <v>25</v>
      </c>
      <c r="K22" s="498">
        <v>3</v>
      </c>
      <c r="L22" s="498">
        <v>5</v>
      </c>
      <c r="M22" s="498">
        <v>4</v>
      </c>
      <c r="N22" s="498">
        <v>10</v>
      </c>
      <c r="O22" s="1159">
        <v>267.26</v>
      </c>
      <c r="Q22" s="441">
        <v>0</v>
      </c>
      <c r="R22" s="398" t="s">
        <v>158</v>
      </c>
      <c r="S22" s="1173">
        <v>208</v>
      </c>
      <c r="T22" s="1173">
        <v>5</v>
      </c>
      <c r="U22" s="1173">
        <v>7.26</v>
      </c>
      <c r="V22" s="1173">
        <v>25</v>
      </c>
      <c r="W22" s="1173">
        <v>3</v>
      </c>
      <c r="X22" s="1173">
        <v>5</v>
      </c>
      <c r="Y22" s="1173">
        <v>4</v>
      </c>
      <c r="Z22" s="1173">
        <v>10</v>
      </c>
      <c r="AA22" s="1075">
        <v>267.26</v>
      </c>
      <c r="AC22" s="216"/>
    </row>
    <row r="23" spans="1:31" s="284" customFormat="1" ht="22.95" customHeight="1">
      <c r="A23" s="492"/>
      <c r="B23" s="1460" t="s">
        <v>480</v>
      </c>
      <c r="C23" s="1461"/>
      <c r="D23" s="1461"/>
      <c r="E23" s="1461"/>
      <c r="F23" s="1268" t="s">
        <v>197</v>
      </c>
      <c r="G23" s="495">
        <v>617</v>
      </c>
      <c r="H23" s="495">
        <v>87</v>
      </c>
      <c r="I23" s="495">
        <v>364.26</v>
      </c>
      <c r="J23" s="495">
        <v>165</v>
      </c>
      <c r="K23" s="495">
        <v>80</v>
      </c>
      <c r="L23" s="495">
        <v>27</v>
      </c>
      <c r="M23" s="495">
        <v>19</v>
      </c>
      <c r="N23" s="495">
        <v>187</v>
      </c>
      <c r="O23" s="283">
        <v>1546.26</v>
      </c>
      <c r="Q23" s="422">
        <v>0</v>
      </c>
      <c r="R23" s="425" t="s">
        <v>99</v>
      </c>
      <c r="S23" s="1076">
        <v>617</v>
      </c>
      <c r="T23" s="1076">
        <v>87</v>
      </c>
      <c r="U23" s="1076">
        <v>364.26</v>
      </c>
      <c r="V23" s="1076">
        <v>165</v>
      </c>
      <c r="W23" s="1076">
        <v>80</v>
      </c>
      <c r="X23" s="1076">
        <v>27</v>
      </c>
      <c r="Y23" s="422">
        <v>19</v>
      </c>
      <c r="Z23" s="1076">
        <v>187</v>
      </c>
      <c r="AA23" s="1075">
        <v>1546.26</v>
      </c>
      <c r="AB23" s="280"/>
      <c r="AC23" s="557"/>
    </row>
    <row r="24" spans="1:31" s="284" customFormat="1" ht="3" customHeight="1">
      <c r="A24" s="492"/>
      <c r="B24" s="492"/>
      <c r="C24" s="493"/>
      <c r="D24" s="492"/>
      <c r="E24" s="492"/>
      <c r="F24" s="494"/>
      <c r="G24" s="495"/>
      <c r="H24" s="495"/>
      <c r="I24" s="495"/>
      <c r="J24" s="495"/>
      <c r="K24" s="495"/>
      <c r="L24" s="495"/>
      <c r="M24" s="495"/>
      <c r="N24" s="495"/>
      <c r="O24" s="864"/>
      <c r="Q24" s="421"/>
      <c r="R24" s="313"/>
      <c r="S24" s="417"/>
      <c r="T24" s="417"/>
      <c r="U24" s="417"/>
      <c r="V24" s="417"/>
      <c r="W24" s="417"/>
      <c r="X24" s="417"/>
      <c r="Y24" s="421"/>
      <c r="Z24" s="417"/>
      <c r="AA24" s="559"/>
      <c r="AB24" s="280"/>
      <c r="AC24" s="557"/>
    </row>
    <row r="25" spans="1:31" ht="16.5" customHeight="1">
      <c r="A25" s="499" t="s">
        <v>843</v>
      </c>
      <c r="B25" s="484"/>
      <c r="C25" s="484"/>
      <c r="D25" s="484"/>
      <c r="E25" s="484"/>
      <c r="F25" s="484"/>
      <c r="G25" s="497"/>
      <c r="H25" s="1160"/>
      <c r="I25" s="1160"/>
      <c r="J25" s="1161"/>
      <c r="K25" s="1160"/>
      <c r="L25" s="1160"/>
      <c r="M25" s="1160"/>
      <c r="N25" s="1160"/>
      <c r="O25" s="813"/>
      <c r="Q25" s="307"/>
      <c r="R25" s="313"/>
      <c r="S25" s="310"/>
      <c r="T25" s="310"/>
      <c r="U25" s="310"/>
      <c r="V25" s="310"/>
      <c r="W25" s="310"/>
      <c r="X25" s="310"/>
      <c r="Y25" s="307"/>
      <c r="Z25" s="310"/>
      <c r="AE25" s="277" t="s">
        <v>721</v>
      </c>
    </row>
    <row r="26" spans="1:31" ht="16.5" customHeight="1">
      <c r="A26" s="273"/>
      <c r="B26" s="1242"/>
      <c r="C26" s="273"/>
      <c r="D26" s="273"/>
      <c r="E26" s="286"/>
      <c r="F26" s="286" t="s">
        <v>39</v>
      </c>
      <c r="G26" s="545">
        <v>3.0684304754326637</v>
      </c>
      <c r="H26" s="545">
        <v>0.43705415452627344</v>
      </c>
      <c r="I26" s="545">
        <v>2.3798277163101105</v>
      </c>
      <c r="J26" s="545">
        <v>1.91682156133829</v>
      </c>
      <c r="K26" s="545">
        <v>1.3600816048962938</v>
      </c>
      <c r="L26" s="545">
        <v>1.6148325358851676</v>
      </c>
      <c r="M26" s="545">
        <v>2.0021074815595363</v>
      </c>
      <c r="N26" s="545">
        <v>9.8472880463401786</v>
      </c>
      <c r="O26" s="545">
        <v>2.0802594909333565</v>
      </c>
      <c r="Q26" s="439">
        <v>0</v>
      </c>
      <c r="R26" s="425" t="s">
        <v>99</v>
      </c>
      <c r="S26" s="440">
        <v>3.0684304754326637</v>
      </c>
      <c r="T26" s="440">
        <v>0.43705415452627344</v>
      </c>
      <c r="U26" s="440">
        <v>2.3798277163101105</v>
      </c>
      <c r="V26" s="440">
        <v>1.91682156133829</v>
      </c>
      <c r="W26" s="440">
        <v>1.3600816048962938</v>
      </c>
      <c r="X26" s="440">
        <v>1.6148325358851676</v>
      </c>
      <c r="Y26" s="439">
        <v>2.0021074815595363</v>
      </c>
      <c r="Z26" s="440">
        <v>9.8472880463401786</v>
      </c>
      <c r="AA26" s="426">
        <v>2.0802594909333565</v>
      </c>
    </row>
    <row r="27" spans="1:31" s="288" customFormat="1" ht="16.5" customHeight="1">
      <c r="A27" s="1455" t="s">
        <v>722</v>
      </c>
      <c r="B27" s="1455"/>
      <c r="C27" s="1455"/>
      <c r="D27" s="1455"/>
      <c r="E27" s="1455"/>
      <c r="F27" s="1455"/>
      <c r="G27" s="1455"/>
      <c r="H27" s="1455"/>
      <c r="I27" s="1455"/>
      <c r="J27" s="1455"/>
      <c r="K27" s="1455"/>
      <c r="L27" s="1455"/>
      <c r="M27" s="1455"/>
      <c r="N27" s="1455"/>
      <c r="O27" s="813"/>
      <c r="P27" s="277"/>
      <c r="Q27" s="306"/>
      <c r="R27" s="309"/>
      <c r="S27" s="309"/>
      <c r="T27" s="309"/>
      <c r="U27" s="309"/>
      <c r="V27" s="311"/>
      <c r="W27" s="311"/>
      <c r="X27" s="311"/>
      <c r="Y27" s="308"/>
      <c r="Z27" s="311"/>
      <c r="AA27" s="565"/>
      <c r="AC27" s="1106"/>
    </row>
    <row r="28" spans="1:31" s="288" customFormat="1" ht="35.4" customHeight="1">
      <c r="A28" s="1455" t="s">
        <v>440</v>
      </c>
      <c r="B28" s="1459"/>
      <c r="C28" s="1459"/>
      <c r="D28" s="1459"/>
      <c r="E28" s="1269"/>
      <c r="F28" s="1269" t="s">
        <v>392</v>
      </c>
      <c r="G28" s="1270">
        <v>120980</v>
      </c>
      <c r="H28" s="1270">
        <v>28994.5</v>
      </c>
      <c r="I28" s="1270">
        <v>111996</v>
      </c>
      <c r="J28" s="1270">
        <v>54733.5</v>
      </c>
      <c r="K28" s="1270">
        <v>22578</v>
      </c>
      <c r="L28" s="1270">
        <v>14268</v>
      </c>
      <c r="M28" s="1270">
        <v>4367</v>
      </c>
      <c r="N28" s="1270">
        <v>43344.5</v>
      </c>
      <c r="O28" s="1270">
        <v>401261.5</v>
      </c>
      <c r="P28" s="277"/>
      <c r="Q28" s="551">
        <v>0</v>
      </c>
      <c r="R28" s="552" t="s">
        <v>99</v>
      </c>
      <c r="S28" s="1079">
        <v>120980</v>
      </c>
      <c r="T28" s="1079">
        <v>28994.5</v>
      </c>
      <c r="U28" s="1079">
        <v>111996</v>
      </c>
      <c r="V28" s="1079">
        <v>54733.5</v>
      </c>
      <c r="W28" s="1079">
        <v>22578</v>
      </c>
      <c r="X28" s="1079">
        <v>14268</v>
      </c>
      <c r="Y28" s="1079">
        <v>4367</v>
      </c>
      <c r="Z28" s="1079">
        <v>43344.5</v>
      </c>
      <c r="AA28" s="1080">
        <v>401422</v>
      </c>
      <c r="AC28" s="1106"/>
    </row>
    <row r="29" spans="1:31" s="291" customFormat="1" ht="16.95" customHeight="1">
      <c r="A29" s="1455" t="s">
        <v>149</v>
      </c>
      <c r="B29" s="1459"/>
      <c r="C29" s="1459"/>
      <c r="D29" s="1459"/>
      <c r="E29" s="1269"/>
      <c r="F29" s="1269" t="s">
        <v>392</v>
      </c>
      <c r="G29" s="1270">
        <v>4704540</v>
      </c>
      <c r="H29" s="1270">
        <v>3861351</v>
      </c>
      <c r="I29" s="1270">
        <v>2925770</v>
      </c>
      <c r="J29" s="1270">
        <v>1559595</v>
      </c>
      <c r="K29" s="1270">
        <v>1003941</v>
      </c>
      <c r="L29" s="1270">
        <v>297375</v>
      </c>
      <c r="M29" s="1270">
        <v>259269</v>
      </c>
      <c r="N29" s="1270">
        <v>159859</v>
      </c>
      <c r="O29" s="1270">
        <v>14771700</v>
      </c>
      <c r="P29" s="288"/>
      <c r="Q29" s="551">
        <v>0</v>
      </c>
      <c r="R29" s="552" t="s">
        <v>99</v>
      </c>
      <c r="S29" s="553">
        <v>4704540</v>
      </c>
      <c r="T29" s="553">
        <v>3861351</v>
      </c>
      <c r="U29" s="553">
        <v>2925770</v>
      </c>
      <c r="V29" s="553">
        <v>1559595</v>
      </c>
      <c r="W29" s="553">
        <v>1003941</v>
      </c>
      <c r="X29" s="553">
        <v>297375</v>
      </c>
      <c r="Y29" s="551">
        <v>259269</v>
      </c>
      <c r="Z29" s="553">
        <v>159859</v>
      </c>
      <c r="AA29" s="553">
        <v>14774528</v>
      </c>
      <c r="AC29" s="1107"/>
    </row>
    <row r="30" spans="1:31" s="291" customFormat="1" ht="16.95" hidden="1" customHeight="1">
      <c r="A30" s="412"/>
      <c r="B30" s="413"/>
      <c r="C30" s="413"/>
      <c r="D30" s="413"/>
      <c r="E30" s="289"/>
      <c r="F30" s="289"/>
      <c r="G30" s="290"/>
      <c r="H30" s="290"/>
      <c r="I30" s="290"/>
      <c r="J30" s="290"/>
      <c r="K30" s="290"/>
      <c r="L30" s="290"/>
      <c r="M30" s="290"/>
      <c r="N30" s="290"/>
      <c r="O30" s="1162"/>
      <c r="P30" s="288"/>
      <c r="Q30" s="1077">
        <v>0</v>
      </c>
      <c r="R30" s="576" t="s">
        <v>415</v>
      </c>
      <c r="S30" s="1078">
        <v>544600</v>
      </c>
      <c r="T30" s="1078">
        <v>470676</v>
      </c>
      <c r="U30" s="1078">
        <v>342505</v>
      </c>
      <c r="V30" s="1078">
        <v>169109</v>
      </c>
      <c r="W30" s="1078">
        <v>114965</v>
      </c>
      <c r="X30" s="1078">
        <v>31745</v>
      </c>
      <c r="Y30" s="1174">
        <v>34243</v>
      </c>
      <c r="Z30" s="1078">
        <v>17310</v>
      </c>
      <c r="AA30" s="1206">
        <v>1725360</v>
      </c>
      <c r="AC30" s="1107"/>
    </row>
    <row r="31" spans="1:31" s="291" customFormat="1" ht="16.95" hidden="1" customHeight="1">
      <c r="A31" s="412"/>
      <c r="B31" s="413"/>
      <c r="C31" s="413"/>
      <c r="D31" s="413"/>
      <c r="E31" s="289"/>
      <c r="F31" s="289"/>
      <c r="G31" s="290"/>
      <c r="H31" s="290"/>
      <c r="I31" s="290"/>
      <c r="J31" s="290"/>
      <c r="K31" s="290"/>
      <c r="L31" s="290"/>
      <c r="M31" s="290"/>
      <c r="N31" s="290"/>
      <c r="O31" s="1162"/>
      <c r="P31" s="288"/>
      <c r="Q31" s="1077">
        <v>0</v>
      </c>
      <c r="R31" s="576" t="s">
        <v>416</v>
      </c>
      <c r="S31" s="1078">
        <v>597361</v>
      </c>
      <c r="T31" s="1078">
        <v>506208</v>
      </c>
      <c r="U31" s="1078">
        <v>358241</v>
      </c>
      <c r="V31" s="1078">
        <v>193313</v>
      </c>
      <c r="W31" s="1078">
        <v>115487</v>
      </c>
      <c r="X31" s="1078">
        <v>31596</v>
      </c>
      <c r="Y31" s="1174">
        <v>34332</v>
      </c>
      <c r="Z31" s="1078">
        <v>23729</v>
      </c>
      <c r="AA31" s="1206">
        <v>1860522</v>
      </c>
      <c r="AC31" s="1107"/>
    </row>
    <row r="32" spans="1:31" s="291" customFormat="1" ht="16.95" hidden="1" customHeight="1">
      <c r="A32" s="412"/>
      <c r="B32" s="413"/>
      <c r="C32" s="413"/>
      <c r="D32" s="413"/>
      <c r="E32" s="289"/>
      <c r="F32" s="289"/>
      <c r="G32" s="290"/>
      <c r="H32" s="290"/>
      <c r="I32" s="290"/>
      <c r="J32" s="290"/>
      <c r="K32" s="290"/>
      <c r="L32" s="290"/>
      <c r="M32" s="290"/>
      <c r="N32" s="290"/>
      <c r="O32" s="1162"/>
      <c r="P32" s="288"/>
      <c r="Q32" s="1077">
        <v>0</v>
      </c>
      <c r="R32" s="576" t="s">
        <v>417</v>
      </c>
      <c r="S32" s="1078">
        <v>588070</v>
      </c>
      <c r="T32" s="1078">
        <v>498692</v>
      </c>
      <c r="U32" s="1078">
        <v>348564</v>
      </c>
      <c r="V32" s="1078">
        <v>204733</v>
      </c>
      <c r="W32" s="1078">
        <v>116192</v>
      </c>
      <c r="X32" s="1078">
        <v>31021</v>
      </c>
      <c r="Y32" s="1174">
        <v>35039</v>
      </c>
      <c r="Z32" s="1078">
        <v>23957</v>
      </c>
      <c r="AA32" s="1206">
        <v>1846594</v>
      </c>
      <c r="AC32" s="1107"/>
    </row>
    <row r="33" spans="1:29" s="291" customFormat="1" ht="16.95" hidden="1" customHeight="1">
      <c r="A33" s="412"/>
      <c r="B33" s="413"/>
      <c r="C33" s="413"/>
      <c r="D33" s="413"/>
      <c r="E33" s="289"/>
      <c r="F33" s="289"/>
      <c r="G33" s="290"/>
      <c r="H33" s="290"/>
      <c r="I33" s="290"/>
      <c r="J33" s="290"/>
      <c r="K33" s="290"/>
      <c r="L33" s="290"/>
      <c r="M33" s="290"/>
      <c r="N33" s="290"/>
      <c r="O33" s="1162"/>
      <c r="P33" s="288"/>
      <c r="Q33" s="1077">
        <v>0</v>
      </c>
      <c r="R33" s="576" t="s">
        <v>418</v>
      </c>
      <c r="S33" s="1078">
        <v>541878</v>
      </c>
      <c r="T33" s="1078">
        <v>446998</v>
      </c>
      <c r="U33" s="1078">
        <v>327287</v>
      </c>
      <c r="V33" s="1078">
        <v>184433</v>
      </c>
      <c r="W33" s="1078">
        <v>107808</v>
      </c>
      <c r="X33" s="1078">
        <v>29728</v>
      </c>
      <c r="Y33" s="1174">
        <v>32376</v>
      </c>
      <c r="Z33" s="1078">
        <v>19761</v>
      </c>
      <c r="AA33" s="1206">
        <v>1690591</v>
      </c>
      <c r="AC33" s="1107"/>
    </row>
    <row r="34" spans="1:29" s="291" customFormat="1" ht="16.95" hidden="1" customHeight="1">
      <c r="A34" s="412"/>
      <c r="B34" s="413"/>
      <c r="C34" s="413"/>
      <c r="D34" s="413"/>
      <c r="E34" s="289"/>
      <c r="F34" s="289"/>
      <c r="G34" s="290"/>
      <c r="H34" s="290"/>
      <c r="I34" s="290"/>
      <c r="J34" s="290"/>
      <c r="K34" s="290"/>
      <c r="L34" s="290"/>
      <c r="M34" s="290"/>
      <c r="N34" s="290"/>
      <c r="O34" s="1162"/>
      <c r="P34" s="288"/>
      <c r="Q34" s="1077">
        <v>0</v>
      </c>
      <c r="R34" s="576" t="s">
        <v>419</v>
      </c>
      <c r="S34" s="1078">
        <v>508309</v>
      </c>
      <c r="T34" s="1078">
        <v>413109</v>
      </c>
      <c r="U34" s="1078">
        <v>323887</v>
      </c>
      <c r="V34" s="1078">
        <v>171379</v>
      </c>
      <c r="W34" s="1078">
        <v>105024</v>
      </c>
      <c r="X34" s="1078">
        <v>30434</v>
      </c>
      <c r="Y34" s="1174">
        <v>28579</v>
      </c>
      <c r="Z34" s="1078">
        <v>17352</v>
      </c>
      <c r="AA34" s="1206">
        <v>1598372</v>
      </c>
      <c r="AC34" s="1107"/>
    </row>
    <row r="35" spans="1:29" s="291" customFormat="1" ht="16.95" hidden="1" customHeight="1">
      <c r="A35" s="412"/>
      <c r="B35" s="413"/>
      <c r="C35" s="413"/>
      <c r="D35" s="413"/>
      <c r="E35" s="289"/>
      <c r="F35" s="289"/>
      <c r="G35" s="290"/>
      <c r="H35" s="290"/>
      <c r="I35" s="290"/>
      <c r="J35" s="290"/>
      <c r="K35" s="290"/>
      <c r="L35" s="290"/>
      <c r="M35" s="290"/>
      <c r="N35" s="290"/>
      <c r="O35" s="1162"/>
      <c r="P35" s="288"/>
      <c r="Q35" s="1077">
        <v>0</v>
      </c>
      <c r="R35" s="576" t="s">
        <v>420</v>
      </c>
      <c r="S35" s="1078">
        <v>518604</v>
      </c>
      <c r="T35" s="1078">
        <v>425489</v>
      </c>
      <c r="U35" s="1078">
        <v>339994</v>
      </c>
      <c r="V35" s="1078">
        <v>178557</v>
      </c>
      <c r="W35" s="1078">
        <v>115381</v>
      </c>
      <c r="X35" s="1078">
        <v>35138</v>
      </c>
      <c r="Y35" s="1174">
        <v>27846</v>
      </c>
      <c r="Z35" s="1078">
        <v>17193</v>
      </c>
      <c r="AA35" s="1206">
        <v>1658555</v>
      </c>
      <c r="AC35" s="1107"/>
    </row>
    <row r="36" spans="1:29" s="291" customFormat="1" ht="16.95" hidden="1" customHeight="1">
      <c r="A36" s="412"/>
      <c r="B36" s="413"/>
      <c r="C36" s="413"/>
      <c r="D36" s="413"/>
      <c r="E36" s="289"/>
      <c r="F36" s="289"/>
      <c r="G36" s="290"/>
      <c r="H36" s="290"/>
      <c r="I36" s="290"/>
      <c r="J36" s="290"/>
      <c r="K36" s="290"/>
      <c r="L36" s="290"/>
      <c r="M36" s="290"/>
      <c r="N36" s="290"/>
      <c r="O36" s="1162"/>
      <c r="P36" s="288"/>
      <c r="Q36" s="1077">
        <v>0</v>
      </c>
      <c r="R36" s="576" t="s">
        <v>421</v>
      </c>
      <c r="S36" s="1078">
        <v>482532</v>
      </c>
      <c r="T36" s="1078">
        <v>387670</v>
      </c>
      <c r="U36" s="1078">
        <v>311263</v>
      </c>
      <c r="V36" s="1078">
        <v>163962</v>
      </c>
      <c r="W36" s="1078">
        <v>111711</v>
      </c>
      <c r="X36" s="1078">
        <v>34523</v>
      </c>
      <c r="Y36" s="1174">
        <v>24346</v>
      </c>
      <c r="Z36" s="1078">
        <v>15494</v>
      </c>
      <c r="AA36" s="1206">
        <v>1531839</v>
      </c>
      <c r="AC36" s="1107"/>
    </row>
    <row r="37" spans="1:29" s="291" customFormat="1" ht="16.95" hidden="1" customHeight="1">
      <c r="A37" s="412"/>
      <c r="B37" s="413"/>
      <c r="C37" s="413"/>
      <c r="D37" s="413"/>
      <c r="E37" s="289"/>
      <c r="F37" s="289"/>
      <c r="G37" s="290"/>
      <c r="H37" s="290"/>
      <c r="I37" s="290"/>
      <c r="J37" s="290"/>
      <c r="K37" s="290"/>
      <c r="L37" s="290"/>
      <c r="M37" s="290"/>
      <c r="N37" s="290"/>
      <c r="O37" s="1162"/>
      <c r="P37" s="288"/>
      <c r="Q37" s="1077"/>
      <c r="R37" s="576" t="s">
        <v>422</v>
      </c>
      <c r="S37" s="1078">
        <v>487726</v>
      </c>
      <c r="T37" s="1078">
        <v>377344</v>
      </c>
      <c r="U37" s="1078">
        <v>305927</v>
      </c>
      <c r="V37" s="1078">
        <v>156838</v>
      </c>
      <c r="W37" s="1078">
        <v>113937</v>
      </c>
      <c r="X37" s="1078">
        <v>38011</v>
      </c>
      <c r="Y37" s="1174">
        <v>23029</v>
      </c>
      <c r="Z37" s="1078">
        <v>13998</v>
      </c>
      <c r="AA37" s="1206">
        <v>1517198</v>
      </c>
      <c r="AC37" s="1107"/>
    </row>
    <row r="38" spans="1:29" s="291" customFormat="1" ht="16.95" hidden="1" customHeight="1">
      <c r="A38" s="412"/>
      <c r="B38" s="413"/>
      <c r="C38" s="413"/>
      <c r="D38" s="413"/>
      <c r="E38" s="289"/>
      <c r="F38" s="289"/>
      <c r="G38" s="290"/>
      <c r="H38" s="290"/>
      <c r="I38" s="290"/>
      <c r="J38" s="290"/>
      <c r="K38" s="290"/>
      <c r="L38" s="290"/>
      <c r="M38" s="290"/>
      <c r="N38" s="290"/>
      <c r="O38" s="1162"/>
      <c r="P38" s="288"/>
      <c r="Q38" s="1077">
        <v>0</v>
      </c>
      <c r="R38" s="576" t="s">
        <v>423</v>
      </c>
      <c r="S38" s="1078">
        <v>435460</v>
      </c>
      <c r="T38" s="1078">
        <v>335165</v>
      </c>
      <c r="U38" s="1078">
        <v>268102</v>
      </c>
      <c r="V38" s="1078">
        <v>137271</v>
      </c>
      <c r="W38" s="1078">
        <v>103436</v>
      </c>
      <c r="X38" s="1078">
        <v>35179</v>
      </c>
      <c r="Y38" s="1174">
        <v>19479</v>
      </c>
      <c r="Z38" s="1078">
        <v>11065</v>
      </c>
      <c r="AA38" s="1206">
        <v>1345497</v>
      </c>
      <c r="AC38" s="1107"/>
    </row>
    <row r="39" spans="1:29" s="291" customFormat="1" ht="27.6" customHeight="1">
      <c r="A39" s="1456" t="s">
        <v>391</v>
      </c>
      <c r="B39" s="1457"/>
      <c r="C39" s="1457"/>
      <c r="D39" s="1457"/>
      <c r="E39" s="292"/>
      <c r="F39" s="292" t="s">
        <v>39</v>
      </c>
      <c r="G39" s="547">
        <v>2.5715585370727001</v>
      </c>
      <c r="H39" s="547">
        <v>0.75089003822755296</v>
      </c>
      <c r="I39" s="547">
        <v>3.8279153863769197</v>
      </c>
      <c r="J39" s="547">
        <v>3.5094688044011426</v>
      </c>
      <c r="K39" s="547">
        <v>2.2489369395213465</v>
      </c>
      <c r="L39" s="547">
        <v>4.7979823455233293</v>
      </c>
      <c r="M39" s="547">
        <v>1.6843510022409156</v>
      </c>
      <c r="N39" s="579">
        <v>27.114206894826065</v>
      </c>
      <c r="O39" s="564">
        <v>2.7169869656749777</v>
      </c>
      <c r="P39" s="288"/>
      <c r="Q39" s="1077">
        <v>0</v>
      </c>
      <c r="R39" s="445" t="s">
        <v>99</v>
      </c>
      <c r="S39" s="440">
        <v>2.5715585370727001</v>
      </c>
      <c r="T39" s="440">
        <v>0.75089003822755296</v>
      </c>
      <c r="U39" s="440">
        <v>3.8279153863769197</v>
      </c>
      <c r="V39" s="440">
        <v>3.5094688044011426</v>
      </c>
      <c r="W39" s="440">
        <v>2.2489369395213465</v>
      </c>
      <c r="X39" s="440">
        <v>4.7979823455233293</v>
      </c>
      <c r="Y39" s="439">
        <v>1.6843510022409156</v>
      </c>
      <c r="Z39" s="440">
        <v>27.114206894826065</v>
      </c>
      <c r="AA39" s="440">
        <v>2.7169869656749777</v>
      </c>
      <c r="AC39" s="1107"/>
    </row>
    <row r="40" spans="1:29" s="291" customFormat="1" ht="16.95" hidden="1" customHeight="1">
      <c r="A40" s="293"/>
      <c r="B40" s="294"/>
      <c r="C40" s="294"/>
      <c r="D40" s="294"/>
      <c r="E40" s="292"/>
      <c r="F40" s="292"/>
      <c r="G40" s="1163"/>
      <c r="H40" s="1163"/>
      <c r="I40" s="1163"/>
      <c r="J40" s="1163"/>
      <c r="K40" s="1163"/>
      <c r="L40" s="1163"/>
      <c r="M40" s="1163"/>
      <c r="N40" s="1163"/>
      <c r="O40" s="1162"/>
      <c r="P40" s="288"/>
      <c r="Q40" s="308"/>
      <c r="R40" s="311"/>
      <c r="S40" s="311"/>
      <c r="T40" s="311"/>
      <c r="U40" s="311"/>
      <c r="V40" s="312"/>
      <c r="W40" s="312"/>
      <c r="X40" s="312"/>
      <c r="Y40" s="1175"/>
      <c r="Z40" s="312"/>
      <c r="AA40" s="565"/>
      <c r="AC40" s="1107"/>
    </row>
    <row r="41" spans="1:29" s="291" customFormat="1" ht="16.95" customHeight="1">
      <c r="A41" s="447" t="s">
        <v>441</v>
      </c>
      <c r="B41" s="295"/>
      <c r="C41" s="295"/>
      <c r="D41" s="295"/>
      <c r="E41" s="295"/>
      <c r="F41" s="292"/>
      <c r="G41" s="296"/>
      <c r="H41" s="296"/>
      <c r="I41" s="296"/>
      <c r="J41" s="296"/>
      <c r="K41" s="296"/>
      <c r="L41" s="296"/>
      <c r="M41" s="296"/>
      <c r="N41" s="296"/>
      <c r="O41" s="1162"/>
      <c r="P41" s="288"/>
      <c r="Q41" s="308"/>
      <c r="R41" s="311"/>
      <c r="S41" s="311"/>
      <c r="T41" s="311"/>
      <c r="U41" s="311"/>
      <c r="V41" s="312"/>
      <c r="W41" s="312"/>
      <c r="X41" s="312"/>
      <c r="Y41" s="1175"/>
      <c r="Z41" s="312"/>
      <c r="AA41" s="565"/>
      <c r="AC41" s="1107"/>
    </row>
    <row r="42" spans="1:29" ht="16.95" customHeight="1">
      <c r="A42" s="297" t="s">
        <v>361</v>
      </c>
      <c r="B42" s="269"/>
      <c r="C42" s="269"/>
      <c r="D42" s="269"/>
      <c r="E42" s="298"/>
      <c r="F42" s="298" t="s">
        <v>39</v>
      </c>
      <c r="G42" s="549">
        <v>67.082753133081368</v>
      </c>
      <c r="H42" s="549">
        <v>67.512307846880333</v>
      </c>
      <c r="I42" s="549">
        <v>63.980360835350503</v>
      </c>
      <c r="J42" s="549">
        <v>68.645446096654268</v>
      </c>
      <c r="K42" s="549">
        <v>66.184971098265905</v>
      </c>
      <c r="L42" s="549">
        <v>62.260765550239242</v>
      </c>
      <c r="M42" s="549">
        <v>62.381454162276086</v>
      </c>
      <c r="N42" s="549">
        <v>63.033175355450233</v>
      </c>
      <c r="O42" s="549">
        <v>66.39691968871314</v>
      </c>
      <c r="Q42" s="439">
        <v>0</v>
      </c>
      <c r="R42" s="445" t="s">
        <v>99</v>
      </c>
      <c r="S42" s="543">
        <v>13489</v>
      </c>
      <c r="T42" s="543">
        <v>13439</v>
      </c>
      <c r="U42" s="543">
        <v>9792.93</v>
      </c>
      <c r="V42" s="543">
        <v>5909</v>
      </c>
      <c r="W42" s="543">
        <v>3893</v>
      </c>
      <c r="X42" s="543">
        <v>1041</v>
      </c>
      <c r="Y42" s="439">
        <v>592</v>
      </c>
      <c r="Z42" s="543">
        <v>1197</v>
      </c>
      <c r="AA42" s="543">
        <v>49352.930000000008</v>
      </c>
    </row>
    <row r="43" spans="1:29" ht="16.95" hidden="1" customHeight="1">
      <c r="Q43" s="407">
        <v>0</v>
      </c>
      <c r="R43" s="423" t="s">
        <v>291</v>
      </c>
      <c r="S43" s="454">
        <v>4</v>
      </c>
      <c r="T43" s="454">
        <v>3</v>
      </c>
      <c r="U43" s="454">
        <v>3</v>
      </c>
      <c r="V43" s="454">
        <v>3</v>
      </c>
      <c r="W43" s="454">
        <v>1</v>
      </c>
      <c r="X43" s="454">
        <v>2</v>
      </c>
      <c r="Y43" s="956">
        <v>0</v>
      </c>
      <c r="Z43" s="454">
        <v>3</v>
      </c>
      <c r="AA43" s="560">
        <v>19</v>
      </c>
    </row>
    <row r="44" spans="1:29" ht="16.95" hidden="1" customHeight="1">
      <c r="Q44" s="407">
        <v>0</v>
      </c>
      <c r="R44" s="423" t="s">
        <v>292</v>
      </c>
      <c r="S44" s="454" t="s">
        <v>235</v>
      </c>
      <c r="T44" s="454">
        <v>4</v>
      </c>
      <c r="U44" s="454" t="s">
        <v>235</v>
      </c>
      <c r="V44" s="454">
        <v>1</v>
      </c>
      <c r="W44" s="454">
        <v>0</v>
      </c>
      <c r="X44" s="454">
        <v>2</v>
      </c>
      <c r="Y44" s="956">
        <v>0</v>
      </c>
      <c r="Z44" s="454">
        <v>1</v>
      </c>
      <c r="AA44" s="560">
        <v>8</v>
      </c>
    </row>
    <row r="45" spans="1:29" ht="16.95" hidden="1" customHeight="1">
      <c r="Q45" s="407">
        <v>0</v>
      </c>
      <c r="R45" s="423" t="s">
        <v>293</v>
      </c>
      <c r="S45" s="454" t="s">
        <v>235</v>
      </c>
      <c r="T45" s="454">
        <v>0</v>
      </c>
      <c r="U45" s="454" t="s">
        <v>235</v>
      </c>
      <c r="V45" s="454">
        <v>0</v>
      </c>
      <c r="W45" s="454">
        <v>0</v>
      </c>
      <c r="X45" s="454">
        <v>0</v>
      </c>
      <c r="Y45" s="956">
        <v>0</v>
      </c>
      <c r="Z45" s="454">
        <v>0</v>
      </c>
      <c r="AA45" s="560">
        <v>0</v>
      </c>
    </row>
    <row r="46" spans="1:29" ht="16.95" hidden="1" customHeight="1">
      <c r="Q46" s="407">
        <v>0</v>
      </c>
      <c r="R46" s="423" t="s">
        <v>294</v>
      </c>
      <c r="S46" s="454">
        <v>15</v>
      </c>
      <c r="T46" s="454">
        <v>21</v>
      </c>
      <c r="U46" s="454">
        <v>23</v>
      </c>
      <c r="V46" s="454">
        <v>13</v>
      </c>
      <c r="W46" s="454">
        <v>13</v>
      </c>
      <c r="X46" s="454">
        <v>11</v>
      </c>
      <c r="Y46" s="956">
        <v>1</v>
      </c>
      <c r="Z46" s="454">
        <v>14</v>
      </c>
      <c r="AA46" s="560">
        <v>111</v>
      </c>
    </row>
    <row r="47" spans="1:29" ht="16.95" hidden="1" customHeight="1">
      <c r="Q47" s="407">
        <v>0</v>
      </c>
      <c r="R47" s="423" t="s">
        <v>295</v>
      </c>
      <c r="S47" s="454">
        <v>7</v>
      </c>
      <c r="T47" s="454">
        <v>8</v>
      </c>
      <c r="U47" s="454">
        <v>12</v>
      </c>
      <c r="V47" s="454">
        <v>2</v>
      </c>
      <c r="W47" s="454">
        <v>4</v>
      </c>
      <c r="X47" s="454">
        <v>1</v>
      </c>
      <c r="Y47" s="956">
        <v>0</v>
      </c>
      <c r="Z47" s="454">
        <v>10</v>
      </c>
      <c r="AA47" s="560">
        <v>44</v>
      </c>
    </row>
    <row r="48" spans="1:29" ht="16.95" hidden="1" customHeight="1">
      <c r="Q48" s="407">
        <v>0</v>
      </c>
      <c r="R48" s="423" t="s">
        <v>92</v>
      </c>
      <c r="S48" s="454" t="s">
        <v>235</v>
      </c>
      <c r="T48" s="454">
        <v>0</v>
      </c>
      <c r="U48" s="454" t="s">
        <v>235</v>
      </c>
      <c r="V48" s="454">
        <v>0</v>
      </c>
      <c r="W48" s="454">
        <v>0</v>
      </c>
      <c r="X48" s="454">
        <v>0</v>
      </c>
      <c r="Y48" s="1090">
        <v>0</v>
      </c>
      <c r="Z48" s="454">
        <v>0</v>
      </c>
      <c r="AA48" s="560">
        <v>0</v>
      </c>
    </row>
    <row r="49" spans="1:27" ht="16.95" hidden="1" customHeight="1">
      <c r="Q49" s="407">
        <v>0</v>
      </c>
      <c r="R49" s="423" t="s">
        <v>93</v>
      </c>
      <c r="S49" s="454">
        <v>726</v>
      </c>
      <c r="T49" s="454">
        <v>352</v>
      </c>
      <c r="U49" s="454">
        <v>276</v>
      </c>
      <c r="V49" s="454">
        <v>136</v>
      </c>
      <c r="W49" s="454">
        <v>111</v>
      </c>
      <c r="X49" s="454">
        <v>38</v>
      </c>
      <c r="Y49" s="1090">
        <v>6</v>
      </c>
      <c r="Z49" s="454">
        <v>31</v>
      </c>
      <c r="AA49" s="560">
        <v>1676</v>
      </c>
    </row>
    <row r="50" spans="1:27" ht="16.95" hidden="1" customHeight="1">
      <c r="Q50" s="407">
        <v>0</v>
      </c>
      <c r="R50" s="423" t="s">
        <v>94</v>
      </c>
      <c r="S50" s="454">
        <v>186</v>
      </c>
      <c r="T50" s="454">
        <v>264</v>
      </c>
      <c r="U50" s="454">
        <v>31.8</v>
      </c>
      <c r="V50" s="454">
        <v>75</v>
      </c>
      <c r="W50" s="454">
        <v>94</v>
      </c>
      <c r="X50" s="454">
        <v>31</v>
      </c>
      <c r="Y50" s="1090">
        <v>8</v>
      </c>
      <c r="Z50" s="454">
        <v>13</v>
      </c>
      <c r="AA50" s="560">
        <v>702.8</v>
      </c>
    </row>
    <row r="51" spans="1:27" ht="16.95" hidden="1" customHeight="1">
      <c r="Q51" s="407">
        <v>0</v>
      </c>
      <c r="R51" s="423" t="s">
        <v>198</v>
      </c>
      <c r="S51" s="454" t="s">
        <v>235</v>
      </c>
      <c r="T51" s="454">
        <v>0</v>
      </c>
      <c r="U51" s="454" t="s">
        <v>235</v>
      </c>
      <c r="V51" s="454">
        <v>4</v>
      </c>
      <c r="W51" s="454">
        <v>0</v>
      </c>
      <c r="X51" s="454">
        <v>0</v>
      </c>
      <c r="Y51" s="1090" t="s">
        <v>235</v>
      </c>
      <c r="Z51" s="454">
        <v>0</v>
      </c>
      <c r="AA51" s="560">
        <v>4</v>
      </c>
    </row>
    <row r="52" spans="1:27" ht="16.95" hidden="1" customHeight="1">
      <c r="Q52" s="407">
        <v>0</v>
      </c>
      <c r="R52" s="423" t="s">
        <v>199</v>
      </c>
      <c r="S52" s="454">
        <v>2412</v>
      </c>
      <c r="T52" s="454">
        <v>2759</v>
      </c>
      <c r="U52" s="454">
        <v>2477</v>
      </c>
      <c r="V52" s="454">
        <v>1275</v>
      </c>
      <c r="W52" s="454">
        <v>665</v>
      </c>
      <c r="X52" s="454">
        <v>187</v>
      </c>
      <c r="Y52" s="1090">
        <v>93</v>
      </c>
      <c r="Z52" s="454">
        <v>282</v>
      </c>
      <c r="AA52" s="560">
        <v>10150</v>
      </c>
    </row>
    <row r="53" spans="1:27" ht="16.95" hidden="1" customHeight="1">
      <c r="Q53" s="407">
        <v>0</v>
      </c>
      <c r="R53" s="423" t="s">
        <v>200</v>
      </c>
      <c r="S53" s="454">
        <v>487</v>
      </c>
      <c r="T53" s="454">
        <v>566</v>
      </c>
      <c r="U53" s="454">
        <v>157.1</v>
      </c>
      <c r="V53" s="454">
        <v>167</v>
      </c>
      <c r="W53" s="454">
        <v>127</v>
      </c>
      <c r="X53" s="454">
        <v>41</v>
      </c>
      <c r="Y53" s="1090">
        <v>19</v>
      </c>
      <c r="Z53" s="454">
        <v>60</v>
      </c>
      <c r="AA53" s="560">
        <v>1624.1</v>
      </c>
    </row>
    <row r="54" spans="1:27" ht="16.95" hidden="1" customHeight="1">
      <c r="Q54" s="407">
        <v>0</v>
      </c>
      <c r="R54" s="423" t="s">
        <v>201</v>
      </c>
      <c r="S54" s="454" t="s">
        <v>235</v>
      </c>
      <c r="T54" s="454">
        <v>54</v>
      </c>
      <c r="U54" s="454" t="s">
        <v>235</v>
      </c>
      <c r="V54" s="454">
        <v>1</v>
      </c>
      <c r="W54" s="454">
        <v>0</v>
      </c>
      <c r="X54" s="454">
        <v>0</v>
      </c>
      <c r="Y54" s="1090" t="s">
        <v>235</v>
      </c>
      <c r="Z54" s="454">
        <v>0</v>
      </c>
      <c r="AA54" s="560">
        <v>55</v>
      </c>
    </row>
    <row r="55" spans="1:27" ht="16.95" hidden="1" customHeight="1">
      <c r="Q55" s="407">
        <v>0</v>
      </c>
      <c r="R55" s="423" t="s">
        <v>202</v>
      </c>
      <c r="S55" s="454">
        <v>9033</v>
      </c>
      <c r="T55" s="454">
        <v>7455</v>
      </c>
      <c r="U55" s="454">
        <v>5805.47</v>
      </c>
      <c r="V55" s="454">
        <v>3515</v>
      </c>
      <c r="W55" s="454">
        <v>2510</v>
      </c>
      <c r="X55" s="454">
        <v>622</v>
      </c>
      <c r="Y55" s="1090">
        <v>395</v>
      </c>
      <c r="Z55" s="454">
        <v>619</v>
      </c>
      <c r="AA55" s="560">
        <v>29954.47</v>
      </c>
    </row>
    <row r="56" spans="1:27" ht="16.95" hidden="1" customHeight="1">
      <c r="Q56" s="407">
        <v>0</v>
      </c>
      <c r="R56" s="423" t="s">
        <v>203</v>
      </c>
      <c r="S56" s="454">
        <v>619</v>
      </c>
      <c r="T56" s="454">
        <v>511</v>
      </c>
      <c r="U56" s="454">
        <v>701.01</v>
      </c>
      <c r="V56" s="454">
        <v>443</v>
      </c>
      <c r="W56" s="454">
        <v>245</v>
      </c>
      <c r="X56" s="454">
        <v>96</v>
      </c>
      <c r="Y56" s="1090">
        <v>70</v>
      </c>
      <c r="Z56" s="454">
        <v>67</v>
      </c>
      <c r="AA56" s="560">
        <v>2752.01</v>
      </c>
    </row>
    <row r="57" spans="1:27" ht="16.95" hidden="1" customHeight="1">
      <c r="Q57" s="407">
        <v>0</v>
      </c>
      <c r="R57" s="423" t="s">
        <v>204</v>
      </c>
      <c r="S57" s="454" t="s">
        <v>235</v>
      </c>
      <c r="T57" s="454">
        <v>1442</v>
      </c>
      <c r="U57" s="454">
        <v>306.55</v>
      </c>
      <c r="V57" s="454">
        <v>274</v>
      </c>
      <c r="W57" s="454">
        <v>123</v>
      </c>
      <c r="X57" s="454">
        <v>10</v>
      </c>
      <c r="Y57" s="1090" t="s">
        <v>235</v>
      </c>
      <c r="Z57" s="454">
        <v>97</v>
      </c>
      <c r="AA57" s="560">
        <v>2252.5500000000002</v>
      </c>
    </row>
    <row r="58" spans="1:27" ht="16.95" hidden="1" customHeight="1">
      <c r="A58" s="297"/>
      <c r="B58" s="269"/>
      <c r="C58" s="269"/>
      <c r="D58" s="269"/>
      <c r="E58" s="298"/>
      <c r="F58" s="298"/>
      <c r="G58" s="299"/>
      <c r="H58" s="299"/>
      <c r="I58" s="299"/>
      <c r="J58" s="299"/>
      <c r="K58" s="299"/>
      <c r="L58" s="299"/>
      <c r="M58" s="299"/>
      <c r="N58" s="299"/>
      <c r="Q58" s="456"/>
      <c r="R58" s="457"/>
      <c r="S58" s="458"/>
      <c r="T58" s="458"/>
      <c r="U58" s="458"/>
      <c r="V58" s="458"/>
      <c r="W58" s="458"/>
      <c r="X58" s="458"/>
      <c r="Y58" s="456"/>
      <c r="Z58" s="458"/>
    </row>
    <row r="59" spans="1:27" ht="16.95" customHeight="1">
      <c r="A59" s="418" t="s">
        <v>442</v>
      </c>
      <c r="B59" s="287"/>
      <c r="C59" s="270"/>
      <c r="D59" s="270"/>
      <c r="E59" s="419"/>
      <c r="F59" s="419" t="s">
        <v>39</v>
      </c>
      <c r="G59" s="550">
        <v>32.912273721901727</v>
      </c>
      <c r="H59" s="550">
        <v>32.497237013965638</v>
      </c>
      <c r="I59" s="550">
        <v>36.019312498570834</v>
      </c>
      <c r="J59" s="550">
        <v>31.354553903345728</v>
      </c>
      <c r="K59" s="550">
        <v>33.849030941856512</v>
      </c>
      <c r="L59" s="550">
        <v>37.739234449760765</v>
      </c>
      <c r="M59" s="550">
        <v>37.723919915700741</v>
      </c>
      <c r="N59" s="550">
        <v>36.96682464454976</v>
      </c>
      <c r="O59" s="550">
        <v>33.608259905300883</v>
      </c>
      <c r="Q59" s="439">
        <v>0</v>
      </c>
      <c r="R59" s="445" t="s">
        <v>99</v>
      </c>
      <c r="S59" s="543">
        <v>6618</v>
      </c>
      <c r="T59" s="543">
        <v>6468.9</v>
      </c>
      <c r="U59" s="543">
        <v>5513.1699999999992</v>
      </c>
      <c r="V59" s="543">
        <v>2699</v>
      </c>
      <c r="W59" s="543">
        <v>1991</v>
      </c>
      <c r="X59" s="543">
        <v>631</v>
      </c>
      <c r="Y59" s="439">
        <v>358</v>
      </c>
      <c r="Z59" s="543">
        <v>702</v>
      </c>
      <c r="AA59" s="566">
        <v>24981.07</v>
      </c>
    </row>
    <row r="60" spans="1:27" ht="16.95" hidden="1" customHeight="1">
      <c r="Q60" s="407">
        <v>0</v>
      </c>
      <c r="R60" s="423" t="s">
        <v>205</v>
      </c>
      <c r="S60" s="454">
        <v>1</v>
      </c>
      <c r="T60" s="454">
        <v>1</v>
      </c>
      <c r="U60" s="454">
        <v>1</v>
      </c>
      <c r="V60" s="454">
        <v>0</v>
      </c>
      <c r="W60" s="454">
        <v>1</v>
      </c>
      <c r="X60" s="454">
        <v>0</v>
      </c>
      <c r="Y60" s="956">
        <v>1</v>
      </c>
      <c r="Z60" s="454">
        <v>1</v>
      </c>
      <c r="AA60" s="560">
        <v>6</v>
      </c>
    </row>
    <row r="61" spans="1:27" ht="16.95" hidden="1" customHeight="1">
      <c r="Q61" s="407">
        <v>0</v>
      </c>
      <c r="R61" s="423" t="s">
        <v>206</v>
      </c>
      <c r="S61" s="454" t="s">
        <v>235</v>
      </c>
      <c r="T61" s="454">
        <v>4.9000000000000004</v>
      </c>
      <c r="U61" s="454" t="s">
        <v>235</v>
      </c>
      <c r="V61" s="454">
        <v>0</v>
      </c>
      <c r="W61" s="454">
        <v>0</v>
      </c>
      <c r="X61" s="454">
        <v>1</v>
      </c>
      <c r="Y61" s="956">
        <v>0</v>
      </c>
      <c r="Z61" s="454">
        <v>0</v>
      </c>
      <c r="AA61" s="560">
        <v>5.9</v>
      </c>
    </row>
    <row r="62" spans="1:27" ht="16.95" hidden="1" customHeight="1">
      <c r="Q62" s="407">
        <v>0</v>
      </c>
      <c r="R62" s="423" t="s">
        <v>112</v>
      </c>
      <c r="S62" s="454" t="s">
        <v>235</v>
      </c>
      <c r="T62" s="454">
        <v>0</v>
      </c>
      <c r="U62" s="454" t="s">
        <v>235</v>
      </c>
      <c r="V62" s="454">
        <v>0</v>
      </c>
      <c r="W62" s="454">
        <v>0</v>
      </c>
      <c r="X62" s="454">
        <v>0</v>
      </c>
      <c r="Y62" s="956">
        <v>0</v>
      </c>
      <c r="Z62" s="454">
        <v>0</v>
      </c>
      <c r="AA62" s="560">
        <v>0</v>
      </c>
    </row>
    <row r="63" spans="1:27" ht="16.95" hidden="1" customHeight="1">
      <c r="Q63" s="407">
        <v>0</v>
      </c>
      <c r="R63" s="423" t="s">
        <v>113</v>
      </c>
      <c r="S63" s="454">
        <v>3</v>
      </c>
      <c r="T63" s="454">
        <v>4</v>
      </c>
      <c r="U63" s="454">
        <v>3</v>
      </c>
      <c r="V63" s="454">
        <v>3</v>
      </c>
      <c r="W63" s="454">
        <v>3</v>
      </c>
      <c r="X63" s="454">
        <v>0</v>
      </c>
      <c r="Y63" s="956">
        <v>0</v>
      </c>
      <c r="Z63" s="454">
        <v>0</v>
      </c>
      <c r="AA63" s="560">
        <v>16</v>
      </c>
    </row>
    <row r="64" spans="1:27" ht="16.95" hidden="1" customHeight="1">
      <c r="Q64" s="407">
        <v>0</v>
      </c>
      <c r="R64" s="423" t="s">
        <v>114</v>
      </c>
      <c r="S64" s="454">
        <v>4</v>
      </c>
      <c r="T64" s="454">
        <v>6</v>
      </c>
      <c r="U64" s="454">
        <v>4</v>
      </c>
      <c r="V64" s="454">
        <v>3</v>
      </c>
      <c r="W64" s="454">
        <v>0</v>
      </c>
      <c r="X64" s="454">
        <v>2</v>
      </c>
      <c r="Y64" s="1090">
        <v>1</v>
      </c>
      <c r="Z64" s="454">
        <v>6</v>
      </c>
      <c r="AA64" s="560">
        <v>26</v>
      </c>
    </row>
    <row r="65" spans="1:31" ht="16.95" hidden="1" customHeight="1">
      <c r="Q65" s="407">
        <v>0</v>
      </c>
      <c r="R65" s="423" t="s">
        <v>115</v>
      </c>
      <c r="S65" s="454" t="s">
        <v>235</v>
      </c>
      <c r="T65" s="454">
        <v>0</v>
      </c>
      <c r="U65" s="454" t="s">
        <v>235</v>
      </c>
      <c r="V65" s="454">
        <v>1</v>
      </c>
      <c r="W65" s="454">
        <v>0</v>
      </c>
      <c r="X65" s="454">
        <v>0</v>
      </c>
      <c r="Y65" s="1090">
        <v>0</v>
      </c>
      <c r="Z65" s="454">
        <v>0</v>
      </c>
      <c r="AA65" s="560">
        <v>1</v>
      </c>
    </row>
    <row r="66" spans="1:31" ht="16.95" hidden="1" customHeight="1">
      <c r="Q66" s="407">
        <v>0</v>
      </c>
      <c r="R66" s="423" t="s">
        <v>116</v>
      </c>
      <c r="S66" s="454">
        <v>128</v>
      </c>
      <c r="T66" s="454">
        <v>75</v>
      </c>
      <c r="U66" s="454">
        <v>36</v>
      </c>
      <c r="V66" s="454">
        <v>23</v>
      </c>
      <c r="W66" s="454">
        <v>28</v>
      </c>
      <c r="X66" s="454">
        <v>7</v>
      </c>
      <c r="Y66" s="1090">
        <v>2</v>
      </c>
      <c r="Z66" s="454">
        <v>10</v>
      </c>
      <c r="AA66" s="560">
        <v>309</v>
      </c>
    </row>
    <row r="67" spans="1:31" ht="16.95" hidden="1" customHeight="1">
      <c r="Q67" s="407">
        <v>0</v>
      </c>
      <c r="R67" s="423" t="s">
        <v>117</v>
      </c>
      <c r="S67" s="454">
        <v>194</v>
      </c>
      <c r="T67" s="454">
        <v>298</v>
      </c>
      <c r="U67" s="454">
        <v>34.86</v>
      </c>
      <c r="V67" s="454">
        <v>50</v>
      </c>
      <c r="W67" s="454">
        <v>54</v>
      </c>
      <c r="X67" s="454">
        <v>17</v>
      </c>
      <c r="Y67" s="1090">
        <v>11</v>
      </c>
      <c r="Z67" s="454">
        <v>33</v>
      </c>
      <c r="AA67" s="560">
        <v>691.86</v>
      </c>
    </row>
    <row r="68" spans="1:31" ht="16.95" hidden="1" customHeight="1">
      <c r="Q68" s="407">
        <v>0</v>
      </c>
      <c r="R68" s="423" t="s">
        <v>118</v>
      </c>
      <c r="S68" s="454" t="s">
        <v>235</v>
      </c>
      <c r="T68" s="454">
        <v>0</v>
      </c>
      <c r="U68" s="454" t="s">
        <v>235</v>
      </c>
      <c r="V68" s="454">
        <v>6</v>
      </c>
      <c r="W68" s="454">
        <v>0</v>
      </c>
      <c r="X68" s="454">
        <v>0</v>
      </c>
      <c r="Y68" s="1090" t="s">
        <v>235</v>
      </c>
      <c r="Z68" s="454">
        <v>0</v>
      </c>
      <c r="AA68" s="560">
        <v>6</v>
      </c>
    </row>
    <row r="69" spans="1:31" ht="16.95" hidden="1" customHeight="1">
      <c r="Q69" s="407">
        <v>0</v>
      </c>
      <c r="R69" s="423" t="s">
        <v>119</v>
      </c>
      <c r="S69" s="454">
        <v>659</v>
      </c>
      <c r="T69" s="454">
        <v>569</v>
      </c>
      <c r="U69" s="454">
        <v>641</v>
      </c>
      <c r="V69" s="454">
        <v>175</v>
      </c>
      <c r="W69" s="454">
        <v>187</v>
      </c>
      <c r="X69" s="454">
        <v>39</v>
      </c>
      <c r="Y69" s="1090">
        <v>25</v>
      </c>
      <c r="Z69" s="454">
        <v>59</v>
      </c>
      <c r="AA69" s="560">
        <v>2354</v>
      </c>
    </row>
    <row r="70" spans="1:31" ht="16.95" hidden="1" customHeight="1">
      <c r="Q70" s="407">
        <v>0</v>
      </c>
      <c r="R70" s="423" t="s">
        <v>120</v>
      </c>
      <c r="S70" s="454">
        <v>868</v>
      </c>
      <c r="T70" s="454">
        <v>1008</v>
      </c>
      <c r="U70" s="454">
        <v>256.17</v>
      </c>
      <c r="V70" s="454">
        <v>174</v>
      </c>
      <c r="W70" s="454">
        <v>157</v>
      </c>
      <c r="X70" s="454">
        <v>34</v>
      </c>
      <c r="Y70" s="1090">
        <v>41</v>
      </c>
      <c r="Z70" s="454">
        <v>73</v>
      </c>
      <c r="AA70" s="560">
        <v>2611.17</v>
      </c>
    </row>
    <row r="71" spans="1:31" ht="16.95" hidden="1" customHeight="1">
      <c r="Q71" s="407">
        <v>0</v>
      </c>
      <c r="R71" s="423" t="s">
        <v>121</v>
      </c>
      <c r="S71" s="454" t="s">
        <v>235</v>
      </c>
      <c r="T71" s="454">
        <v>5</v>
      </c>
      <c r="U71" s="454">
        <v>1</v>
      </c>
      <c r="V71" s="454">
        <v>3</v>
      </c>
      <c r="W71" s="454">
        <v>0</v>
      </c>
      <c r="X71" s="454">
        <v>0</v>
      </c>
      <c r="Y71" s="1090" t="s">
        <v>235</v>
      </c>
      <c r="Z71" s="454">
        <v>0</v>
      </c>
      <c r="AA71" s="560">
        <v>9</v>
      </c>
    </row>
    <row r="72" spans="1:31" ht="16.95" hidden="1" customHeight="1">
      <c r="Q72" s="407">
        <v>0</v>
      </c>
      <c r="R72" s="423" t="s">
        <v>122</v>
      </c>
      <c r="S72" s="454">
        <v>3418</v>
      </c>
      <c r="T72" s="454">
        <v>3237</v>
      </c>
      <c r="U72" s="454">
        <v>2460.66</v>
      </c>
      <c r="V72" s="454">
        <v>1135</v>
      </c>
      <c r="W72" s="454">
        <v>1098</v>
      </c>
      <c r="X72" s="454">
        <v>335</v>
      </c>
      <c r="Y72" s="1090">
        <v>159</v>
      </c>
      <c r="Z72" s="454">
        <v>214</v>
      </c>
      <c r="AA72" s="560">
        <v>12056.66</v>
      </c>
    </row>
    <row r="73" spans="1:31" ht="16.95" hidden="1" customHeight="1">
      <c r="Q73" s="407">
        <v>0</v>
      </c>
      <c r="R73" s="423" t="s">
        <v>123</v>
      </c>
      <c r="S73" s="454">
        <v>1343</v>
      </c>
      <c r="T73" s="454">
        <v>1032</v>
      </c>
      <c r="U73" s="454">
        <v>1911.41</v>
      </c>
      <c r="V73" s="454">
        <v>910</v>
      </c>
      <c r="W73" s="454">
        <v>357</v>
      </c>
      <c r="X73" s="454">
        <v>181</v>
      </c>
      <c r="Y73" s="1090">
        <v>118</v>
      </c>
      <c r="Z73" s="454">
        <v>151</v>
      </c>
      <c r="AA73" s="560">
        <v>6003.41</v>
      </c>
    </row>
    <row r="74" spans="1:31" ht="16.95" hidden="1" customHeight="1">
      <c r="Q74" s="407">
        <v>0</v>
      </c>
      <c r="R74" s="423" t="s">
        <v>124</v>
      </c>
      <c r="S74" s="454" t="s">
        <v>235</v>
      </c>
      <c r="T74" s="454">
        <v>229</v>
      </c>
      <c r="U74" s="454">
        <v>164.07</v>
      </c>
      <c r="V74" s="454">
        <v>216</v>
      </c>
      <c r="W74" s="454">
        <v>106</v>
      </c>
      <c r="X74" s="454">
        <v>15</v>
      </c>
      <c r="Y74" s="1090" t="s">
        <v>235</v>
      </c>
      <c r="Z74" s="454">
        <v>155</v>
      </c>
      <c r="AA74" s="560">
        <v>885.06999999999994</v>
      </c>
    </row>
    <row r="75" spans="1:31" ht="3.6" customHeight="1">
      <c r="Q75" s="451"/>
      <c r="R75" s="452"/>
      <c r="S75" s="452"/>
      <c r="T75" s="452"/>
      <c r="U75" s="452"/>
      <c r="V75" s="452"/>
      <c r="W75" s="452"/>
      <c r="X75" s="452"/>
      <c r="Y75" s="451"/>
      <c r="Z75" s="452"/>
      <c r="AA75" s="567"/>
      <c r="AB75" s="453"/>
      <c r="AC75" s="1108"/>
      <c r="AD75" s="453"/>
      <c r="AE75" s="453"/>
    </row>
    <row r="76" spans="1:31" s="269" customFormat="1" ht="16.95" customHeight="1">
      <c r="A76" s="301" t="s">
        <v>438</v>
      </c>
      <c r="B76" s="270"/>
      <c r="C76" s="270"/>
      <c r="D76" s="271"/>
      <c r="E76" s="271"/>
      <c r="F76" s="271"/>
      <c r="G76" s="549"/>
      <c r="H76" s="549"/>
      <c r="I76" s="549"/>
      <c r="J76" s="549"/>
      <c r="K76" s="549"/>
      <c r="L76" s="549"/>
      <c r="M76" s="549"/>
      <c r="N76" s="549"/>
      <c r="O76" s="549"/>
      <c r="Q76" s="305"/>
      <c r="R76" s="416"/>
      <c r="S76" s="416"/>
      <c r="T76" s="416"/>
      <c r="U76" s="416"/>
      <c r="V76" s="416"/>
      <c r="W76" s="416"/>
      <c r="X76" s="416"/>
      <c r="Y76" s="575"/>
      <c r="Z76" s="416"/>
      <c r="AA76" s="557"/>
      <c r="AC76" s="558"/>
    </row>
    <row r="77" spans="1:31" s="269" customFormat="1" ht="1.2" customHeight="1">
      <c r="A77" s="301"/>
      <c r="B77" s="270"/>
      <c r="C77" s="270"/>
      <c r="D77" s="271"/>
      <c r="E77" s="271"/>
      <c r="F77" s="271"/>
      <c r="G77" s="271"/>
      <c r="H77" s="271"/>
      <c r="I77" s="271"/>
      <c r="J77" s="271"/>
      <c r="K77" s="271"/>
      <c r="L77" s="271"/>
      <c r="M77" s="271"/>
      <c r="N77" s="271"/>
      <c r="O77" s="299"/>
      <c r="Q77" s="305"/>
      <c r="R77" s="416"/>
      <c r="S77" s="416"/>
      <c r="T77" s="416"/>
      <c r="U77" s="416"/>
      <c r="V77" s="416"/>
      <c r="W77" s="416"/>
      <c r="X77" s="416"/>
      <c r="Y77" s="575"/>
      <c r="Z77" s="416"/>
      <c r="AA77" s="557"/>
      <c r="AC77" s="558"/>
    </row>
    <row r="78" spans="1:31" s="269" customFormat="1" ht="16.95" customHeight="1">
      <c r="A78" s="427" t="s">
        <v>439</v>
      </c>
      <c r="B78" s="273"/>
      <c r="C78" s="273"/>
      <c r="D78" s="273"/>
      <c r="E78" s="273"/>
      <c r="F78" s="273"/>
      <c r="G78" s="1164"/>
      <c r="H78" s="1164"/>
      <c r="I78" s="1164"/>
      <c r="J78" s="1164"/>
      <c r="K78" s="1164"/>
      <c r="L78" s="1164"/>
      <c r="M78" s="1164"/>
      <c r="N78" s="1164"/>
      <c r="O78" s="860"/>
      <c r="Q78" s="305"/>
      <c r="R78" s="302"/>
      <c r="S78" s="302"/>
      <c r="T78" s="302"/>
      <c r="U78" s="302"/>
      <c r="V78" s="302"/>
      <c r="W78" s="302"/>
      <c r="X78" s="302"/>
      <c r="Y78" s="305"/>
      <c r="Z78" s="302"/>
      <c r="AA78" s="558"/>
      <c r="AC78" s="558"/>
    </row>
    <row r="79" spans="1:31" ht="16.95" customHeight="1">
      <c r="A79" s="274"/>
      <c r="B79" s="428" t="s">
        <v>189</v>
      </c>
      <c r="C79" s="274"/>
      <c r="D79" s="274"/>
      <c r="E79" s="274"/>
      <c r="F79" s="275"/>
      <c r="G79" s="276"/>
      <c r="H79" s="276"/>
      <c r="I79" s="276"/>
      <c r="J79" s="276"/>
      <c r="K79" s="276"/>
      <c r="L79" s="276"/>
      <c r="M79" s="276"/>
      <c r="N79" s="276"/>
      <c r="O79" s="813"/>
    </row>
    <row r="80" spans="1:31" s="269" customFormat="1" ht="16.95" customHeight="1">
      <c r="A80" s="273"/>
      <c r="B80" s="273"/>
      <c r="C80" s="272" t="s">
        <v>492</v>
      </c>
      <c r="D80" s="273"/>
      <c r="E80" s="273"/>
      <c r="F80" s="278" t="s">
        <v>197</v>
      </c>
      <c r="G80" s="279">
        <v>15693</v>
      </c>
      <c r="H80" s="279">
        <v>13589</v>
      </c>
      <c r="I80" s="279">
        <v>11272</v>
      </c>
      <c r="J80" s="279">
        <v>5949</v>
      </c>
      <c r="K80" s="279">
        <v>4370</v>
      </c>
      <c r="L80" s="279">
        <v>1166</v>
      </c>
      <c r="M80" s="279">
        <v>671</v>
      </c>
      <c r="N80" s="279">
        <v>1147</v>
      </c>
      <c r="O80" s="279">
        <v>53857</v>
      </c>
      <c r="Q80" s="422">
        <v>-1</v>
      </c>
      <c r="R80" s="423" t="s">
        <v>162</v>
      </c>
      <c r="S80" s="424">
        <v>15693</v>
      </c>
      <c r="T80" s="424">
        <v>13589</v>
      </c>
      <c r="U80" s="424">
        <v>11272</v>
      </c>
      <c r="V80" s="424">
        <v>5949</v>
      </c>
      <c r="W80" s="424">
        <v>4370</v>
      </c>
      <c r="X80" s="424">
        <v>1166</v>
      </c>
      <c r="Y80" s="1171">
        <v>671</v>
      </c>
      <c r="Z80" s="562">
        <v>1147</v>
      </c>
      <c r="AA80" s="560">
        <v>53857</v>
      </c>
      <c r="AC80" s="558"/>
    </row>
    <row r="81" spans="1:29" s="269" customFormat="1" ht="16.95" customHeight="1">
      <c r="A81" s="273"/>
      <c r="B81" s="273"/>
      <c r="C81" s="272" t="s">
        <v>493</v>
      </c>
      <c r="D81" s="273"/>
      <c r="E81" s="273"/>
      <c r="F81" s="278" t="s">
        <v>197</v>
      </c>
      <c r="G81" s="279">
        <v>2944</v>
      </c>
      <c r="H81" s="279">
        <v>2531</v>
      </c>
      <c r="I81" s="279">
        <v>2621</v>
      </c>
      <c r="J81" s="279">
        <v>1124</v>
      </c>
      <c r="K81" s="279">
        <v>817</v>
      </c>
      <c r="L81" s="279">
        <v>209</v>
      </c>
      <c r="M81" s="279">
        <v>179</v>
      </c>
      <c r="N81" s="279">
        <v>380</v>
      </c>
      <c r="O81" s="279">
        <v>10805</v>
      </c>
      <c r="Q81" s="422">
        <v>-1</v>
      </c>
      <c r="R81" s="423" t="s">
        <v>345</v>
      </c>
      <c r="S81" s="424">
        <v>2944</v>
      </c>
      <c r="T81" s="424">
        <v>2531</v>
      </c>
      <c r="U81" s="424">
        <v>2621</v>
      </c>
      <c r="V81" s="424">
        <v>1124</v>
      </c>
      <c r="W81" s="424">
        <v>817</v>
      </c>
      <c r="X81" s="424">
        <v>209</v>
      </c>
      <c r="Y81" s="1171">
        <v>179</v>
      </c>
      <c r="Z81" s="562">
        <v>380</v>
      </c>
      <c r="AA81" s="560">
        <v>10805</v>
      </c>
      <c r="AC81" s="558"/>
    </row>
    <row r="82" spans="1:29" s="269" customFormat="1" ht="16.95" customHeight="1">
      <c r="A82" s="273"/>
      <c r="B82" s="273"/>
      <c r="C82" s="272" t="s">
        <v>15</v>
      </c>
      <c r="D82" s="273"/>
      <c r="E82" s="273"/>
      <c r="F82" s="278" t="s">
        <v>197</v>
      </c>
      <c r="G82" s="279" t="s">
        <v>235</v>
      </c>
      <c r="H82" s="279">
        <v>1294</v>
      </c>
      <c r="I82" s="279">
        <v>291</v>
      </c>
      <c r="J82" s="279">
        <v>432</v>
      </c>
      <c r="K82" s="279">
        <v>22</v>
      </c>
      <c r="L82" s="279">
        <v>0</v>
      </c>
      <c r="M82" s="279">
        <v>0</v>
      </c>
      <c r="N82" s="279">
        <v>188</v>
      </c>
      <c r="O82" s="279">
        <v>2227</v>
      </c>
      <c r="Q82" s="422">
        <v>-1</v>
      </c>
      <c r="R82" s="423" t="s">
        <v>346</v>
      </c>
      <c r="S82" s="424" t="s">
        <v>235</v>
      </c>
      <c r="T82" s="424">
        <v>1294</v>
      </c>
      <c r="U82" s="424">
        <v>291</v>
      </c>
      <c r="V82" s="424">
        <v>432</v>
      </c>
      <c r="W82" s="424">
        <v>22</v>
      </c>
      <c r="X82" s="424">
        <v>0</v>
      </c>
      <c r="Y82" s="1171">
        <v>0</v>
      </c>
      <c r="Z82" s="562">
        <v>188</v>
      </c>
      <c r="AA82" s="560">
        <v>2227</v>
      </c>
      <c r="AC82" s="558"/>
    </row>
    <row r="83" spans="1:29" s="284" customFormat="1" ht="16.95" customHeight="1">
      <c r="A83" s="280"/>
      <c r="B83" s="280"/>
      <c r="C83" s="281" t="s">
        <v>360</v>
      </c>
      <c r="D83" s="280"/>
      <c r="E83" s="280"/>
      <c r="F83" s="282" t="s">
        <v>197</v>
      </c>
      <c r="G83" s="283">
        <v>18637</v>
      </c>
      <c r="H83" s="283">
        <v>17414</v>
      </c>
      <c r="I83" s="283">
        <v>14184</v>
      </c>
      <c r="J83" s="283">
        <v>7505</v>
      </c>
      <c r="K83" s="283">
        <v>5209</v>
      </c>
      <c r="L83" s="283">
        <v>1375</v>
      </c>
      <c r="M83" s="283">
        <v>850</v>
      </c>
      <c r="N83" s="283">
        <v>1715</v>
      </c>
      <c r="O83" s="283">
        <v>66889</v>
      </c>
      <c r="Q83" s="422">
        <v>-1</v>
      </c>
      <c r="R83" s="425" t="s">
        <v>99</v>
      </c>
      <c r="S83" s="426">
        <v>18637</v>
      </c>
      <c r="T83" s="426">
        <v>17414</v>
      </c>
      <c r="U83" s="426">
        <v>14184</v>
      </c>
      <c r="V83" s="426">
        <v>7505</v>
      </c>
      <c r="W83" s="426">
        <v>5209</v>
      </c>
      <c r="X83" s="426">
        <v>1375</v>
      </c>
      <c r="Y83" s="422">
        <v>850</v>
      </c>
      <c r="Z83" s="563">
        <v>1715</v>
      </c>
      <c r="AA83" s="560">
        <v>66889</v>
      </c>
      <c r="AC83" s="558"/>
    </row>
    <row r="84" spans="1:29" ht="16.95" customHeight="1">
      <c r="A84" s="274"/>
      <c r="B84" s="274" t="s">
        <v>191</v>
      </c>
      <c r="C84" s="274"/>
      <c r="D84" s="274"/>
      <c r="E84" s="274"/>
      <c r="F84" s="275"/>
      <c r="G84" s="276"/>
      <c r="H84" s="276"/>
      <c r="I84" s="276"/>
      <c r="J84" s="276"/>
      <c r="K84" s="276"/>
      <c r="L84" s="276"/>
      <c r="M84" s="276"/>
      <c r="N84" s="276"/>
      <c r="O84" s="813"/>
    </row>
    <row r="85" spans="1:29" s="269" customFormat="1" ht="16.5" customHeight="1">
      <c r="A85" s="273"/>
      <c r="B85" s="273"/>
      <c r="C85" s="272" t="s">
        <v>16</v>
      </c>
      <c r="D85" s="273"/>
      <c r="E85" s="273"/>
      <c r="F85" s="278" t="s">
        <v>197</v>
      </c>
      <c r="G85" s="279">
        <v>561</v>
      </c>
      <c r="H85" s="279">
        <v>109</v>
      </c>
      <c r="I85" s="279">
        <v>447</v>
      </c>
      <c r="J85" s="279">
        <v>277</v>
      </c>
      <c r="K85" s="279">
        <v>85</v>
      </c>
      <c r="L85" s="279">
        <v>48</v>
      </c>
      <c r="M85" s="279">
        <v>17</v>
      </c>
      <c r="N85" s="279">
        <v>4</v>
      </c>
      <c r="O85" s="279">
        <v>1548</v>
      </c>
      <c r="Q85" s="422">
        <v>-1</v>
      </c>
      <c r="R85" s="423" t="s">
        <v>349</v>
      </c>
      <c r="S85" s="424">
        <v>561</v>
      </c>
      <c r="T85" s="424">
        <v>109</v>
      </c>
      <c r="U85" s="424">
        <v>447</v>
      </c>
      <c r="V85" s="424">
        <v>277</v>
      </c>
      <c r="W85" s="424">
        <v>85</v>
      </c>
      <c r="X85" s="424">
        <v>48</v>
      </c>
      <c r="Y85" s="1171">
        <v>17</v>
      </c>
      <c r="Z85" s="424">
        <v>4</v>
      </c>
      <c r="AA85" s="560">
        <v>1548</v>
      </c>
      <c r="AC85" s="558"/>
    </row>
    <row r="86" spans="1:29" s="269" customFormat="1" ht="16.5" customHeight="1">
      <c r="A86" s="273"/>
      <c r="B86" s="273"/>
      <c r="C86" s="272" t="s">
        <v>14</v>
      </c>
      <c r="D86" s="273"/>
      <c r="E86" s="273"/>
      <c r="F86" s="278" t="s">
        <v>197</v>
      </c>
      <c r="G86" s="279">
        <v>828</v>
      </c>
      <c r="H86" s="279">
        <v>901</v>
      </c>
      <c r="I86" s="279">
        <v>396</v>
      </c>
      <c r="J86" s="279">
        <v>754</v>
      </c>
      <c r="K86" s="279">
        <v>236</v>
      </c>
      <c r="L86" s="279">
        <v>181</v>
      </c>
      <c r="M86" s="279">
        <v>79</v>
      </c>
      <c r="N86" s="279">
        <v>47</v>
      </c>
      <c r="O86" s="279">
        <v>3422</v>
      </c>
      <c r="Q86" s="422">
        <v>-1</v>
      </c>
      <c r="R86" s="423" t="s">
        <v>347</v>
      </c>
      <c r="S86" s="424">
        <v>828</v>
      </c>
      <c r="T86" s="424">
        <v>901</v>
      </c>
      <c r="U86" s="424">
        <v>396</v>
      </c>
      <c r="V86" s="424">
        <v>754</v>
      </c>
      <c r="W86" s="424">
        <v>236</v>
      </c>
      <c r="X86" s="424">
        <v>181</v>
      </c>
      <c r="Y86" s="1171">
        <v>79</v>
      </c>
      <c r="Z86" s="424">
        <v>47</v>
      </c>
      <c r="AA86" s="560">
        <v>3422</v>
      </c>
      <c r="AC86" s="558"/>
    </row>
    <row r="87" spans="1:29" s="269" customFormat="1" ht="16.5" customHeight="1">
      <c r="A87" s="273"/>
      <c r="B87" s="273"/>
      <c r="C87" s="272" t="s">
        <v>15</v>
      </c>
      <c r="D87" s="273"/>
      <c r="E87" s="273"/>
      <c r="F87" s="278" t="s">
        <v>197</v>
      </c>
      <c r="G87" s="279" t="s">
        <v>235</v>
      </c>
      <c r="H87" s="279">
        <v>204</v>
      </c>
      <c r="I87" s="279">
        <v>166</v>
      </c>
      <c r="J87" s="279">
        <v>69</v>
      </c>
      <c r="K87" s="279">
        <v>339</v>
      </c>
      <c r="L87" s="279">
        <v>20</v>
      </c>
      <c r="M87" s="279">
        <v>0</v>
      </c>
      <c r="N87" s="279">
        <v>24</v>
      </c>
      <c r="O87" s="279">
        <v>822</v>
      </c>
      <c r="Q87" s="422">
        <v>-1</v>
      </c>
      <c r="R87" s="423" t="s">
        <v>348</v>
      </c>
      <c r="S87" s="424" t="s">
        <v>235</v>
      </c>
      <c r="T87" s="424">
        <v>204</v>
      </c>
      <c r="U87" s="424">
        <v>166</v>
      </c>
      <c r="V87" s="424">
        <v>69</v>
      </c>
      <c r="W87" s="424">
        <v>339</v>
      </c>
      <c r="X87" s="424">
        <v>20</v>
      </c>
      <c r="Y87" s="1171">
        <v>0</v>
      </c>
      <c r="Z87" s="424">
        <v>24</v>
      </c>
      <c r="AA87" s="560">
        <v>822</v>
      </c>
      <c r="AC87" s="558"/>
    </row>
    <row r="88" spans="1:29" s="284" customFormat="1" ht="16.5" customHeight="1">
      <c r="A88" s="280"/>
      <c r="B88" s="280"/>
      <c r="C88" s="281" t="s">
        <v>191</v>
      </c>
      <c r="D88" s="280"/>
      <c r="E88" s="280"/>
      <c r="F88" s="282" t="s">
        <v>197</v>
      </c>
      <c r="G88" s="283">
        <v>1389</v>
      </c>
      <c r="H88" s="283">
        <v>1214</v>
      </c>
      <c r="I88" s="283">
        <v>1009</v>
      </c>
      <c r="J88" s="283">
        <v>1100</v>
      </c>
      <c r="K88" s="283">
        <v>660</v>
      </c>
      <c r="L88" s="283">
        <v>249</v>
      </c>
      <c r="M88" s="283">
        <v>96</v>
      </c>
      <c r="N88" s="283">
        <v>75</v>
      </c>
      <c r="O88" s="279">
        <v>5792</v>
      </c>
      <c r="Q88" s="422">
        <v>-1</v>
      </c>
      <c r="R88" s="425" t="s">
        <v>99</v>
      </c>
      <c r="S88" s="426">
        <v>1389</v>
      </c>
      <c r="T88" s="426">
        <v>1214</v>
      </c>
      <c r="U88" s="426">
        <v>1009</v>
      </c>
      <c r="V88" s="426">
        <v>1100</v>
      </c>
      <c r="W88" s="426">
        <v>660</v>
      </c>
      <c r="X88" s="426">
        <v>249</v>
      </c>
      <c r="Y88" s="422">
        <v>96</v>
      </c>
      <c r="Z88" s="426">
        <v>75</v>
      </c>
      <c r="AA88" s="560">
        <v>5792</v>
      </c>
      <c r="AC88" s="558"/>
    </row>
    <row r="89" spans="1:29" s="284" customFormat="1" ht="16.5" customHeight="1">
      <c r="A89" s="280"/>
      <c r="B89" s="280" t="s">
        <v>143</v>
      </c>
      <c r="C89" s="281"/>
      <c r="D89" s="280"/>
      <c r="E89" s="280"/>
      <c r="F89" s="282" t="s">
        <v>197</v>
      </c>
      <c r="G89" s="283">
        <v>20026</v>
      </c>
      <c r="H89" s="283">
        <v>18628</v>
      </c>
      <c r="I89" s="283">
        <v>15193</v>
      </c>
      <c r="J89" s="283">
        <v>8605</v>
      </c>
      <c r="K89" s="283">
        <v>5869</v>
      </c>
      <c r="L89" s="283">
        <v>1624</v>
      </c>
      <c r="M89" s="283">
        <v>946</v>
      </c>
      <c r="N89" s="283">
        <v>1790</v>
      </c>
      <c r="O89" s="283">
        <v>72681</v>
      </c>
      <c r="Q89" s="422">
        <v>-1</v>
      </c>
      <c r="R89" s="425" t="s">
        <v>99</v>
      </c>
      <c r="S89" s="426">
        <v>20026</v>
      </c>
      <c r="T89" s="426">
        <v>18628</v>
      </c>
      <c r="U89" s="426">
        <v>15193</v>
      </c>
      <c r="V89" s="426">
        <v>8605</v>
      </c>
      <c r="W89" s="426">
        <v>5869</v>
      </c>
      <c r="X89" s="426">
        <v>1624</v>
      </c>
      <c r="Y89" s="422">
        <v>946</v>
      </c>
      <c r="Z89" s="426">
        <v>1790</v>
      </c>
      <c r="AA89" s="560">
        <v>72681</v>
      </c>
      <c r="AC89" s="558"/>
    </row>
    <row r="90" spans="1:29" s="284" customFormat="1" ht="16.5" customHeight="1">
      <c r="A90" s="280"/>
      <c r="B90" s="484" t="s">
        <v>506</v>
      </c>
      <c r="C90" s="281"/>
      <c r="D90" s="280"/>
      <c r="E90" s="280"/>
      <c r="F90" s="278" t="s">
        <v>197</v>
      </c>
      <c r="G90" s="279">
        <v>239.00358447668063</v>
      </c>
      <c r="H90" s="279">
        <v>278.8815973538438</v>
      </c>
      <c r="I90" s="279">
        <v>290.4332111114046</v>
      </c>
      <c r="J90" s="279">
        <v>292.27490743005262</v>
      </c>
      <c r="K90" s="279">
        <v>303.38399246112033</v>
      </c>
      <c r="L90" s="279">
        <v>264.90704171081779</v>
      </c>
      <c r="M90" s="279">
        <v>209.15199937008339</v>
      </c>
      <c r="N90" s="279">
        <v>699.86288400639876</v>
      </c>
      <c r="O90" s="279">
        <v>274.29673248205347</v>
      </c>
      <c r="Q90" s="569">
        <v>-1</v>
      </c>
      <c r="R90" s="571" t="s">
        <v>399</v>
      </c>
      <c r="S90" s="424">
        <v>7797791</v>
      </c>
      <c r="T90" s="424">
        <v>6244227</v>
      </c>
      <c r="U90" s="424">
        <v>4883739</v>
      </c>
      <c r="V90" s="424">
        <v>2567788</v>
      </c>
      <c r="W90" s="424">
        <v>1716966</v>
      </c>
      <c r="X90" s="424">
        <v>519050</v>
      </c>
      <c r="Y90" s="1171">
        <v>406403</v>
      </c>
      <c r="Z90" s="424">
        <v>245048</v>
      </c>
      <c r="AA90" s="570">
        <v>24385635</v>
      </c>
      <c r="AB90" s="280"/>
      <c r="AC90" s="557"/>
    </row>
    <row r="91" spans="1:29" s="284" customFormat="1" ht="16.5" customHeight="1">
      <c r="A91" s="280"/>
      <c r="B91" s="484" t="s">
        <v>507</v>
      </c>
      <c r="C91" s="281"/>
      <c r="D91" s="280"/>
      <c r="E91" s="280"/>
      <c r="F91" s="278" t="s">
        <v>197</v>
      </c>
      <c r="G91" s="279">
        <v>17.812736966148488</v>
      </c>
      <c r="H91" s="279">
        <v>19.441958147902053</v>
      </c>
      <c r="I91" s="279">
        <v>20.660399746997125</v>
      </c>
      <c r="J91" s="279">
        <v>42.838427471426769</v>
      </c>
      <c r="K91" s="279">
        <v>38.43989921757332</v>
      </c>
      <c r="L91" s="279">
        <v>47.972257007995374</v>
      </c>
      <c r="M91" s="279">
        <v>23.621872870032949</v>
      </c>
      <c r="N91" s="279">
        <v>30.606248571708402</v>
      </c>
      <c r="O91" s="279">
        <v>23.751688237767851</v>
      </c>
      <c r="Q91" s="421"/>
      <c r="R91" s="573"/>
      <c r="S91" s="417"/>
      <c r="T91" s="417"/>
      <c r="U91" s="417"/>
      <c r="V91" s="417"/>
      <c r="W91" s="417"/>
      <c r="X91" s="417"/>
      <c r="Y91" s="421"/>
      <c r="Z91" s="417"/>
      <c r="AA91" s="574"/>
      <c r="AB91" s="280"/>
      <c r="AC91" s="557"/>
    </row>
    <row r="92" spans="1:29" s="269" customFormat="1" ht="16.5" customHeight="1">
      <c r="A92" s="427" t="s">
        <v>481</v>
      </c>
      <c r="B92" s="273"/>
      <c r="C92" s="273"/>
      <c r="D92" s="273"/>
      <c r="E92" s="273"/>
      <c r="F92" s="273"/>
      <c r="G92" s="497"/>
      <c r="H92" s="497"/>
      <c r="I92" s="497"/>
      <c r="J92" s="497"/>
      <c r="K92" s="497"/>
      <c r="L92" s="497"/>
      <c r="M92" s="497"/>
      <c r="N92" s="497"/>
      <c r="O92" s="860"/>
      <c r="Q92" s="305"/>
      <c r="R92" s="302"/>
      <c r="S92" s="302"/>
      <c r="T92" s="302"/>
      <c r="U92" s="302"/>
      <c r="V92" s="302"/>
      <c r="W92" s="302"/>
      <c r="X92" s="302"/>
      <c r="Y92" s="305"/>
      <c r="Z92" s="302"/>
      <c r="AA92" s="558"/>
      <c r="AC92" s="558"/>
    </row>
    <row r="93" spans="1:29" ht="16.5" customHeight="1">
      <c r="A93" s="274"/>
      <c r="B93" s="446" t="s">
        <v>192</v>
      </c>
      <c r="C93" s="274"/>
      <c r="D93" s="274"/>
      <c r="E93" s="274"/>
      <c r="F93" s="275" t="s">
        <v>197</v>
      </c>
      <c r="G93" s="546">
        <v>378</v>
      </c>
      <c r="H93" s="497">
        <v>67</v>
      </c>
      <c r="I93" s="497">
        <v>347</v>
      </c>
      <c r="J93" s="497">
        <v>137</v>
      </c>
      <c r="K93" s="497">
        <v>58</v>
      </c>
      <c r="L93" s="497">
        <v>18</v>
      </c>
      <c r="M93" s="497">
        <v>11</v>
      </c>
      <c r="N93" s="497">
        <v>159</v>
      </c>
      <c r="O93" s="279">
        <v>1175</v>
      </c>
      <c r="Q93" s="439">
        <v>-1</v>
      </c>
      <c r="R93" s="398" t="s">
        <v>157</v>
      </c>
      <c r="S93" s="443">
        <v>378</v>
      </c>
      <c r="T93" s="443">
        <v>67</v>
      </c>
      <c r="U93" s="443">
        <v>347</v>
      </c>
      <c r="V93" s="443">
        <v>137</v>
      </c>
      <c r="W93" s="443">
        <v>58</v>
      </c>
      <c r="X93" s="443">
        <v>18</v>
      </c>
      <c r="Y93" s="1172">
        <v>11</v>
      </c>
      <c r="Z93" s="443">
        <v>159</v>
      </c>
      <c r="AA93" s="560">
        <v>1175</v>
      </c>
    </row>
    <row r="94" spans="1:29" s="411" customFormat="1" ht="16.5" customHeight="1">
      <c r="B94" s="446" t="s">
        <v>193</v>
      </c>
      <c r="C94" s="145"/>
      <c r="F94" s="404" t="s">
        <v>197</v>
      </c>
      <c r="G94" s="498">
        <v>192</v>
      </c>
      <c r="H94" s="498">
        <v>9</v>
      </c>
      <c r="I94" s="498">
        <v>10</v>
      </c>
      <c r="J94" s="498">
        <v>14</v>
      </c>
      <c r="K94" s="498">
        <v>9</v>
      </c>
      <c r="L94" s="498">
        <v>3</v>
      </c>
      <c r="M94" s="498">
        <v>3</v>
      </c>
      <c r="N94" s="498">
        <v>5</v>
      </c>
      <c r="O94" s="279">
        <v>245</v>
      </c>
      <c r="Q94" s="441">
        <v>-1</v>
      </c>
      <c r="R94" s="398" t="s">
        <v>158</v>
      </c>
      <c r="S94" s="444">
        <v>192</v>
      </c>
      <c r="T94" s="444">
        <v>9</v>
      </c>
      <c r="U94" s="444">
        <v>10</v>
      </c>
      <c r="V94" s="444">
        <v>14</v>
      </c>
      <c r="W94" s="444">
        <v>9</v>
      </c>
      <c r="X94" s="444">
        <v>3</v>
      </c>
      <c r="Y94" s="1173">
        <v>3</v>
      </c>
      <c r="Z94" s="444">
        <v>5</v>
      </c>
      <c r="AA94" s="560">
        <v>245</v>
      </c>
      <c r="AC94" s="216"/>
    </row>
    <row r="95" spans="1:29" s="284" customFormat="1" ht="40.200000000000003" customHeight="1">
      <c r="A95" s="280"/>
      <c r="B95" s="1453" t="s">
        <v>480</v>
      </c>
      <c r="C95" s="1454"/>
      <c r="D95" s="1454"/>
      <c r="E95" s="1454"/>
      <c r="F95" s="10" t="s">
        <v>197</v>
      </c>
      <c r="G95" s="495">
        <v>570</v>
      </c>
      <c r="H95" s="495">
        <v>76</v>
      </c>
      <c r="I95" s="495">
        <v>357</v>
      </c>
      <c r="J95" s="495">
        <v>151</v>
      </c>
      <c r="K95" s="495">
        <v>67</v>
      </c>
      <c r="L95" s="495">
        <v>21</v>
      </c>
      <c r="M95" s="495">
        <v>14</v>
      </c>
      <c r="N95" s="495">
        <v>164</v>
      </c>
      <c r="O95" s="283">
        <v>1420</v>
      </c>
      <c r="Q95" s="422">
        <v>-1</v>
      </c>
      <c r="R95" s="425" t="s">
        <v>99</v>
      </c>
      <c r="S95" s="426">
        <v>570</v>
      </c>
      <c r="T95" s="426">
        <v>76</v>
      </c>
      <c r="U95" s="426">
        <v>357</v>
      </c>
      <c r="V95" s="426">
        <v>151</v>
      </c>
      <c r="W95" s="426">
        <v>67</v>
      </c>
      <c r="X95" s="426">
        <v>21</v>
      </c>
      <c r="Y95" s="422">
        <v>14</v>
      </c>
      <c r="Z95" s="426">
        <v>164</v>
      </c>
      <c r="AA95" s="560">
        <v>1420</v>
      </c>
      <c r="AB95" s="280"/>
      <c r="AC95" s="557"/>
    </row>
    <row r="96" spans="1:29" s="284" customFormat="1" ht="1.95" customHeight="1">
      <c r="A96" s="280"/>
      <c r="B96" s="280"/>
      <c r="C96" s="281"/>
      <c r="D96" s="280"/>
      <c r="E96" s="280"/>
      <c r="F96" s="282"/>
      <c r="G96" s="283"/>
      <c r="H96" s="283"/>
      <c r="I96" s="283"/>
      <c r="J96" s="283"/>
      <c r="K96" s="283"/>
      <c r="L96" s="283"/>
      <c r="M96" s="283"/>
      <c r="N96" s="283"/>
      <c r="O96" s="864"/>
      <c r="Q96" s="421"/>
      <c r="R96" s="313"/>
      <c r="S96" s="417"/>
      <c r="T96" s="417"/>
      <c r="U96" s="417"/>
      <c r="V96" s="417"/>
      <c r="W96" s="417"/>
      <c r="X96" s="417"/>
      <c r="Y96" s="421"/>
      <c r="Z96" s="417"/>
      <c r="AA96" s="559"/>
      <c r="AB96" s="280"/>
      <c r="AC96" s="557"/>
    </row>
    <row r="97" spans="1:29" ht="16.5" customHeight="1">
      <c r="A97" s="285" t="s">
        <v>843</v>
      </c>
      <c r="B97" s="273"/>
      <c r="C97" s="273"/>
      <c r="D97" s="273"/>
      <c r="E97" s="273"/>
      <c r="F97" s="273"/>
      <c r="G97" s="860"/>
      <c r="H97" s="1165"/>
      <c r="I97" s="1165"/>
      <c r="J97" s="1166"/>
      <c r="K97" s="1165"/>
      <c r="L97" s="1165"/>
      <c r="M97" s="1165"/>
      <c r="N97" s="1165"/>
      <c r="O97" s="813"/>
      <c r="Q97" s="307"/>
      <c r="R97" s="313"/>
      <c r="S97" s="310"/>
      <c r="T97" s="310"/>
      <c r="U97" s="310"/>
      <c r="V97" s="310"/>
      <c r="W97" s="310"/>
      <c r="X97" s="310"/>
      <c r="Y97" s="307"/>
      <c r="Z97" s="310"/>
    </row>
    <row r="98" spans="1:29" ht="16.5" customHeight="1">
      <c r="A98" s="273"/>
      <c r="B98" s="287"/>
      <c r="C98" s="273"/>
      <c r="D98" s="273"/>
      <c r="E98" s="286"/>
      <c r="F98" s="286" t="s">
        <v>39</v>
      </c>
      <c r="G98" s="545">
        <v>2.8462998102466792</v>
      </c>
      <c r="H98" s="545">
        <v>0.40798797509126045</v>
      </c>
      <c r="I98" s="545">
        <v>2.3497663397617323</v>
      </c>
      <c r="J98" s="545">
        <v>1.7547937245787335</v>
      </c>
      <c r="K98" s="545">
        <v>1.1415914125063895</v>
      </c>
      <c r="L98" s="545">
        <v>1.2931034482758621</v>
      </c>
      <c r="M98" s="545">
        <v>1.4799154334038054</v>
      </c>
      <c r="N98" s="545">
        <v>9.1620111731843572</v>
      </c>
      <c r="O98" s="545">
        <v>1.9537430690276687</v>
      </c>
      <c r="Q98" s="439">
        <v>-1</v>
      </c>
      <c r="R98" s="425" t="s">
        <v>99</v>
      </c>
      <c r="S98" s="440">
        <v>2.8462998102466792</v>
      </c>
      <c r="T98" s="440">
        <v>0.40798797509126045</v>
      </c>
      <c r="U98" s="440">
        <v>2.3497663397617323</v>
      </c>
      <c r="V98" s="440">
        <v>1.7547937245787335</v>
      </c>
      <c r="W98" s="440">
        <v>1.1415914125063895</v>
      </c>
      <c r="X98" s="440">
        <v>1.2931034482758621</v>
      </c>
      <c r="Y98" s="439">
        <v>1.4799154334038054</v>
      </c>
      <c r="Z98" s="440">
        <v>9.1620111731843572</v>
      </c>
      <c r="AA98" s="426">
        <v>1.9537430690276687</v>
      </c>
    </row>
    <row r="99" spans="1:29" s="288" customFormat="1" ht="16.5" customHeight="1">
      <c r="A99" s="1455" t="s">
        <v>725</v>
      </c>
      <c r="B99" s="1455"/>
      <c r="C99" s="1455"/>
      <c r="D99" s="1455"/>
      <c r="E99" s="1455"/>
      <c r="F99" s="1455"/>
      <c r="G99" s="1455"/>
      <c r="H99" s="1455"/>
      <c r="I99" s="1455"/>
      <c r="J99" s="1455"/>
      <c r="K99" s="1455"/>
      <c r="L99" s="1455"/>
      <c r="M99" s="1455"/>
      <c r="N99" s="1455"/>
      <c r="O99" s="813"/>
      <c r="P99" s="277"/>
      <c r="Q99" s="306"/>
      <c r="R99" s="309"/>
      <c r="S99" s="309"/>
      <c r="T99" s="309"/>
      <c r="U99" s="309"/>
      <c r="V99" s="311"/>
      <c r="W99" s="311"/>
      <c r="X99" s="311"/>
      <c r="Y99" s="308"/>
      <c r="Z99" s="311"/>
      <c r="AA99" s="565"/>
      <c r="AC99" s="1106"/>
    </row>
    <row r="100" spans="1:29" s="288" customFormat="1" ht="31.2" customHeight="1">
      <c r="A100" s="1456" t="s">
        <v>440</v>
      </c>
      <c r="B100" s="1457"/>
      <c r="C100" s="1457"/>
      <c r="D100" s="1457"/>
      <c r="E100" s="289"/>
      <c r="F100" s="289" t="s">
        <v>392</v>
      </c>
      <c r="G100" s="548">
        <v>117935.5</v>
      </c>
      <c r="H100" s="548">
        <v>28094</v>
      </c>
      <c r="I100" s="548">
        <v>108740.5</v>
      </c>
      <c r="J100" s="548">
        <v>53328</v>
      </c>
      <c r="K100" s="548">
        <v>21979.5</v>
      </c>
      <c r="L100" s="548">
        <v>13893.5</v>
      </c>
      <c r="M100" s="548">
        <v>4214</v>
      </c>
      <c r="N100" s="548">
        <v>42452.5</v>
      </c>
      <c r="O100" s="1167">
        <v>390793.5</v>
      </c>
      <c r="P100" s="277"/>
      <c r="Q100" s="551">
        <v>-1</v>
      </c>
      <c r="R100" s="552" t="s">
        <v>99</v>
      </c>
      <c r="S100" s="1081">
        <v>117935.5</v>
      </c>
      <c r="T100" s="1081">
        <v>28094</v>
      </c>
      <c r="U100" s="1081">
        <v>108740.5</v>
      </c>
      <c r="V100" s="1081">
        <v>53328</v>
      </c>
      <c r="W100" s="1081">
        <v>21979.5</v>
      </c>
      <c r="X100" s="1081">
        <v>13893.5</v>
      </c>
      <c r="Y100" s="1080">
        <v>4214</v>
      </c>
      <c r="Z100" s="1081">
        <v>42452.5</v>
      </c>
      <c r="AA100" s="1081">
        <v>390793.5</v>
      </c>
      <c r="AC100" s="1106"/>
    </row>
    <row r="101" spans="1:29" s="291" customFormat="1" ht="16.5" customHeight="1">
      <c r="A101" s="1456" t="s">
        <v>149</v>
      </c>
      <c r="B101" s="1457"/>
      <c r="C101" s="1457"/>
      <c r="D101" s="1457"/>
      <c r="E101" s="289"/>
      <c r="F101" s="289" t="s">
        <v>392</v>
      </c>
      <c r="G101" s="548">
        <v>4637192</v>
      </c>
      <c r="H101" s="548">
        <v>3777217</v>
      </c>
      <c r="I101" s="548">
        <v>2887995</v>
      </c>
      <c r="J101" s="548">
        <v>1561696</v>
      </c>
      <c r="K101" s="548">
        <v>1001666</v>
      </c>
      <c r="L101" s="548">
        <v>294982</v>
      </c>
      <c r="M101" s="548">
        <v>254491</v>
      </c>
      <c r="N101" s="548">
        <v>159174</v>
      </c>
      <c r="O101" s="548">
        <v>14577274</v>
      </c>
      <c r="P101" s="288"/>
      <c r="Q101" s="439">
        <v>-1</v>
      </c>
      <c r="R101" s="445" t="s">
        <v>99</v>
      </c>
      <c r="S101" s="440">
        <v>4637192</v>
      </c>
      <c r="T101" s="440">
        <v>3777217</v>
      </c>
      <c r="U101" s="440">
        <v>2887995</v>
      </c>
      <c r="V101" s="440">
        <v>1561696</v>
      </c>
      <c r="W101" s="440">
        <v>1001666</v>
      </c>
      <c r="X101" s="440">
        <v>294982</v>
      </c>
      <c r="Y101" s="440">
        <v>254491</v>
      </c>
      <c r="Z101" s="440">
        <v>159174</v>
      </c>
      <c r="AA101" s="440">
        <v>14577274</v>
      </c>
      <c r="AC101" s="1107"/>
    </row>
    <row r="102" spans="1:29" s="291" customFormat="1" ht="16.5" hidden="1" customHeight="1">
      <c r="A102" s="412"/>
      <c r="B102" s="413"/>
      <c r="C102" s="413"/>
      <c r="D102" s="413"/>
      <c r="E102" s="289"/>
      <c r="F102" s="289"/>
      <c r="G102" s="290"/>
      <c r="H102" s="290"/>
      <c r="I102" s="290"/>
      <c r="J102" s="290"/>
      <c r="K102" s="290"/>
      <c r="L102" s="290"/>
      <c r="M102" s="290"/>
      <c r="N102" s="290"/>
      <c r="O102" s="1162"/>
      <c r="P102" s="288"/>
      <c r="Q102" s="439">
        <v>-1</v>
      </c>
      <c r="R102" s="406" t="s">
        <v>415</v>
      </c>
      <c r="S102" s="443">
        <v>535040</v>
      </c>
      <c r="T102" s="443">
        <v>457027</v>
      </c>
      <c r="U102" s="443">
        <v>341488</v>
      </c>
      <c r="V102" s="424">
        <v>173006</v>
      </c>
      <c r="W102" s="450">
        <v>115416</v>
      </c>
      <c r="X102" s="450">
        <v>31633</v>
      </c>
      <c r="Y102" s="1176">
        <v>33467</v>
      </c>
      <c r="Z102" s="450">
        <v>17589</v>
      </c>
      <c r="AA102" s="1207">
        <v>1704885</v>
      </c>
      <c r="AC102" s="1107"/>
    </row>
    <row r="103" spans="1:29" s="291" customFormat="1" ht="16.5" hidden="1" customHeight="1">
      <c r="A103" s="412"/>
      <c r="B103" s="413"/>
      <c r="C103" s="413"/>
      <c r="D103" s="413"/>
      <c r="E103" s="289"/>
      <c r="F103" s="289"/>
      <c r="G103" s="290"/>
      <c r="H103" s="290"/>
      <c r="I103" s="290"/>
      <c r="J103" s="290"/>
      <c r="K103" s="290"/>
      <c r="L103" s="290"/>
      <c r="M103" s="290"/>
      <c r="N103" s="290"/>
      <c r="O103" s="1162"/>
      <c r="P103" s="288"/>
      <c r="Q103" s="439">
        <v>-1</v>
      </c>
      <c r="R103" s="406" t="s">
        <v>416</v>
      </c>
      <c r="S103" s="443">
        <v>582364</v>
      </c>
      <c r="T103" s="443">
        <v>491356</v>
      </c>
      <c r="U103" s="443">
        <v>350489</v>
      </c>
      <c r="V103" s="424">
        <v>199698</v>
      </c>
      <c r="W103" s="450">
        <v>115594</v>
      </c>
      <c r="X103" s="450">
        <v>30657</v>
      </c>
      <c r="Y103" s="1176">
        <v>34491</v>
      </c>
      <c r="Z103" s="450">
        <v>23997</v>
      </c>
      <c r="AA103" s="1207">
        <v>1828910</v>
      </c>
      <c r="AC103" s="1107"/>
    </row>
    <row r="104" spans="1:29" s="291" customFormat="1" ht="16.5" hidden="1" customHeight="1">
      <c r="A104" s="412"/>
      <c r="B104" s="413"/>
      <c r="C104" s="413"/>
      <c r="D104" s="413"/>
      <c r="E104" s="289"/>
      <c r="F104" s="289"/>
      <c r="G104" s="290"/>
      <c r="H104" s="290"/>
      <c r="I104" s="290"/>
      <c r="J104" s="290"/>
      <c r="K104" s="290"/>
      <c r="L104" s="290"/>
      <c r="M104" s="290"/>
      <c r="N104" s="290"/>
      <c r="O104" s="1162"/>
      <c r="P104" s="288"/>
      <c r="Q104" s="439">
        <v>-1</v>
      </c>
      <c r="R104" s="406" t="s">
        <v>417</v>
      </c>
      <c r="S104" s="443">
        <v>576507</v>
      </c>
      <c r="T104" s="443">
        <v>483396</v>
      </c>
      <c r="U104" s="443">
        <v>344132</v>
      </c>
      <c r="V104" s="424">
        <v>204790</v>
      </c>
      <c r="W104" s="450">
        <v>115544</v>
      </c>
      <c r="X104" s="450">
        <v>30374</v>
      </c>
      <c r="Y104" s="1176">
        <v>34651</v>
      </c>
      <c r="Z104" s="450">
        <v>23245</v>
      </c>
      <c r="AA104" s="1207">
        <v>1812964</v>
      </c>
      <c r="AC104" s="1107"/>
    </row>
    <row r="105" spans="1:29" s="291" customFormat="1" ht="16.5" hidden="1" customHeight="1">
      <c r="A105" s="412"/>
      <c r="B105" s="413"/>
      <c r="C105" s="413"/>
      <c r="D105" s="413"/>
      <c r="E105" s="289"/>
      <c r="F105" s="289"/>
      <c r="G105" s="290"/>
      <c r="H105" s="290"/>
      <c r="I105" s="290"/>
      <c r="J105" s="290"/>
      <c r="K105" s="290"/>
      <c r="L105" s="290"/>
      <c r="M105" s="290"/>
      <c r="N105" s="290"/>
      <c r="O105" s="1162"/>
      <c r="P105" s="288"/>
      <c r="Q105" s="439">
        <v>-1</v>
      </c>
      <c r="R105" s="406" t="s">
        <v>418</v>
      </c>
      <c r="S105" s="443">
        <v>523318</v>
      </c>
      <c r="T105" s="443">
        <v>427755</v>
      </c>
      <c r="U105" s="443">
        <v>316866</v>
      </c>
      <c r="V105" s="424">
        <v>179544</v>
      </c>
      <c r="W105" s="450">
        <v>105230</v>
      </c>
      <c r="X105" s="450">
        <v>28943</v>
      </c>
      <c r="Y105" s="1176">
        <v>30835</v>
      </c>
      <c r="Z105" s="450">
        <v>19326</v>
      </c>
      <c r="AA105" s="1207">
        <v>1632133</v>
      </c>
      <c r="AC105" s="1107"/>
    </row>
    <row r="106" spans="1:29" s="291" customFormat="1" ht="16.5" hidden="1" customHeight="1">
      <c r="A106" s="412"/>
      <c r="B106" s="413"/>
      <c r="C106" s="413"/>
      <c r="D106" s="413"/>
      <c r="E106" s="289"/>
      <c r="F106" s="289"/>
      <c r="G106" s="290"/>
      <c r="H106" s="290"/>
      <c r="I106" s="290"/>
      <c r="J106" s="290"/>
      <c r="K106" s="290"/>
      <c r="L106" s="290"/>
      <c r="M106" s="290"/>
      <c r="N106" s="290"/>
      <c r="O106" s="1162"/>
      <c r="P106" s="288"/>
      <c r="Q106" s="439">
        <v>-1</v>
      </c>
      <c r="R106" s="406" t="s">
        <v>419</v>
      </c>
      <c r="S106" s="443">
        <v>513812</v>
      </c>
      <c r="T106" s="443">
        <v>414390</v>
      </c>
      <c r="U106" s="443">
        <v>328581</v>
      </c>
      <c r="V106" s="424">
        <v>174216</v>
      </c>
      <c r="W106" s="450">
        <v>107055</v>
      </c>
      <c r="X106" s="450">
        <v>31275</v>
      </c>
      <c r="Y106" s="1176">
        <v>28310</v>
      </c>
      <c r="Z106" s="450">
        <v>17502</v>
      </c>
      <c r="AA106" s="1207">
        <v>1615461</v>
      </c>
      <c r="AC106" s="1107"/>
    </row>
    <row r="107" spans="1:29" s="291" customFormat="1" ht="16.5" hidden="1" customHeight="1">
      <c r="A107" s="412"/>
      <c r="B107" s="413"/>
      <c r="C107" s="413"/>
      <c r="D107" s="413"/>
      <c r="E107" s="289"/>
      <c r="F107" s="289"/>
      <c r="G107" s="290"/>
      <c r="H107" s="290"/>
      <c r="I107" s="290"/>
      <c r="J107" s="290"/>
      <c r="K107" s="290"/>
      <c r="L107" s="290"/>
      <c r="M107" s="290"/>
      <c r="N107" s="290"/>
      <c r="O107" s="1162"/>
      <c r="P107" s="288"/>
      <c r="Q107" s="439">
        <v>-1</v>
      </c>
      <c r="R107" s="406" t="s">
        <v>420</v>
      </c>
      <c r="S107" s="443">
        <v>507125</v>
      </c>
      <c r="T107" s="443">
        <v>416749</v>
      </c>
      <c r="U107" s="443">
        <v>331841</v>
      </c>
      <c r="V107" s="424">
        <v>176494</v>
      </c>
      <c r="W107" s="450">
        <v>114886</v>
      </c>
      <c r="X107" s="450">
        <v>34767</v>
      </c>
      <c r="Y107" s="1176">
        <v>26825</v>
      </c>
      <c r="Z107" s="450">
        <v>17280</v>
      </c>
      <c r="AA107" s="1207">
        <v>1626308</v>
      </c>
      <c r="AC107" s="1107"/>
    </row>
    <row r="108" spans="1:29" s="291" customFormat="1" ht="16.5" hidden="1" customHeight="1">
      <c r="A108" s="412"/>
      <c r="B108" s="413"/>
      <c r="C108" s="413"/>
      <c r="D108" s="413"/>
      <c r="E108" s="289"/>
      <c r="F108" s="289"/>
      <c r="G108" s="290"/>
      <c r="H108" s="290"/>
      <c r="I108" s="290"/>
      <c r="J108" s="290"/>
      <c r="K108" s="290"/>
      <c r="L108" s="290"/>
      <c r="M108" s="290"/>
      <c r="N108" s="290"/>
      <c r="O108" s="1162"/>
      <c r="P108" s="288"/>
      <c r="Q108" s="439">
        <v>-1</v>
      </c>
      <c r="R108" s="406" t="s">
        <v>421</v>
      </c>
      <c r="S108" s="443">
        <v>490684</v>
      </c>
      <c r="T108" s="443">
        <v>387969</v>
      </c>
      <c r="U108" s="443">
        <v>312531</v>
      </c>
      <c r="V108" s="424">
        <v>165137</v>
      </c>
      <c r="W108" s="450">
        <v>113058</v>
      </c>
      <c r="X108" s="450">
        <v>35184</v>
      </c>
      <c r="Y108" s="1176">
        <v>24167</v>
      </c>
      <c r="Z108" s="450">
        <v>15583</v>
      </c>
      <c r="AA108" s="1207">
        <v>1544676</v>
      </c>
      <c r="AC108" s="1107"/>
    </row>
    <row r="109" spans="1:29" s="291" customFormat="1" ht="16.5" hidden="1" customHeight="1">
      <c r="A109" s="412"/>
      <c r="B109" s="413"/>
      <c r="C109" s="413"/>
      <c r="D109" s="413"/>
      <c r="E109" s="289"/>
      <c r="F109" s="289"/>
      <c r="G109" s="290"/>
      <c r="H109" s="290"/>
      <c r="I109" s="290"/>
      <c r="J109" s="290"/>
      <c r="K109" s="290"/>
      <c r="L109" s="290"/>
      <c r="M109" s="290"/>
      <c r="N109" s="290"/>
      <c r="O109" s="1162"/>
      <c r="P109" s="288"/>
      <c r="Q109" s="439">
        <v>-1</v>
      </c>
      <c r="R109" s="406" t="s">
        <v>422</v>
      </c>
      <c r="S109" s="443">
        <v>481304</v>
      </c>
      <c r="T109" s="443">
        <v>370440</v>
      </c>
      <c r="U109" s="443">
        <v>299301</v>
      </c>
      <c r="V109" s="424">
        <v>154159</v>
      </c>
      <c r="W109" s="450">
        <v>112878</v>
      </c>
      <c r="X109" s="450">
        <v>37565</v>
      </c>
      <c r="Y109" s="1176">
        <v>22587</v>
      </c>
      <c r="Z109" s="450">
        <v>13696</v>
      </c>
      <c r="AA109" s="1207">
        <v>1492318</v>
      </c>
      <c r="AC109" s="1107"/>
    </row>
    <row r="110" spans="1:29" s="291" customFormat="1" ht="16.5" hidden="1" customHeight="1">
      <c r="A110" s="412"/>
      <c r="B110" s="413"/>
      <c r="C110" s="413"/>
      <c r="D110" s="413"/>
      <c r="E110" s="289"/>
      <c r="F110" s="289"/>
      <c r="G110" s="290"/>
      <c r="H110" s="290"/>
      <c r="I110" s="290"/>
      <c r="J110" s="290"/>
      <c r="K110" s="290"/>
      <c r="L110" s="290"/>
      <c r="M110" s="290"/>
      <c r="N110" s="290"/>
      <c r="O110" s="1162"/>
      <c r="P110" s="288"/>
      <c r="Q110" s="439">
        <v>-1</v>
      </c>
      <c r="R110" s="406" t="s">
        <v>423</v>
      </c>
      <c r="S110" s="443">
        <v>427038</v>
      </c>
      <c r="T110" s="443">
        <v>328135</v>
      </c>
      <c r="U110" s="443">
        <v>262766</v>
      </c>
      <c r="V110" s="424">
        <v>134652</v>
      </c>
      <c r="W110" s="450">
        <v>102005</v>
      </c>
      <c r="X110" s="450">
        <v>34584</v>
      </c>
      <c r="Y110" s="1176">
        <v>19158</v>
      </c>
      <c r="Z110" s="450">
        <v>10956</v>
      </c>
      <c r="AA110" s="1207">
        <v>1319619</v>
      </c>
      <c r="AC110" s="1107"/>
    </row>
    <row r="111" spans="1:29" s="291" customFormat="1" ht="39" customHeight="1">
      <c r="A111" s="1456" t="s">
        <v>391</v>
      </c>
      <c r="B111" s="1457"/>
      <c r="C111" s="1457"/>
      <c r="D111" s="1457"/>
      <c r="E111" s="292"/>
      <c r="F111" s="292" t="s">
        <v>39</v>
      </c>
      <c r="G111" s="547">
        <v>2.5432524683040945</v>
      </c>
      <c r="H111" s="547">
        <v>0.74377511273511687</v>
      </c>
      <c r="I111" s="547">
        <v>3.7652592888838106</v>
      </c>
      <c r="J111" s="547">
        <v>3.4147490932934446</v>
      </c>
      <c r="K111" s="547">
        <v>2.1942943056867259</v>
      </c>
      <c r="L111" s="547">
        <v>4.7099484036314081</v>
      </c>
      <c r="M111" s="547">
        <v>1.6558542345308871</v>
      </c>
      <c r="N111" s="547">
        <v>26.670498950833675</v>
      </c>
      <c r="O111" s="564">
        <v>2.6808407388102879</v>
      </c>
      <c r="P111" s="288"/>
      <c r="Q111" s="439">
        <v>-1</v>
      </c>
      <c r="R111" s="445" t="s">
        <v>99</v>
      </c>
      <c r="S111" s="440">
        <v>2.5432524683040945</v>
      </c>
      <c r="T111" s="440">
        <v>0.74377511273511687</v>
      </c>
      <c r="U111" s="440">
        <v>3.7652592888838106</v>
      </c>
      <c r="V111" s="440">
        <v>3.4147490932934446</v>
      </c>
      <c r="W111" s="440">
        <v>2.1942943056867259</v>
      </c>
      <c r="X111" s="440">
        <v>4.7099484036314081</v>
      </c>
      <c r="Y111" s="439">
        <v>1.6558542345308871</v>
      </c>
      <c r="Z111" s="440">
        <v>26.670498950833675</v>
      </c>
      <c r="AA111" s="440">
        <v>2.6808407388102879</v>
      </c>
      <c r="AC111" s="1107"/>
    </row>
    <row r="112" spans="1:29" s="291" customFormat="1" ht="16.95" hidden="1" customHeight="1">
      <c r="A112" s="293"/>
      <c r="B112" s="294"/>
      <c r="C112" s="294"/>
      <c r="D112" s="294"/>
      <c r="E112" s="292"/>
      <c r="F112" s="292"/>
      <c r="G112" s="1163"/>
      <c r="H112" s="1163"/>
      <c r="I112" s="1163"/>
      <c r="J112" s="1163"/>
      <c r="K112" s="1163"/>
      <c r="L112" s="1163"/>
      <c r="M112" s="1163"/>
      <c r="N112" s="1163"/>
      <c r="O112" s="1162"/>
      <c r="P112" s="288"/>
      <c r="Q112" s="308"/>
      <c r="R112" s="311"/>
      <c r="S112" s="311"/>
      <c r="T112" s="311"/>
      <c r="U112" s="311"/>
      <c r="V112" s="312"/>
      <c r="W112" s="312"/>
      <c r="X112" s="312"/>
      <c r="Y112" s="1175"/>
      <c r="Z112" s="312"/>
      <c r="AA112" s="565"/>
      <c r="AC112" s="1107"/>
    </row>
    <row r="113" spans="1:29" s="291" customFormat="1" ht="16.95" customHeight="1">
      <c r="A113" s="447" t="s">
        <v>441</v>
      </c>
      <c r="B113" s="295"/>
      <c r="C113" s="295"/>
      <c r="D113" s="295"/>
      <c r="E113" s="295"/>
      <c r="F113" s="292"/>
      <c r="G113" s="296"/>
      <c r="H113" s="296"/>
      <c r="I113" s="296"/>
      <c r="J113" s="296"/>
      <c r="K113" s="296"/>
      <c r="L113" s="296"/>
      <c r="M113" s="296"/>
      <c r="N113" s="296"/>
      <c r="O113" s="1162"/>
      <c r="P113" s="288"/>
      <c r="Q113" s="308"/>
      <c r="R113" s="311"/>
      <c r="S113" s="311"/>
      <c r="T113" s="311"/>
      <c r="U113" s="311"/>
      <c r="V113" s="312"/>
      <c r="W113" s="312"/>
      <c r="X113" s="312"/>
      <c r="Y113" s="1175"/>
      <c r="Z113" s="312"/>
      <c r="AA113" s="565"/>
      <c r="AC113" s="1107"/>
    </row>
    <row r="114" spans="1:29" ht="16.95" customHeight="1">
      <c r="A114" s="297" t="s">
        <v>361</v>
      </c>
      <c r="B114" s="269"/>
      <c r="C114" s="269"/>
      <c r="D114" s="269"/>
      <c r="E114" s="298"/>
      <c r="F114" s="298" t="s">
        <v>39</v>
      </c>
      <c r="G114" s="549">
        <v>66.971936482572644</v>
      </c>
      <c r="H114" s="549">
        <v>68.021258320807391</v>
      </c>
      <c r="I114" s="549">
        <v>64.549463568748763</v>
      </c>
      <c r="J114" s="549">
        <v>68.843695525857058</v>
      </c>
      <c r="K114" s="549">
        <v>67.064235815300734</v>
      </c>
      <c r="L114" s="549">
        <v>63.362068965517238</v>
      </c>
      <c r="M114" s="549">
        <v>65.539112050739959</v>
      </c>
      <c r="N114" s="549">
        <v>62.569832402234638</v>
      </c>
      <c r="O114" s="549">
        <v>66.755823392633559</v>
      </c>
      <c r="Q114" s="439">
        <v>-1</v>
      </c>
      <c r="R114" s="445" t="s">
        <v>99</v>
      </c>
      <c r="S114" s="543">
        <v>13411.8</v>
      </c>
      <c r="T114" s="543">
        <v>12671</v>
      </c>
      <c r="U114" s="543">
        <v>9807</v>
      </c>
      <c r="V114" s="543">
        <v>5924</v>
      </c>
      <c r="W114" s="543">
        <v>3936</v>
      </c>
      <c r="X114" s="543">
        <v>1029</v>
      </c>
      <c r="Y114" s="439">
        <v>620</v>
      </c>
      <c r="Z114" s="543">
        <v>1120</v>
      </c>
      <c r="AA114" s="568">
        <v>48518.8</v>
      </c>
    </row>
    <row r="115" spans="1:29" ht="16.95" hidden="1" customHeight="1">
      <c r="Q115" s="407">
        <v>-1</v>
      </c>
      <c r="R115" s="423" t="s">
        <v>291</v>
      </c>
      <c r="S115" s="454">
        <v>4</v>
      </c>
      <c r="T115" s="454">
        <v>3</v>
      </c>
      <c r="U115" s="454">
        <v>4</v>
      </c>
      <c r="V115" s="454">
        <v>3</v>
      </c>
      <c r="W115" s="454">
        <v>1</v>
      </c>
      <c r="X115" s="454">
        <v>2</v>
      </c>
      <c r="Y115" s="956">
        <v>0</v>
      </c>
      <c r="Z115" s="454">
        <v>2</v>
      </c>
      <c r="AA115" s="568">
        <v>19</v>
      </c>
    </row>
    <row r="116" spans="1:29" ht="16.95" hidden="1" customHeight="1">
      <c r="Q116" s="407">
        <v>-1</v>
      </c>
      <c r="R116" s="423" t="s">
        <v>292</v>
      </c>
      <c r="S116" s="454" t="s">
        <v>235</v>
      </c>
      <c r="T116" s="454">
        <v>6</v>
      </c>
      <c r="U116" s="454" t="s">
        <v>235</v>
      </c>
      <c r="V116" s="454">
        <v>0</v>
      </c>
      <c r="W116" s="454">
        <v>0</v>
      </c>
      <c r="X116" s="454">
        <v>2</v>
      </c>
      <c r="Y116" s="956">
        <v>0</v>
      </c>
      <c r="Z116" s="454">
        <v>0</v>
      </c>
      <c r="AA116" s="568">
        <v>8</v>
      </c>
    </row>
    <row r="117" spans="1:29" ht="16.95" hidden="1" customHeight="1">
      <c r="Q117" s="407">
        <v>-1</v>
      </c>
      <c r="R117" s="423" t="s">
        <v>293</v>
      </c>
      <c r="S117" s="454" t="s">
        <v>235</v>
      </c>
      <c r="T117" s="454">
        <v>0</v>
      </c>
      <c r="U117" s="454" t="s">
        <v>235</v>
      </c>
      <c r="V117" s="454">
        <v>0</v>
      </c>
      <c r="W117" s="454">
        <v>0</v>
      </c>
      <c r="X117" s="454">
        <v>0</v>
      </c>
      <c r="Y117" s="956">
        <v>0</v>
      </c>
      <c r="Z117" s="454">
        <v>0</v>
      </c>
      <c r="AA117" s="568">
        <v>0</v>
      </c>
    </row>
    <row r="118" spans="1:29" ht="16.95" hidden="1" customHeight="1">
      <c r="Q118" s="407">
        <v>-1</v>
      </c>
      <c r="R118" s="423" t="s">
        <v>294</v>
      </c>
      <c r="S118" s="454">
        <v>15</v>
      </c>
      <c r="T118" s="454">
        <v>21</v>
      </c>
      <c r="U118" s="454">
        <v>24</v>
      </c>
      <c r="V118" s="454">
        <v>13</v>
      </c>
      <c r="W118" s="454">
        <v>13</v>
      </c>
      <c r="X118" s="454">
        <v>10</v>
      </c>
      <c r="Y118" s="956">
        <v>2</v>
      </c>
      <c r="Z118" s="454">
        <v>12</v>
      </c>
      <c r="AA118" s="568">
        <v>110</v>
      </c>
    </row>
    <row r="119" spans="1:29" ht="16.95" hidden="1" customHeight="1">
      <c r="Q119" s="407">
        <v>-1</v>
      </c>
      <c r="R119" s="423" t="s">
        <v>295</v>
      </c>
      <c r="S119" s="454">
        <v>8</v>
      </c>
      <c r="T119" s="454">
        <v>6</v>
      </c>
      <c r="U119" s="454">
        <v>10</v>
      </c>
      <c r="V119" s="454">
        <v>4</v>
      </c>
      <c r="W119" s="454">
        <v>3</v>
      </c>
      <c r="X119" s="454">
        <v>1</v>
      </c>
      <c r="Y119" s="956">
        <v>0</v>
      </c>
      <c r="Z119" s="454">
        <v>9</v>
      </c>
      <c r="AA119" s="568">
        <v>41</v>
      </c>
    </row>
    <row r="120" spans="1:29" ht="16.95" hidden="1" customHeight="1">
      <c r="Q120" s="407">
        <v>-1</v>
      </c>
      <c r="R120" s="423" t="s">
        <v>92</v>
      </c>
      <c r="S120" s="454" t="s">
        <v>235</v>
      </c>
      <c r="T120" s="454">
        <v>0</v>
      </c>
      <c r="U120" s="454" t="s">
        <v>235</v>
      </c>
      <c r="V120" s="454">
        <v>0</v>
      </c>
      <c r="W120" s="454">
        <v>0</v>
      </c>
      <c r="X120" s="454">
        <v>0</v>
      </c>
      <c r="Y120" s="1090">
        <v>0</v>
      </c>
      <c r="Z120" s="454">
        <v>0</v>
      </c>
      <c r="AA120" s="568">
        <v>0</v>
      </c>
    </row>
    <row r="121" spans="1:29" ht="16.95" hidden="1" customHeight="1">
      <c r="Q121" s="407">
        <v>-1</v>
      </c>
      <c r="R121" s="423" t="s">
        <v>93</v>
      </c>
      <c r="S121" s="454">
        <v>765</v>
      </c>
      <c r="T121" s="454">
        <v>351</v>
      </c>
      <c r="U121" s="454">
        <v>269</v>
      </c>
      <c r="V121" s="454">
        <v>129</v>
      </c>
      <c r="W121" s="454">
        <v>105</v>
      </c>
      <c r="X121" s="454">
        <v>40</v>
      </c>
      <c r="Y121" s="1090">
        <v>6</v>
      </c>
      <c r="Z121" s="454">
        <v>33</v>
      </c>
      <c r="AA121" s="568">
        <v>1698</v>
      </c>
    </row>
    <row r="122" spans="1:29" ht="16.95" hidden="1" customHeight="1">
      <c r="Q122" s="407">
        <v>-1</v>
      </c>
      <c r="R122" s="423" t="s">
        <v>94</v>
      </c>
      <c r="S122" s="454">
        <v>187.8</v>
      </c>
      <c r="T122" s="454">
        <v>242</v>
      </c>
      <c r="U122" s="454">
        <v>23</v>
      </c>
      <c r="V122" s="454">
        <v>98</v>
      </c>
      <c r="W122" s="454">
        <v>95</v>
      </c>
      <c r="X122" s="454">
        <v>27</v>
      </c>
      <c r="Y122" s="1090">
        <v>15</v>
      </c>
      <c r="Z122" s="454">
        <v>14</v>
      </c>
      <c r="AA122" s="568">
        <v>701.8</v>
      </c>
    </row>
    <row r="123" spans="1:29" ht="16.95" hidden="1" customHeight="1">
      <c r="Q123" s="407">
        <v>-1</v>
      </c>
      <c r="R123" s="423" t="s">
        <v>198</v>
      </c>
      <c r="S123" s="454" t="s">
        <v>235</v>
      </c>
      <c r="T123" s="454">
        <v>0</v>
      </c>
      <c r="U123" s="454" t="s">
        <v>235</v>
      </c>
      <c r="V123" s="454">
        <v>0</v>
      </c>
      <c r="W123" s="454">
        <v>0</v>
      </c>
      <c r="X123" s="454">
        <v>0</v>
      </c>
      <c r="Y123" s="1090">
        <v>0</v>
      </c>
      <c r="Z123" s="454">
        <v>0</v>
      </c>
      <c r="AA123" s="568">
        <v>0</v>
      </c>
    </row>
    <row r="124" spans="1:29" ht="16.95" hidden="1" customHeight="1">
      <c r="Q124" s="407">
        <v>-1</v>
      </c>
      <c r="R124" s="423" t="s">
        <v>199</v>
      </c>
      <c r="S124" s="454">
        <v>2419</v>
      </c>
      <c r="T124" s="454">
        <v>2709</v>
      </c>
      <c r="U124" s="454">
        <v>2503</v>
      </c>
      <c r="V124" s="454">
        <v>1269</v>
      </c>
      <c r="W124" s="454">
        <v>682</v>
      </c>
      <c r="X124" s="454">
        <v>185</v>
      </c>
      <c r="Y124" s="1090">
        <v>102</v>
      </c>
      <c r="Z124" s="454">
        <v>266</v>
      </c>
      <c r="AA124" s="568">
        <v>10135</v>
      </c>
    </row>
    <row r="125" spans="1:29" ht="16.95" hidden="1" customHeight="1">
      <c r="Q125" s="407">
        <v>-1</v>
      </c>
      <c r="R125" s="423" t="s">
        <v>200</v>
      </c>
      <c r="S125" s="454">
        <v>488</v>
      </c>
      <c r="T125" s="454">
        <v>499</v>
      </c>
      <c r="U125" s="454">
        <v>130</v>
      </c>
      <c r="V125" s="454">
        <v>184</v>
      </c>
      <c r="W125" s="454">
        <v>132</v>
      </c>
      <c r="X125" s="454">
        <v>39</v>
      </c>
      <c r="Y125" s="1090">
        <v>19</v>
      </c>
      <c r="Z125" s="454">
        <v>44</v>
      </c>
      <c r="AA125" s="568">
        <v>1535</v>
      </c>
    </row>
    <row r="126" spans="1:29" ht="16.95" hidden="1" customHeight="1">
      <c r="Q126" s="407">
        <v>-1</v>
      </c>
      <c r="R126" s="423" t="s">
        <v>201</v>
      </c>
      <c r="S126" s="454" t="s">
        <v>235</v>
      </c>
      <c r="T126" s="454">
        <v>52</v>
      </c>
      <c r="U126" s="454">
        <v>1</v>
      </c>
      <c r="V126" s="454">
        <v>0</v>
      </c>
      <c r="W126" s="454">
        <v>0</v>
      </c>
      <c r="X126" s="454">
        <v>0</v>
      </c>
      <c r="Y126" s="1090">
        <v>0</v>
      </c>
      <c r="Z126" s="454">
        <v>0</v>
      </c>
      <c r="AA126" s="568">
        <v>53</v>
      </c>
    </row>
    <row r="127" spans="1:29" ht="16.95" hidden="1" customHeight="1">
      <c r="Q127" s="407">
        <v>-1</v>
      </c>
      <c r="R127" s="423" t="s">
        <v>202</v>
      </c>
      <c r="S127" s="454">
        <v>8893</v>
      </c>
      <c r="T127" s="454">
        <v>6998</v>
      </c>
      <c r="U127" s="454">
        <v>5868</v>
      </c>
      <c r="V127" s="454">
        <v>3513</v>
      </c>
      <c r="W127" s="454">
        <v>2482</v>
      </c>
      <c r="X127" s="454">
        <v>615</v>
      </c>
      <c r="Y127" s="1090">
        <v>407</v>
      </c>
      <c r="Z127" s="454">
        <v>606</v>
      </c>
      <c r="AA127" s="568">
        <v>29382</v>
      </c>
    </row>
    <row r="128" spans="1:29" ht="16.95" hidden="1" customHeight="1">
      <c r="Q128" s="407">
        <v>-1</v>
      </c>
      <c r="R128" s="423" t="s">
        <v>203</v>
      </c>
      <c r="S128" s="454">
        <v>632</v>
      </c>
      <c r="T128" s="454">
        <v>497</v>
      </c>
      <c r="U128" s="454">
        <v>687</v>
      </c>
      <c r="V128" s="454">
        <v>425</v>
      </c>
      <c r="W128" s="454">
        <v>238</v>
      </c>
      <c r="X128" s="454">
        <v>98</v>
      </c>
      <c r="Y128" s="1090">
        <v>69</v>
      </c>
      <c r="Z128" s="454">
        <v>57</v>
      </c>
      <c r="AA128" s="568">
        <v>2703</v>
      </c>
    </row>
    <row r="129" spans="1:27" ht="16.95" hidden="1" customHeight="1">
      <c r="Q129" s="407">
        <v>-1</v>
      </c>
      <c r="R129" s="423" t="s">
        <v>204</v>
      </c>
      <c r="S129" s="454" t="s">
        <v>235</v>
      </c>
      <c r="T129" s="454">
        <v>1287</v>
      </c>
      <c r="U129" s="454">
        <v>288</v>
      </c>
      <c r="V129" s="454">
        <v>286</v>
      </c>
      <c r="W129" s="454">
        <v>185</v>
      </c>
      <c r="X129" s="454">
        <v>10</v>
      </c>
      <c r="Y129" s="1090">
        <v>0</v>
      </c>
      <c r="Z129" s="454">
        <v>77</v>
      </c>
      <c r="AA129" s="568">
        <v>2133</v>
      </c>
    </row>
    <row r="130" spans="1:27" ht="16.95" hidden="1" customHeight="1">
      <c r="A130" s="297"/>
      <c r="B130" s="269"/>
      <c r="C130" s="269"/>
      <c r="D130" s="269"/>
      <c r="E130" s="298"/>
      <c r="F130" s="298"/>
      <c r="G130" s="299"/>
      <c r="H130" s="299"/>
      <c r="I130" s="299"/>
      <c r="J130" s="299"/>
      <c r="K130" s="299"/>
      <c r="L130" s="299"/>
      <c r="M130" s="299"/>
      <c r="N130" s="299"/>
      <c r="Q130" s="456"/>
      <c r="R130" s="457"/>
      <c r="S130" s="458"/>
      <c r="T130" s="458"/>
      <c r="U130" s="458"/>
      <c r="V130" s="458"/>
      <c r="W130" s="458"/>
      <c r="X130" s="458"/>
      <c r="Y130" s="456"/>
      <c r="Z130" s="458"/>
    </row>
    <row r="131" spans="1:27" ht="16.95" customHeight="1">
      <c r="A131" s="418" t="s">
        <v>442</v>
      </c>
      <c r="B131" s="287"/>
      <c r="C131" s="270"/>
      <c r="D131" s="270"/>
      <c r="E131" s="419"/>
      <c r="F131" s="419" t="s">
        <v>39</v>
      </c>
      <c r="G131" s="550">
        <v>33.032058324178571</v>
      </c>
      <c r="H131" s="550">
        <v>31.978741679192613</v>
      </c>
      <c r="I131" s="550">
        <v>35.450536431251237</v>
      </c>
      <c r="J131" s="550">
        <v>31.167925624636837</v>
      </c>
      <c r="K131" s="550">
        <v>32.935764184699266</v>
      </c>
      <c r="L131" s="550">
        <v>36.637931034482754</v>
      </c>
      <c r="M131" s="550">
        <v>34.460887949260041</v>
      </c>
      <c r="N131" s="550">
        <v>37.430167597765362</v>
      </c>
      <c r="O131" s="550">
        <v>33.246653183087737</v>
      </c>
      <c r="Q131" s="439">
        <v>-1</v>
      </c>
      <c r="R131" s="445" t="s">
        <v>99</v>
      </c>
      <c r="S131" s="543">
        <v>6615</v>
      </c>
      <c r="T131" s="543">
        <v>5957</v>
      </c>
      <c r="U131" s="543">
        <v>5386</v>
      </c>
      <c r="V131" s="543">
        <v>2682</v>
      </c>
      <c r="W131" s="543">
        <v>1933</v>
      </c>
      <c r="X131" s="543">
        <v>595</v>
      </c>
      <c r="Y131" s="439">
        <v>326</v>
      </c>
      <c r="Z131" s="543">
        <v>670</v>
      </c>
      <c r="AA131" s="543">
        <v>24164</v>
      </c>
    </row>
    <row r="132" spans="1:27" ht="16.5" hidden="1" customHeight="1">
      <c r="Q132" s="407">
        <v>-1</v>
      </c>
      <c r="R132" s="423" t="s">
        <v>205</v>
      </c>
      <c r="S132" s="454">
        <v>1</v>
      </c>
      <c r="T132" s="454">
        <v>1</v>
      </c>
      <c r="U132" s="454" t="s">
        <v>235</v>
      </c>
      <c r="V132" s="454">
        <v>0</v>
      </c>
      <c r="W132" s="454">
        <v>1</v>
      </c>
      <c r="X132" s="454">
        <v>0</v>
      </c>
      <c r="Y132" s="956">
        <v>1</v>
      </c>
      <c r="Z132" s="454">
        <v>0</v>
      </c>
      <c r="AA132" s="568">
        <v>4</v>
      </c>
    </row>
    <row r="133" spans="1:27" ht="16.5" hidden="1" customHeight="1">
      <c r="Q133" s="407">
        <v>-1</v>
      </c>
      <c r="R133" s="423" t="s">
        <v>206</v>
      </c>
      <c r="S133" s="454" t="s">
        <v>235</v>
      </c>
      <c r="T133" s="454">
        <v>2</v>
      </c>
      <c r="U133" s="454" t="s">
        <v>235</v>
      </c>
      <c r="V133" s="454">
        <v>0</v>
      </c>
      <c r="W133" s="454">
        <v>0</v>
      </c>
      <c r="X133" s="454">
        <v>1</v>
      </c>
      <c r="Y133" s="956">
        <v>0</v>
      </c>
      <c r="Z133" s="454">
        <v>1</v>
      </c>
      <c r="AA133" s="568">
        <v>4</v>
      </c>
    </row>
    <row r="134" spans="1:27" ht="16.5" hidden="1" customHeight="1">
      <c r="Q134" s="407">
        <v>-1</v>
      </c>
      <c r="R134" s="423" t="s">
        <v>112</v>
      </c>
      <c r="S134" s="454" t="s">
        <v>235</v>
      </c>
      <c r="T134" s="454">
        <v>0</v>
      </c>
      <c r="U134" s="454" t="s">
        <v>235</v>
      </c>
      <c r="V134" s="454">
        <v>0</v>
      </c>
      <c r="W134" s="454">
        <v>0</v>
      </c>
      <c r="X134" s="454">
        <v>0</v>
      </c>
      <c r="Y134" s="956">
        <v>0</v>
      </c>
      <c r="Z134" s="454">
        <v>0</v>
      </c>
      <c r="AA134" s="568">
        <v>0</v>
      </c>
    </row>
    <row r="135" spans="1:27" ht="16.5" hidden="1" customHeight="1">
      <c r="Q135" s="407">
        <v>-1</v>
      </c>
      <c r="R135" s="423" t="s">
        <v>113</v>
      </c>
      <c r="S135" s="454">
        <v>3</v>
      </c>
      <c r="T135" s="454">
        <v>5</v>
      </c>
      <c r="U135" s="454">
        <v>2</v>
      </c>
      <c r="V135" s="454">
        <v>4</v>
      </c>
      <c r="W135" s="454">
        <v>3</v>
      </c>
      <c r="X135" s="454">
        <v>0</v>
      </c>
      <c r="Y135" s="956">
        <v>1</v>
      </c>
      <c r="Z135" s="454">
        <v>1</v>
      </c>
      <c r="AA135" s="568">
        <v>19</v>
      </c>
    </row>
    <row r="136" spans="1:27" ht="16.5" hidden="1" customHeight="1">
      <c r="Q136" s="407">
        <v>-1</v>
      </c>
      <c r="R136" s="423" t="s">
        <v>114</v>
      </c>
      <c r="S136" s="454">
        <v>4</v>
      </c>
      <c r="T136" s="454">
        <v>7</v>
      </c>
      <c r="U136" s="454">
        <v>2</v>
      </c>
      <c r="V136" s="454">
        <v>7</v>
      </c>
      <c r="W136" s="454">
        <v>0</v>
      </c>
      <c r="X136" s="454">
        <v>1</v>
      </c>
      <c r="Y136" s="1090">
        <v>1</v>
      </c>
      <c r="Z136" s="454">
        <v>4</v>
      </c>
      <c r="AA136" s="568">
        <v>26</v>
      </c>
    </row>
    <row r="137" spans="1:27" ht="16.5" hidden="1" customHeight="1">
      <c r="Q137" s="407">
        <v>-1</v>
      </c>
      <c r="R137" s="423" t="s">
        <v>115</v>
      </c>
      <c r="S137" s="454" t="s">
        <v>235</v>
      </c>
      <c r="T137" s="454">
        <v>0</v>
      </c>
      <c r="U137" s="454" t="s">
        <v>235</v>
      </c>
      <c r="V137" s="454">
        <v>0</v>
      </c>
      <c r="W137" s="454">
        <v>0</v>
      </c>
      <c r="X137" s="454">
        <v>0</v>
      </c>
      <c r="Y137" s="1090">
        <v>0</v>
      </c>
      <c r="Z137" s="454">
        <v>0</v>
      </c>
      <c r="AA137" s="568">
        <v>0</v>
      </c>
    </row>
    <row r="138" spans="1:27" ht="16.5" hidden="1" customHeight="1">
      <c r="Q138" s="407">
        <v>-1</v>
      </c>
      <c r="R138" s="423" t="s">
        <v>116</v>
      </c>
      <c r="S138" s="454">
        <v>134</v>
      </c>
      <c r="T138" s="454">
        <v>65</v>
      </c>
      <c r="U138" s="454">
        <v>29</v>
      </c>
      <c r="V138" s="454">
        <v>21</v>
      </c>
      <c r="W138" s="454">
        <v>24</v>
      </c>
      <c r="X138" s="454">
        <v>6</v>
      </c>
      <c r="Y138" s="1090">
        <v>2</v>
      </c>
      <c r="Z138" s="454">
        <v>9</v>
      </c>
      <c r="AA138" s="568">
        <v>290</v>
      </c>
    </row>
    <row r="139" spans="1:27" ht="16.5" hidden="1" customHeight="1">
      <c r="Q139" s="407">
        <v>-1</v>
      </c>
      <c r="R139" s="423" t="s">
        <v>117</v>
      </c>
      <c r="S139" s="454">
        <v>222</v>
      </c>
      <c r="T139" s="454">
        <v>276</v>
      </c>
      <c r="U139" s="454">
        <v>31</v>
      </c>
      <c r="V139" s="454">
        <v>65</v>
      </c>
      <c r="W139" s="454">
        <v>53</v>
      </c>
      <c r="X139" s="454">
        <v>19</v>
      </c>
      <c r="Y139" s="1090">
        <v>5</v>
      </c>
      <c r="Z139" s="454">
        <v>32</v>
      </c>
      <c r="AA139" s="568">
        <v>703</v>
      </c>
    </row>
    <row r="140" spans="1:27" ht="16.5" hidden="1" customHeight="1">
      <c r="Q140" s="407">
        <v>-1</v>
      </c>
      <c r="R140" s="423" t="s">
        <v>118</v>
      </c>
      <c r="S140" s="454" t="s">
        <v>235</v>
      </c>
      <c r="T140" s="454">
        <v>0</v>
      </c>
      <c r="U140" s="454" t="s">
        <v>235</v>
      </c>
      <c r="V140" s="454">
        <v>0</v>
      </c>
      <c r="W140" s="454">
        <v>0</v>
      </c>
      <c r="X140" s="454">
        <v>0</v>
      </c>
      <c r="Y140" s="1090">
        <v>0</v>
      </c>
      <c r="Z140" s="454">
        <v>0</v>
      </c>
      <c r="AA140" s="568">
        <v>0</v>
      </c>
    </row>
    <row r="141" spans="1:27" ht="16.5" hidden="1" customHeight="1">
      <c r="Q141" s="407">
        <v>-1</v>
      </c>
      <c r="R141" s="423" t="s">
        <v>119</v>
      </c>
      <c r="S141" s="454">
        <v>655</v>
      </c>
      <c r="T141" s="454">
        <v>514</v>
      </c>
      <c r="U141" s="454">
        <v>631</v>
      </c>
      <c r="V141" s="454">
        <v>167</v>
      </c>
      <c r="W141" s="454">
        <v>182</v>
      </c>
      <c r="X141" s="454">
        <v>34</v>
      </c>
      <c r="Y141" s="1090">
        <v>21</v>
      </c>
      <c r="Z141" s="454">
        <v>56</v>
      </c>
      <c r="AA141" s="568">
        <v>2260</v>
      </c>
    </row>
    <row r="142" spans="1:27" ht="16.5" hidden="1" customHeight="1">
      <c r="Q142" s="407">
        <v>-1</v>
      </c>
      <c r="R142" s="423" t="s">
        <v>120</v>
      </c>
      <c r="S142" s="454">
        <v>864</v>
      </c>
      <c r="T142" s="454">
        <v>883</v>
      </c>
      <c r="U142" s="454">
        <v>233</v>
      </c>
      <c r="V142" s="454">
        <v>196</v>
      </c>
      <c r="W142" s="454">
        <v>162</v>
      </c>
      <c r="X142" s="454">
        <v>23</v>
      </c>
      <c r="Y142" s="1090">
        <v>29</v>
      </c>
      <c r="Z142" s="454">
        <v>69</v>
      </c>
      <c r="AA142" s="568">
        <v>2459</v>
      </c>
    </row>
    <row r="143" spans="1:27" ht="16.5" hidden="1" customHeight="1">
      <c r="Q143" s="407">
        <v>-1</v>
      </c>
      <c r="R143" s="423" t="s">
        <v>121</v>
      </c>
      <c r="S143" s="454" t="s">
        <v>235</v>
      </c>
      <c r="T143" s="454">
        <v>5</v>
      </c>
      <c r="U143" s="454">
        <v>1</v>
      </c>
      <c r="V143" s="454">
        <v>0</v>
      </c>
      <c r="W143" s="454">
        <v>0</v>
      </c>
      <c r="X143" s="454">
        <v>0</v>
      </c>
      <c r="Y143" s="1090">
        <v>0</v>
      </c>
      <c r="Z143" s="454">
        <v>0</v>
      </c>
      <c r="AA143" s="568">
        <v>6</v>
      </c>
    </row>
    <row r="144" spans="1:27" ht="16.5" hidden="1" customHeight="1">
      <c r="Q144" s="407">
        <v>-1</v>
      </c>
      <c r="R144" s="423" t="s">
        <v>122</v>
      </c>
      <c r="S144" s="454">
        <v>3365</v>
      </c>
      <c r="T144" s="454">
        <v>3031</v>
      </c>
      <c r="U144" s="454">
        <v>2389</v>
      </c>
      <c r="V144" s="454">
        <v>1108</v>
      </c>
      <c r="W144" s="454">
        <v>961</v>
      </c>
      <c r="X144" s="454">
        <v>322</v>
      </c>
      <c r="Y144" s="1090">
        <v>144</v>
      </c>
      <c r="Z144" s="454">
        <v>195</v>
      </c>
      <c r="AA144" s="568">
        <v>11515</v>
      </c>
    </row>
    <row r="145" spans="1:38" ht="16.5" hidden="1" customHeight="1">
      <c r="Q145" s="407">
        <v>-1</v>
      </c>
      <c r="R145" s="423" t="s">
        <v>123</v>
      </c>
      <c r="S145" s="454">
        <v>1367</v>
      </c>
      <c r="T145" s="454">
        <v>1013</v>
      </c>
      <c r="U145" s="454">
        <v>1900</v>
      </c>
      <c r="V145" s="454">
        <v>899</v>
      </c>
      <c r="W145" s="454">
        <v>370</v>
      </c>
      <c r="X145" s="454">
        <v>179</v>
      </c>
      <c r="Y145" s="1090">
        <v>122</v>
      </c>
      <c r="Z145" s="454">
        <v>168</v>
      </c>
      <c r="AA145" s="568">
        <v>6018</v>
      </c>
    </row>
    <row r="146" spans="1:38" ht="16.5" hidden="1" customHeight="1">
      <c r="Q146" s="407">
        <v>-1</v>
      </c>
      <c r="R146" s="423" t="s">
        <v>124</v>
      </c>
      <c r="S146" s="454" t="s">
        <v>235</v>
      </c>
      <c r="T146" s="454">
        <v>155</v>
      </c>
      <c r="U146" s="454">
        <v>168</v>
      </c>
      <c r="V146" s="454">
        <v>215</v>
      </c>
      <c r="W146" s="454">
        <v>177</v>
      </c>
      <c r="X146" s="454">
        <v>10</v>
      </c>
      <c r="Y146" s="1090">
        <v>0</v>
      </c>
      <c r="Z146" s="454">
        <v>135</v>
      </c>
      <c r="AA146" s="568">
        <v>860</v>
      </c>
    </row>
    <row r="147" spans="1:38" ht="16.5" hidden="1" customHeight="1">
      <c r="Q147" s="451"/>
      <c r="R147" s="452"/>
      <c r="S147" s="452"/>
      <c r="T147" s="452"/>
      <c r="U147" s="452"/>
      <c r="V147" s="452"/>
      <c r="W147" s="452"/>
      <c r="X147" s="452"/>
      <c r="Y147" s="451"/>
      <c r="Z147" s="452"/>
      <c r="AA147" s="567"/>
      <c r="AB147" s="453"/>
      <c r="AC147" s="1108"/>
      <c r="AD147" s="453"/>
      <c r="AE147" s="453"/>
    </row>
    <row r="148" spans="1:38" s="269" customFormat="1" ht="16.95" customHeight="1">
      <c r="A148" s="301" t="s">
        <v>429</v>
      </c>
      <c r="B148" s="270"/>
      <c r="C148" s="270"/>
      <c r="D148" s="271"/>
      <c r="E148" s="271"/>
      <c r="F148" s="271"/>
      <c r="G148" s="271"/>
      <c r="H148" s="271"/>
      <c r="I148" s="271"/>
      <c r="J148" s="271"/>
      <c r="K148" s="271"/>
      <c r="L148" s="271"/>
      <c r="M148" s="271"/>
      <c r="N148" s="271"/>
      <c r="O148" s="299"/>
      <c r="Q148" s="305"/>
      <c r="R148" s="416"/>
      <c r="S148" s="416"/>
      <c r="T148" s="416"/>
      <c r="U148" s="416"/>
      <c r="V148" s="416"/>
      <c r="W148" s="416"/>
      <c r="X148" s="416"/>
      <c r="Y148" s="575"/>
      <c r="Z148" s="416"/>
      <c r="AA148" s="557"/>
      <c r="AC148" s="558"/>
    </row>
    <row r="149" spans="1:38" s="269" customFormat="1" ht="1.95" customHeight="1">
      <c r="A149" s="301"/>
      <c r="B149" s="270"/>
      <c r="C149" s="270"/>
      <c r="D149" s="271"/>
      <c r="E149" s="271"/>
      <c r="F149" s="271"/>
      <c r="G149" s="271"/>
      <c r="H149" s="271"/>
      <c r="I149" s="271"/>
      <c r="J149" s="271"/>
      <c r="K149" s="271"/>
      <c r="L149" s="271"/>
      <c r="M149" s="271"/>
      <c r="N149" s="271"/>
      <c r="O149" s="299"/>
      <c r="Q149" s="305"/>
      <c r="R149" s="416"/>
      <c r="S149" s="416"/>
      <c r="T149" s="416"/>
      <c r="U149" s="416"/>
      <c r="V149" s="416"/>
      <c r="W149" s="416"/>
      <c r="X149" s="416"/>
      <c r="Y149" s="575"/>
      <c r="Z149" s="416"/>
      <c r="AA149" s="557"/>
      <c r="AC149" s="558"/>
    </row>
    <row r="150" spans="1:38" s="269" customFormat="1" ht="16.95" customHeight="1">
      <c r="A150" s="427" t="s">
        <v>439</v>
      </c>
      <c r="B150" s="273"/>
      <c r="C150" s="273"/>
      <c r="D150" s="273"/>
      <c r="E150" s="273"/>
      <c r="F150" s="273"/>
      <c r="G150" s="1164"/>
      <c r="H150" s="1164"/>
      <c r="I150" s="1164"/>
      <c r="J150" s="1164"/>
      <c r="K150" s="1164"/>
      <c r="L150" s="1164"/>
      <c r="M150" s="1164"/>
      <c r="N150" s="1164"/>
      <c r="O150" s="860"/>
      <c r="Q150" s="305"/>
      <c r="R150" s="302"/>
      <c r="S150" s="302"/>
      <c r="T150" s="302"/>
      <c r="U150" s="302"/>
      <c r="V150" s="302"/>
      <c r="W150" s="302"/>
      <c r="X150" s="302"/>
      <c r="Y150" s="305"/>
      <c r="Z150" s="302"/>
      <c r="AA150" s="558"/>
      <c r="AC150" s="558"/>
    </row>
    <row r="151" spans="1:38" ht="16.95" customHeight="1">
      <c r="A151" s="274"/>
      <c r="B151" s="428" t="s">
        <v>189</v>
      </c>
      <c r="C151" s="274"/>
      <c r="D151" s="274"/>
      <c r="E151" s="274"/>
      <c r="F151" s="275"/>
      <c r="G151" s="276"/>
      <c r="H151" s="276"/>
      <c r="I151" s="276"/>
      <c r="J151" s="276"/>
      <c r="K151" s="276"/>
      <c r="L151" s="276"/>
      <c r="M151" s="276"/>
      <c r="N151" s="276"/>
      <c r="O151" s="813"/>
    </row>
    <row r="152" spans="1:38" s="269" customFormat="1" ht="16.95" customHeight="1">
      <c r="A152" s="273"/>
      <c r="B152" s="273"/>
      <c r="C152" s="272" t="s">
        <v>492</v>
      </c>
      <c r="D152" s="273"/>
      <c r="E152" s="273"/>
      <c r="F152" s="278" t="s">
        <v>197</v>
      </c>
      <c r="G152" s="279">
        <v>15697</v>
      </c>
      <c r="H152" s="279">
        <v>13207</v>
      </c>
      <c r="I152" s="279">
        <v>11305</v>
      </c>
      <c r="J152" s="279">
        <v>5816</v>
      </c>
      <c r="K152" s="279">
        <v>4361.8</v>
      </c>
      <c r="L152" s="279">
        <v>1124</v>
      </c>
      <c r="M152" s="279">
        <v>689</v>
      </c>
      <c r="N152" s="279">
        <v>1183</v>
      </c>
      <c r="O152" s="279">
        <v>53382.8</v>
      </c>
      <c r="Q152" s="422">
        <v>-2</v>
      </c>
      <c r="R152" s="423" t="s">
        <v>162</v>
      </c>
      <c r="S152" s="424">
        <v>15697</v>
      </c>
      <c r="T152" s="424">
        <v>13207</v>
      </c>
      <c r="U152" s="424">
        <v>11305</v>
      </c>
      <c r="V152" s="424">
        <v>5816</v>
      </c>
      <c r="W152" s="424">
        <v>4361.8</v>
      </c>
      <c r="X152" s="424">
        <v>1124</v>
      </c>
      <c r="Y152" s="1171">
        <v>689</v>
      </c>
      <c r="Z152" s="424">
        <v>1183</v>
      </c>
      <c r="AA152" s="560">
        <v>53382.8</v>
      </c>
      <c r="AC152" s="558"/>
    </row>
    <row r="153" spans="1:38" s="269" customFormat="1" ht="16.95" customHeight="1">
      <c r="A153" s="273"/>
      <c r="B153" s="273"/>
      <c r="C153" s="272" t="s">
        <v>493</v>
      </c>
      <c r="D153" s="273"/>
      <c r="E153" s="273"/>
      <c r="F153" s="278" t="s">
        <v>197</v>
      </c>
      <c r="G153" s="279">
        <v>1800</v>
      </c>
      <c r="H153" s="279">
        <v>2271</v>
      </c>
      <c r="I153" s="279">
        <v>2095</v>
      </c>
      <c r="J153" s="279">
        <v>983</v>
      </c>
      <c r="K153" s="279">
        <v>833.8</v>
      </c>
      <c r="L153" s="279">
        <v>199</v>
      </c>
      <c r="M153" s="279">
        <v>193</v>
      </c>
      <c r="N153" s="279">
        <v>363</v>
      </c>
      <c r="O153" s="279">
        <v>8737.7999999999993</v>
      </c>
      <c r="Q153" s="422">
        <v>-2</v>
      </c>
      <c r="R153" s="423" t="s">
        <v>345</v>
      </c>
      <c r="S153" s="424">
        <v>1800</v>
      </c>
      <c r="T153" s="424">
        <v>2271</v>
      </c>
      <c r="U153" s="424">
        <v>2095</v>
      </c>
      <c r="V153" s="424">
        <v>983</v>
      </c>
      <c r="W153" s="424">
        <v>833.8</v>
      </c>
      <c r="X153" s="424">
        <v>199</v>
      </c>
      <c r="Y153" s="1171">
        <v>193</v>
      </c>
      <c r="Z153" s="424">
        <v>363</v>
      </c>
      <c r="AA153" s="560">
        <v>8737.7999999999993</v>
      </c>
      <c r="AC153" s="558"/>
    </row>
    <row r="154" spans="1:38" s="269" customFormat="1" ht="16.95" customHeight="1">
      <c r="A154" s="273"/>
      <c r="B154" s="273"/>
      <c r="C154" s="272" t="s">
        <v>15</v>
      </c>
      <c r="D154" s="273"/>
      <c r="E154" s="273"/>
      <c r="F154" s="278" t="s">
        <v>197</v>
      </c>
      <c r="G154" s="279" t="s">
        <v>235</v>
      </c>
      <c r="H154" s="279">
        <v>1321</v>
      </c>
      <c r="I154" s="279">
        <v>295</v>
      </c>
      <c r="J154" s="279">
        <v>384</v>
      </c>
      <c r="K154" s="279">
        <v>23.4</v>
      </c>
      <c r="L154" s="279">
        <v>0</v>
      </c>
      <c r="M154" s="279">
        <v>0</v>
      </c>
      <c r="N154" s="279">
        <v>181</v>
      </c>
      <c r="O154" s="279">
        <v>2204.4</v>
      </c>
      <c r="Q154" s="422">
        <v>-2</v>
      </c>
      <c r="R154" s="423" t="s">
        <v>346</v>
      </c>
      <c r="S154" s="424" t="s">
        <v>235</v>
      </c>
      <c r="T154" s="424">
        <v>1321</v>
      </c>
      <c r="U154" s="424">
        <v>295</v>
      </c>
      <c r="V154" s="424">
        <v>384</v>
      </c>
      <c r="W154" s="424">
        <v>23.4</v>
      </c>
      <c r="X154" s="424">
        <v>0</v>
      </c>
      <c r="Y154" s="1171">
        <v>0</v>
      </c>
      <c r="Z154" s="424">
        <v>181</v>
      </c>
      <c r="AA154" s="560">
        <v>2204.4</v>
      </c>
      <c r="AC154" s="558"/>
    </row>
    <row r="155" spans="1:38" s="284" customFormat="1" ht="16.95" customHeight="1">
      <c r="A155" s="280"/>
      <c r="B155" s="280"/>
      <c r="C155" s="281" t="s">
        <v>360</v>
      </c>
      <c r="D155" s="280"/>
      <c r="E155" s="280"/>
      <c r="F155" s="282" t="s">
        <v>197</v>
      </c>
      <c r="G155" s="283">
        <v>17497</v>
      </c>
      <c r="H155" s="283">
        <v>16799</v>
      </c>
      <c r="I155" s="283">
        <v>13695</v>
      </c>
      <c r="J155" s="283">
        <v>7183</v>
      </c>
      <c r="K155" s="283">
        <v>5219</v>
      </c>
      <c r="L155" s="283">
        <v>1323</v>
      </c>
      <c r="M155" s="283">
        <v>882</v>
      </c>
      <c r="N155" s="283">
        <v>1727</v>
      </c>
      <c r="O155" s="283">
        <v>64325</v>
      </c>
      <c r="Q155" s="422">
        <v>-2</v>
      </c>
      <c r="R155" s="425" t="s">
        <v>99</v>
      </c>
      <c r="S155" s="426">
        <v>17497</v>
      </c>
      <c r="T155" s="426">
        <v>16799</v>
      </c>
      <c r="U155" s="426">
        <v>13695</v>
      </c>
      <c r="V155" s="426">
        <v>7183</v>
      </c>
      <c r="W155" s="426">
        <v>5219</v>
      </c>
      <c r="X155" s="426">
        <v>1323</v>
      </c>
      <c r="Y155" s="422">
        <v>882</v>
      </c>
      <c r="Z155" s="426">
        <v>1727</v>
      </c>
      <c r="AA155" s="560">
        <v>64325</v>
      </c>
      <c r="AC155" s="558"/>
    </row>
    <row r="156" spans="1:38" ht="16.95" customHeight="1">
      <c r="A156" s="274"/>
      <c r="B156" s="274" t="s">
        <v>191</v>
      </c>
      <c r="C156" s="274"/>
      <c r="D156" s="274"/>
      <c r="E156" s="274"/>
      <c r="F156" s="275"/>
      <c r="G156" s="488"/>
      <c r="H156" s="488"/>
      <c r="I156" s="488"/>
      <c r="J156" s="488"/>
      <c r="K156" s="488"/>
      <c r="L156" s="488"/>
      <c r="M156" s="488"/>
      <c r="N156" s="488"/>
      <c r="O156" s="813"/>
      <c r="AL156" s="544"/>
    </row>
    <row r="157" spans="1:38" s="269" customFormat="1" ht="16.95" customHeight="1">
      <c r="A157" s="273"/>
      <c r="B157" s="273"/>
      <c r="C157" s="272" t="s">
        <v>16</v>
      </c>
      <c r="D157" s="273"/>
      <c r="E157" s="273"/>
      <c r="F157" s="278" t="s">
        <v>197</v>
      </c>
      <c r="G157" s="491">
        <v>557</v>
      </c>
      <c r="H157" s="491">
        <v>105</v>
      </c>
      <c r="I157" s="491">
        <v>412</v>
      </c>
      <c r="J157" s="491">
        <v>360</v>
      </c>
      <c r="K157" s="491">
        <v>75</v>
      </c>
      <c r="L157" s="491">
        <v>48</v>
      </c>
      <c r="M157" s="491">
        <v>13</v>
      </c>
      <c r="N157" s="491">
        <v>5</v>
      </c>
      <c r="O157" s="279">
        <v>1575</v>
      </c>
      <c r="Q157" s="422">
        <v>-2</v>
      </c>
      <c r="R157" s="423" t="s">
        <v>349</v>
      </c>
      <c r="S157" s="424">
        <v>557</v>
      </c>
      <c r="T157" s="424">
        <v>105</v>
      </c>
      <c r="U157" s="424">
        <v>412</v>
      </c>
      <c r="V157" s="424">
        <v>360</v>
      </c>
      <c r="W157" s="424">
        <v>75</v>
      </c>
      <c r="X157" s="424">
        <v>48</v>
      </c>
      <c r="Y157" s="1171">
        <v>13</v>
      </c>
      <c r="Z157" s="424">
        <v>5</v>
      </c>
      <c r="AA157" s="560">
        <v>1575</v>
      </c>
      <c r="AC157" s="558"/>
    </row>
    <row r="158" spans="1:38" s="269" customFormat="1" ht="16.95" customHeight="1">
      <c r="A158" s="273"/>
      <c r="B158" s="273"/>
      <c r="C158" s="272" t="s">
        <v>14</v>
      </c>
      <c r="D158" s="273"/>
      <c r="E158" s="273"/>
      <c r="F158" s="278" t="s">
        <v>197</v>
      </c>
      <c r="G158" s="491">
        <v>1921</v>
      </c>
      <c r="H158" s="491">
        <v>828</v>
      </c>
      <c r="I158" s="491">
        <v>155</v>
      </c>
      <c r="J158" s="491">
        <v>728</v>
      </c>
      <c r="K158" s="491">
        <v>221.9</v>
      </c>
      <c r="L158" s="491">
        <v>158</v>
      </c>
      <c r="M158" s="491">
        <v>73</v>
      </c>
      <c r="N158" s="491">
        <v>54</v>
      </c>
      <c r="O158" s="279">
        <v>4138.8999999999996</v>
      </c>
      <c r="Q158" s="422">
        <v>-2</v>
      </c>
      <c r="R158" s="423" t="s">
        <v>347</v>
      </c>
      <c r="S158" s="424">
        <v>1921</v>
      </c>
      <c r="T158" s="424">
        <v>828</v>
      </c>
      <c r="U158" s="424">
        <v>155</v>
      </c>
      <c r="V158" s="424">
        <v>728</v>
      </c>
      <c r="W158" s="424">
        <v>221.9</v>
      </c>
      <c r="X158" s="424">
        <v>158</v>
      </c>
      <c r="Y158" s="1171">
        <v>73</v>
      </c>
      <c r="Z158" s="424">
        <v>54</v>
      </c>
      <c r="AA158" s="560">
        <v>4138.8999999999996</v>
      </c>
      <c r="AC158" s="558"/>
    </row>
    <row r="159" spans="1:38" s="269" customFormat="1" ht="16.95" customHeight="1">
      <c r="A159" s="273"/>
      <c r="B159" s="273"/>
      <c r="C159" s="272" t="s">
        <v>15</v>
      </c>
      <c r="D159" s="273"/>
      <c r="E159" s="273"/>
      <c r="F159" s="278" t="s">
        <v>197</v>
      </c>
      <c r="G159" s="491" t="s">
        <v>235</v>
      </c>
      <c r="H159" s="491">
        <v>193</v>
      </c>
      <c r="I159" s="491">
        <v>166</v>
      </c>
      <c r="J159" s="491">
        <v>30</v>
      </c>
      <c r="K159" s="491">
        <v>155</v>
      </c>
      <c r="L159" s="491">
        <v>39</v>
      </c>
      <c r="M159" s="491">
        <v>0</v>
      </c>
      <c r="N159" s="491">
        <v>30</v>
      </c>
      <c r="O159" s="279">
        <v>613</v>
      </c>
      <c r="Q159" s="422">
        <v>-2</v>
      </c>
      <c r="R159" s="423" t="s">
        <v>348</v>
      </c>
      <c r="S159" s="424" t="s">
        <v>235</v>
      </c>
      <c r="T159" s="424">
        <v>193</v>
      </c>
      <c r="U159" s="424">
        <v>166</v>
      </c>
      <c r="V159" s="424">
        <v>30</v>
      </c>
      <c r="W159" s="424">
        <v>155</v>
      </c>
      <c r="X159" s="424">
        <v>39</v>
      </c>
      <c r="Y159" s="1171">
        <v>0</v>
      </c>
      <c r="Z159" s="424">
        <v>30</v>
      </c>
      <c r="AA159" s="560">
        <v>613</v>
      </c>
      <c r="AC159" s="558"/>
    </row>
    <row r="160" spans="1:38" s="284" customFormat="1" ht="16.95" customHeight="1">
      <c r="A160" s="280"/>
      <c r="B160" s="280"/>
      <c r="C160" s="281" t="s">
        <v>191</v>
      </c>
      <c r="D160" s="280"/>
      <c r="E160" s="280"/>
      <c r="F160" s="282" t="s">
        <v>197</v>
      </c>
      <c r="G160" s="495">
        <v>2478</v>
      </c>
      <c r="H160" s="495">
        <v>1126</v>
      </c>
      <c r="I160" s="495">
        <v>733</v>
      </c>
      <c r="J160" s="495">
        <v>1118</v>
      </c>
      <c r="K160" s="495">
        <v>451.9</v>
      </c>
      <c r="L160" s="495">
        <v>245</v>
      </c>
      <c r="M160" s="495">
        <v>86</v>
      </c>
      <c r="N160" s="495">
        <v>89</v>
      </c>
      <c r="O160" s="279">
        <v>6326.9</v>
      </c>
      <c r="Q160" s="422">
        <v>-2</v>
      </c>
      <c r="R160" s="425" t="s">
        <v>99</v>
      </c>
      <c r="S160" s="426">
        <v>2478</v>
      </c>
      <c r="T160" s="426">
        <v>1126</v>
      </c>
      <c r="U160" s="426">
        <v>733</v>
      </c>
      <c r="V160" s="426">
        <v>1118</v>
      </c>
      <c r="W160" s="426">
        <v>451.9</v>
      </c>
      <c r="X160" s="426">
        <v>245</v>
      </c>
      <c r="Y160" s="422">
        <v>86</v>
      </c>
      <c r="Z160" s="426">
        <v>89</v>
      </c>
      <c r="AA160" s="560">
        <v>6326.9</v>
      </c>
      <c r="AC160" s="558"/>
    </row>
    <row r="161" spans="1:29" s="284" customFormat="1" ht="16.95" customHeight="1">
      <c r="A161" s="280"/>
      <c r="B161" s="280" t="s">
        <v>143</v>
      </c>
      <c r="C161" s="281"/>
      <c r="D161" s="280"/>
      <c r="E161" s="280"/>
      <c r="F161" s="282" t="s">
        <v>197</v>
      </c>
      <c r="G161" s="495">
        <v>19975</v>
      </c>
      <c r="H161" s="495">
        <v>17925</v>
      </c>
      <c r="I161" s="495">
        <v>14428</v>
      </c>
      <c r="J161" s="495">
        <v>8301</v>
      </c>
      <c r="K161" s="495">
        <v>5670.9</v>
      </c>
      <c r="L161" s="495">
        <v>1568</v>
      </c>
      <c r="M161" s="495">
        <v>968</v>
      </c>
      <c r="N161" s="495">
        <v>1816</v>
      </c>
      <c r="O161" s="283">
        <v>70651.899999999994</v>
      </c>
      <c r="Q161" s="422">
        <v>-2</v>
      </c>
      <c r="R161" s="425" t="s">
        <v>99</v>
      </c>
      <c r="S161" s="426">
        <v>19975</v>
      </c>
      <c r="T161" s="426">
        <v>17925</v>
      </c>
      <c r="U161" s="426">
        <v>14428</v>
      </c>
      <c r="V161" s="426">
        <v>8301</v>
      </c>
      <c r="W161" s="426">
        <v>5670.9</v>
      </c>
      <c r="X161" s="426">
        <v>1568</v>
      </c>
      <c r="Y161" s="422">
        <v>968</v>
      </c>
      <c r="Z161" s="426">
        <v>1816</v>
      </c>
      <c r="AA161" s="560">
        <v>70651.899999999994</v>
      </c>
      <c r="AC161" s="558"/>
    </row>
    <row r="162" spans="1:29" s="284" customFormat="1" ht="16.95" customHeight="1">
      <c r="A162" s="280"/>
      <c r="B162" s="484" t="s">
        <v>506</v>
      </c>
      <c r="C162" s="281"/>
      <c r="D162" s="280"/>
      <c r="E162" s="280"/>
      <c r="F162" s="278" t="s">
        <v>197</v>
      </c>
      <c r="G162" s="491">
        <v>228.08089421997363</v>
      </c>
      <c r="H162" s="491">
        <v>275.70761370867035</v>
      </c>
      <c r="I162" s="491">
        <v>285.01958299938832</v>
      </c>
      <c r="J162" s="491">
        <v>281.93559402530474</v>
      </c>
      <c r="K162" s="491">
        <v>305.93157895045363</v>
      </c>
      <c r="L162" s="491">
        <v>256.54748746349583</v>
      </c>
      <c r="M162" s="491">
        <v>221.12245972412342</v>
      </c>
      <c r="N162" s="491">
        <v>707.52591257323127</v>
      </c>
      <c r="O162" s="491">
        <v>268.19313624865907</v>
      </c>
      <c r="Q162" s="569">
        <v>-2</v>
      </c>
      <c r="R162" s="571" t="s">
        <v>399</v>
      </c>
      <c r="S162" s="424">
        <v>7671401</v>
      </c>
      <c r="T162" s="424">
        <v>6093049</v>
      </c>
      <c r="U162" s="424">
        <v>4804933</v>
      </c>
      <c r="V162" s="424">
        <v>2547745</v>
      </c>
      <c r="W162" s="424">
        <v>1705937</v>
      </c>
      <c r="X162" s="424">
        <v>515694</v>
      </c>
      <c r="Y162" s="1171">
        <v>398874</v>
      </c>
      <c r="Z162" s="424">
        <v>244090</v>
      </c>
      <c r="AA162" s="570">
        <v>23984581</v>
      </c>
      <c r="AB162" s="280"/>
      <c r="AC162" s="557"/>
    </row>
    <row r="163" spans="1:29" s="284" customFormat="1" ht="16.95" customHeight="1">
      <c r="A163" s="280"/>
      <c r="B163" s="484" t="s">
        <v>507</v>
      </c>
      <c r="C163" s="281"/>
      <c r="D163" s="280"/>
      <c r="E163" s="280"/>
      <c r="F163" s="278" t="s">
        <v>197</v>
      </c>
      <c r="G163" s="491">
        <v>32.30179207161769</v>
      </c>
      <c r="H163" s="491">
        <v>18.480074589913851</v>
      </c>
      <c r="I163" s="491">
        <v>15.255155482917244</v>
      </c>
      <c r="J163" s="491">
        <v>43.881942659096573</v>
      </c>
      <c r="K163" s="491">
        <v>26.489841066815476</v>
      </c>
      <c r="L163" s="491">
        <v>47.508793974721442</v>
      </c>
      <c r="M163" s="491">
        <v>21.560693351785275</v>
      </c>
      <c r="N163" s="491">
        <v>36.461960752181575</v>
      </c>
      <c r="O163" s="491">
        <v>26.379030761471295</v>
      </c>
      <c r="Q163" s="421"/>
      <c r="R163" s="573"/>
      <c r="S163" s="417"/>
      <c r="T163" s="417"/>
      <c r="U163" s="417"/>
      <c r="V163" s="417"/>
      <c r="W163" s="417"/>
      <c r="X163" s="417"/>
      <c r="Y163" s="421"/>
      <c r="Z163" s="417"/>
      <c r="AA163" s="574"/>
      <c r="AB163" s="280"/>
      <c r="AC163" s="557"/>
    </row>
    <row r="164" spans="1:29" s="269" customFormat="1" ht="16.95" customHeight="1">
      <c r="A164" s="427" t="s">
        <v>481</v>
      </c>
      <c r="B164" s="273"/>
      <c r="C164" s="273"/>
      <c r="D164" s="273"/>
      <c r="E164" s="273"/>
      <c r="F164" s="273"/>
      <c r="G164" s="497"/>
      <c r="H164" s="497"/>
      <c r="I164" s="497"/>
      <c r="J164" s="497"/>
      <c r="K164" s="497"/>
      <c r="L164" s="497"/>
      <c r="M164" s="497"/>
      <c r="N164" s="497"/>
      <c r="O164" s="860"/>
      <c r="Q164" s="575"/>
      <c r="R164" s="416"/>
      <c r="S164" s="416"/>
      <c r="T164" s="416"/>
      <c r="U164" s="416"/>
      <c r="V164" s="416"/>
      <c r="W164" s="416"/>
      <c r="X164" s="416"/>
      <c r="Y164" s="575"/>
      <c r="Z164" s="416"/>
      <c r="AA164" s="557"/>
      <c r="AC164" s="558"/>
    </row>
    <row r="165" spans="1:29" ht="16.95" customHeight="1">
      <c r="A165" s="274"/>
      <c r="B165" s="446" t="s">
        <v>192</v>
      </c>
      <c r="C165" s="274"/>
      <c r="D165" s="274"/>
      <c r="E165" s="274"/>
      <c r="F165" s="275" t="s">
        <v>197</v>
      </c>
      <c r="G165" s="497">
        <v>356</v>
      </c>
      <c r="H165" s="497">
        <v>59</v>
      </c>
      <c r="I165" s="497">
        <v>332</v>
      </c>
      <c r="J165" s="497">
        <v>108</v>
      </c>
      <c r="K165" s="497">
        <v>60</v>
      </c>
      <c r="L165" s="497">
        <v>19</v>
      </c>
      <c r="M165" s="497">
        <v>14</v>
      </c>
      <c r="N165" s="497">
        <v>134</v>
      </c>
      <c r="O165" s="1159">
        <v>1082</v>
      </c>
      <c r="Q165" s="439">
        <v>-2</v>
      </c>
      <c r="R165" s="398" t="s">
        <v>157</v>
      </c>
      <c r="S165" s="443">
        <v>356</v>
      </c>
      <c r="T165" s="443">
        <v>59</v>
      </c>
      <c r="U165" s="443">
        <v>332</v>
      </c>
      <c r="V165" s="443">
        <v>108</v>
      </c>
      <c r="W165" s="443">
        <v>60</v>
      </c>
      <c r="X165" s="443">
        <v>19</v>
      </c>
      <c r="Y165" s="1172">
        <v>14</v>
      </c>
      <c r="Z165" s="443">
        <v>134</v>
      </c>
      <c r="AA165" s="560">
        <v>1082</v>
      </c>
    </row>
    <row r="166" spans="1:29" s="411" customFormat="1" ht="16.95" customHeight="1">
      <c r="B166" s="446" t="s">
        <v>193</v>
      </c>
      <c r="C166" s="145"/>
      <c r="F166" s="404" t="s">
        <v>197</v>
      </c>
      <c r="G166" s="498">
        <v>160</v>
      </c>
      <c r="H166" s="498">
        <v>10</v>
      </c>
      <c r="I166" s="498">
        <v>4</v>
      </c>
      <c r="J166" s="498">
        <v>12</v>
      </c>
      <c r="K166" s="498">
        <v>1</v>
      </c>
      <c r="L166" s="498">
        <v>4</v>
      </c>
      <c r="M166" s="498">
        <v>3</v>
      </c>
      <c r="N166" s="498">
        <v>2</v>
      </c>
      <c r="O166" s="1159">
        <v>196</v>
      </c>
      <c r="Q166" s="441">
        <v>-2</v>
      </c>
      <c r="R166" s="398" t="s">
        <v>158</v>
      </c>
      <c r="S166" s="444">
        <v>160</v>
      </c>
      <c r="T166" s="444">
        <v>10</v>
      </c>
      <c r="U166" s="444">
        <v>4</v>
      </c>
      <c r="V166" s="444">
        <v>12</v>
      </c>
      <c r="W166" s="444">
        <v>1</v>
      </c>
      <c r="X166" s="444">
        <v>4</v>
      </c>
      <c r="Y166" s="1173">
        <v>3</v>
      </c>
      <c r="Z166" s="444">
        <v>2</v>
      </c>
      <c r="AA166" s="560">
        <v>196</v>
      </c>
      <c r="AC166" s="216"/>
    </row>
    <row r="167" spans="1:29" s="284" customFormat="1" ht="31.95" customHeight="1">
      <c r="A167" s="280"/>
      <c r="B167" s="1453" t="s">
        <v>480</v>
      </c>
      <c r="C167" s="1454"/>
      <c r="D167" s="1454"/>
      <c r="E167" s="1454"/>
      <c r="F167" s="10" t="s">
        <v>197</v>
      </c>
      <c r="G167" s="495">
        <v>516</v>
      </c>
      <c r="H167" s="495">
        <v>69</v>
      </c>
      <c r="I167" s="495">
        <v>336</v>
      </c>
      <c r="J167" s="495">
        <v>120</v>
      </c>
      <c r="K167" s="495">
        <v>61</v>
      </c>
      <c r="L167" s="495">
        <v>23</v>
      </c>
      <c r="M167" s="495">
        <v>17</v>
      </c>
      <c r="N167" s="495">
        <v>136</v>
      </c>
      <c r="O167" s="283">
        <v>1278</v>
      </c>
      <c r="Q167" s="422">
        <v>-2</v>
      </c>
      <c r="R167" s="425" t="s">
        <v>99</v>
      </c>
      <c r="S167" s="426">
        <v>516</v>
      </c>
      <c r="T167" s="426">
        <v>69</v>
      </c>
      <c r="U167" s="426">
        <v>336</v>
      </c>
      <c r="V167" s="426">
        <v>120</v>
      </c>
      <c r="W167" s="426">
        <v>61</v>
      </c>
      <c r="X167" s="426">
        <v>23</v>
      </c>
      <c r="Y167" s="422">
        <v>17</v>
      </c>
      <c r="Z167" s="426">
        <v>136</v>
      </c>
      <c r="AA167" s="560">
        <v>1278</v>
      </c>
      <c r="AB167" s="280"/>
      <c r="AC167" s="557"/>
    </row>
    <row r="168" spans="1:29" s="284" customFormat="1" ht="16.95" hidden="1" customHeight="1">
      <c r="A168" s="280"/>
      <c r="B168" s="280"/>
      <c r="C168" s="281"/>
      <c r="D168" s="280"/>
      <c r="E168" s="280"/>
      <c r="F168" s="282"/>
      <c r="G168" s="283"/>
      <c r="H168" s="283"/>
      <c r="I168" s="283"/>
      <c r="J168" s="283"/>
      <c r="K168" s="283"/>
      <c r="L168" s="283"/>
      <c r="M168" s="283"/>
      <c r="N168" s="283"/>
      <c r="O168" s="864"/>
      <c r="Q168" s="421"/>
      <c r="R168" s="313"/>
      <c r="S168" s="417"/>
      <c r="T168" s="417"/>
      <c r="U168" s="417"/>
      <c r="V168" s="417"/>
      <c r="W168" s="417"/>
      <c r="X168" s="417"/>
      <c r="Y168" s="421"/>
      <c r="Z168" s="417"/>
      <c r="AA168" s="559"/>
      <c r="AB168" s="280"/>
      <c r="AC168" s="557"/>
    </row>
    <row r="169" spans="1:29" ht="16.95" customHeight="1">
      <c r="A169" s="285" t="s">
        <v>843</v>
      </c>
      <c r="B169" s="273"/>
      <c r="C169" s="273"/>
      <c r="D169" s="273"/>
      <c r="E169" s="273"/>
      <c r="F169" s="273"/>
      <c r="G169" s="860"/>
      <c r="H169" s="1165"/>
      <c r="I169" s="1165"/>
      <c r="J169" s="1166"/>
      <c r="K169" s="1165"/>
      <c r="L169" s="1165"/>
      <c r="M169" s="1165"/>
      <c r="N169" s="1165"/>
      <c r="O169" s="813"/>
      <c r="Q169" s="307"/>
      <c r="R169" s="313"/>
      <c r="S169" s="310"/>
      <c r="T169" s="310"/>
      <c r="U169" s="310"/>
      <c r="V169" s="310"/>
      <c r="W169" s="310"/>
      <c r="X169" s="310"/>
      <c r="Y169" s="307"/>
      <c r="Z169" s="310"/>
    </row>
    <row r="170" spans="1:29" ht="16.95" customHeight="1">
      <c r="A170" s="273"/>
      <c r="B170" s="287"/>
      <c r="C170" s="273"/>
      <c r="D170" s="273"/>
      <c r="E170" s="286"/>
      <c r="F170" s="286" t="s">
        <v>39</v>
      </c>
      <c r="G170" s="545">
        <v>2.5832290362953692</v>
      </c>
      <c r="H170" s="545">
        <v>0.38493723849372385</v>
      </c>
      <c r="I170" s="545">
        <v>2.3288051011921262</v>
      </c>
      <c r="J170" s="545">
        <v>1.4456089627755691</v>
      </c>
      <c r="K170" s="545">
        <v>1.075667001710487</v>
      </c>
      <c r="L170" s="545">
        <v>1.4668367346938775</v>
      </c>
      <c r="M170" s="545">
        <v>1.7561983471074381</v>
      </c>
      <c r="N170" s="545">
        <v>7.4889867841409687</v>
      </c>
      <c r="O170" s="545">
        <v>1.8088685513057683</v>
      </c>
      <c r="Q170" s="439">
        <v>-2</v>
      </c>
      <c r="R170" s="425" t="s">
        <v>99</v>
      </c>
      <c r="S170" s="440">
        <v>2.5832290362953692</v>
      </c>
      <c r="T170" s="440">
        <v>0.38493723849372385</v>
      </c>
      <c r="U170" s="440">
        <v>2.3288051011921262</v>
      </c>
      <c r="V170" s="440">
        <v>1.4456089627755691</v>
      </c>
      <c r="W170" s="440">
        <v>1.075667001710487</v>
      </c>
      <c r="X170" s="440">
        <v>1.4668367346938775</v>
      </c>
      <c r="Y170" s="439">
        <v>1.7561983471074381</v>
      </c>
      <c r="Z170" s="440">
        <v>7.4889867841409687</v>
      </c>
      <c r="AA170" s="426">
        <v>1.8088685513057683</v>
      </c>
    </row>
    <row r="171" spans="1:29" s="288" customFormat="1" ht="16.95" customHeight="1">
      <c r="A171" s="1455" t="s">
        <v>501</v>
      </c>
      <c r="B171" s="1455"/>
      <c r="C171" s="1455"/>
      <c r="D171" s="1455"/>
      <c r="E171" s="1455"/>
      <c r="F171" s="1455"/>
      <c r="G171" s="1455"/>
      <c r="H171" s="1455"/>
      <c r="I171" s="1455"/>
      <c r="J171" s="1455"/>
      <c r="K171" s="1455"/>
      <c r="L171" s="1455"/>
      <c r="M171" s="1455"/>
      <c r="N171" s="1455"/>
      <c r="O171" s="813"/>
      <c r="P171" s="277"/>
      <c r="Q171" s="306"/>
      <c r="R171" s="309"/>
      <c r="S171" s="309"/>
      <c r="T171" s="309"/>
      <c r="U171" s="309"/>
      <c r="V171" s="311"/>
      <c r="W171" s="311"/>
      <c r="X171" s="311"/>
      <c r="Y171" s="308"/>
      <c r="Z171" s="311"/>
      <c r="AA171" s="565"/>
      <c r="AC171" s="1106"/>
    </row>
    <row r="172" spans="1:29" s="288" customFormat="1" ht="31.2" customHeight="1">
      <c r="A172" s="1456" t="s">
        <v>440</v>
      </c>
      <c r="B172" s="1457"/>
      <c r="C172" s="1457"/>
      <c r="D172" s="1457"/>
      <c r="E172" s="289"/>
      <c r="F172" s="289" t="s">
        <v>392</v>
      </c>
      <c r="G172" s="548">
        <v>114833.5</v>
      </c>
      <c r="H172" s="548">
        <v>27232</v>
      </c>
      <c r="I172" s="548">
        <v>105498</v>
      </c>
      <c r="J172" s="548">
        <v>51910</v>
      </c>
      <c r="K172" s="548">
        <v>21408.5</v>
      </c>
      <c r="L172" s="548">
        <v>13527.5</v>
      </c>
      <c r="M172" s="548">
        <v>4066</v>
      </c>
      <c r="N172" s="548">
        <v>41548.5</v>
      </c>
      <c r="O172" s="548">
        <v>380175.5</v>
      </c>
      <c r="P172" s="277"/>
      <c r="Q172" s="551">
        <v>-2</v>
      </c>
      <c r="R172" s="552" t="s">
        <v>99</v>
      </c>
      <c r="S172" s="1082">
        <v>114833.5</v>
      </c>
      <c r="T172" s="1082">
        <v>27232</v>
      </c>
      <c r="U172" s="1082">
        <v>105498</v>
      </c>
      <c r="V172" s="1082">
        <v>51910</v>
      </c>
      <c r="W172" s="1082">
        <v>21408.5</v>
      </c>
      <c r="X172" s="1082">
        <v>13527.5</v>
      </c>
      <c r="Y172" s="1177">
        <v>4066</v>
      </c>
      <c r="Z172" s="1082">
        <v>41548.5</v>
      </c>
      <c r="AA172" s="1081">
        <v>380175.5</v>
      </c>
      <c r="AC172" s="1106"/>
    </row>
    <row r="173" spans="1:29" s="291" customFormat="1" ht="16.95" customHeight="1">
      <c r="A173" s="1456" t="s">
        <v>149</v>
      </c>
      <c r="B173" s="1457"/>
      <c r="C173" s="1457"/>
      <c r="D173" s="1457"/>
      <c r="E173" s="289"/>
      <c r="F173" s="289" t="s">
        <v>392</v>
      </c>
      <c r="G173" s="548">
        <v>4564744</v>
      </c>
      <c r="H173" s="548">
        <v>3687007</v>
      </c>
      <c r="I173" s="548">
        <v>2852169</v>
      </c>
      <c r="J173" s="548">
        <v>1558651</v>
      </c>
      <c r="K173" s="548">
        <v>1000141</v>
      </c>
      <c r="L173" s="548">
        <v>295024</v>
      </c>
      <c r="M173" s="548">
        <v>250528</v>
      </c>
      <c r="N173" s="548">
        <v>159215</v>
      </c>
      <c r="O173" s="548">
        <v>14367479</v>
      </c>
      <c r="P173" s="288"/>
      <c r="Q173" s="439">
        <v>-2</v>
      </c>
      <c r="R173" s="445" t="s">
        <v>99</v>
      </c>
      <c r="S173" s="440">
        <v>4564744</v>
      </c>
      <c r="T173" s="440">
        <v>3687007</v>
      </c>
      <c r="U173" s="440">
        <v>2852169</v>
      </c>
      <c r="V173" s="440">
        <v>1558651</v>
      </c>
      <c r="W173" s="440">
        <v>1000141</v>
      </c>
      <c r="X173" s="440">
        <v>295024</v>
      </c>
      <c r="Y173" s="439">
        <v>250528</v>
      </c>
      <c r="Z173" s="440">
        <v>159215</v>
      </c>
      <c r="AA173" s="767">
        <v>14367479</v>
      </c>
      <c r="AC173" s="1107"/>
    </row>
    <row r="174" spans="1:29" s="291" customFormat="1" ht="16.95" hidden="1" customHeight="1">
      <c r="A174" s="412"/>
      <c r="B174" s="413"/>
      <c r="C174" s="413"/>
      <c r="D174" s="413"/>
      <c r="E174" s="289"/>
      <c r="F174" s="289"/>
      <c r="G174" s="290"/>
      <c r="H174" s="290"/>
      <c r="I174" s="290"/>
      <c r="J174" s="290"/>
      <c r="K174" s="290"/>
      <c r="L174" s="290"/>
      <c r="M174" s="290"/>
      <c r="N174" s="290"/>
      <c r="O174" s="1162"/>
      <c r="P174" s="288"/>
      <c r="Q174" s="439">
        <v>-2</v>
      </c>
      <c r="R174" s="406" t="s">
        <v>415</v>
      </c>
      <c r="S174" s="443">
        <v>526131</v>
      </c>
      <c r="T174" s="443">
        <v>443284</v>
      </c>
      <c r="U174" s="443">
        <v>339651</v>
      </c>
      <c r="V174" s="450">
        <v>175121</v>
      </c>
      <c r="W174" s="450">
        <v>115558</v>
      </c>
      <c r="X174" s="450">
        <v>31532</v>
      </c>
      <c r="Y174" s="1176">
        <v>32396</v>
      </c>
      <c r="Z174" s="450">
        <v>18572</v>
      </c>
      <c r="AA174" s="1207">
        <v>1682427</v>
      </c>
      <c r="AC174" s="1107"/>
    </row>
    <row r="175" spans="1:29" s="291" customFormat="1" ht="16.95" hidden="1" customHeight="1">
      <c r="A175" s="412"/>
      <c r="B175" s="413"/>
      <c r="C175" s="413"/>
      <c r="D175" s="413"/>
      <c r="E175" s="289"/>
      <c r="F175" s="289"/>
      <c r="G175" s="290"/>
      <c r="H175" s="290"/>
      <c r="I175" s="290"/>
      <c r="J175" s="290"/>
      <c r="K175" s="290"/>
      <c r="L175" s="290"/>
      <c r="M175" s="290"/>
      <c r="N175" s="290"/>
      <c r="O175" s="1162"/>
      <c r="P175" s="288"/>
      <c r="Q175" s="439">
        <v>-2</v>
      </c>
      <c r="R175" s="406" t="s">
        <v>416</v>
      </c>
      <c r="S175" s="443">
        <v>566654</v>
      </c>
      <c r="T175" s="443">
        <v>476270</v>
      </c>
      <c r="U175" s="443">
        <v>345065</v>
      </c>
      <c r="V175" s="450">
        <v>204021</v>
      </c>
      <c r="W175" s="450">
        <v>115829</v>
      </c>
      <c r="X175" s="450">
        <v>30380</v>
      </c>
      <c r="Y175" s="1176">
        <v>34162</v>
      </c>
      <c r="Z175" s="450">
        <v>24217</v>
      </c>
      <c r="AA175" s="1207">
        <v>1796836</v>
      </c>
      <c r="AC175" s="1107"/>
    </row>
    <row r="176" spans="1:29" s="291" customFormat="1" ht="16.95" hidden="1" customHeight="1">
      <c r="A176" s="412"/>
      <c r="B176" s="413"/>
      <c r="C176" s="413"/>
      <c r="D176" s="413"/>
      <c r="E176" s="289"/>
      <c r="F176" s="289"/>
      <c r="G176" s="290"/>
      <c r="H176" s="290"/>
      <c r="I176" s="290"/>
      <c r="J176" s="290"/>
      <c r="K176" s="290"/>
      <c r="L176" s="290"/>
      <c r="M176" s="290"/>
      <c r="N176" s="290"/>
      <c r="O176" s="1162"/>
      <c r="P176" s="288"/>
      <c r="Q176" s="439">
        <v>-2</v>
      </c>
      <c r="R176" s="406" t="s">
        <v>417</v>
      </c>
      <c r="S176" s="443">
        <v>562781</v>
      </c>
      <c r="T176" s="443">
        <v>465554</v>
      </c>
      <c r="U176" s="443">
        <v>338605</v>
      </c>
      <c r="V176" s="450">
        <v>202431</v>
      </c>
      <c r="W176" s="450">
        <v>114174</v>
      </c>
      <c r="X176" s="450">
        <v>30088</v>
      </c>
      <c r="Y176" s="1176">
        <v>34017</v>
      </c>
      <c r="Z176" s="450">
        <v>22886</v>
      </c>
      <c r="AA176" s="1207">
        <v>1770797</v>
      </c>
      <c r="AC176" s="1107"/>
    </row>
    <row r="177" spans="1:29" s="291" customFormat="1" ht="16.95" hidden="1" customHeight="1">
      <c r="A177" s="412"/>
      <c r="B177" s="413"/>
      <c r="C177" s="413"/>
      <c r="D177" s="413"/>
      <c r="E177" s="289"/>
      <c r="F177" s="289"/>
      <c r="G177" s="290"/>
      <c r="H177" s="290"/>
      <c r="I177" s="290"/>
      <c r="J177" s="290"/>
      <c r="K177" s="290"/>
      <c r="L177" s="290"/>
      <c r="M177" s="290"/>
      <c r="N177" s="290"/>
      <c r="O177" s="1162"/>
      <c r="P177" s="288"/>
      <c r="Q177" s="439">
        <v>-2</v>
      </c>
      <c r="R177" s="406" t="s">
        <v>418</v>
      </c>
      <c r="S177" s="443">
        <v>508923</v>
      </c>
      <c r="T177" s="443">
        <v>411816</v>
      </c>
      <c r="U177" s="443">
        <v>310705</v>
      </c>
      <c r="V177" s="450">
        <v>175962</v>
      </c>
      <c r="W177" s="450">
        <v>103949</v>
      </c>
      <c r="X177" s="450">
        <v>28614</v>
      </c>
      <c r="Y177" s="1176">
        <v>29676</v>
      </c>
      <c r="Z177" s="450">
        <v>18940</v>
      </c>
      <c r="AA177" s="1207">
        <v>1588786</v>
      </c>
      <c r="AC177" s="1107"/>
    </row>
    <row r="178" spans="1:29" s="291" customFormat="1" ht="16.95" hidden="1" customHeight="1">
      <c r="A178" s="412"/>
      <c r="B178" s="413"/>
      <c r="C178" s="413"/>
      <c r="D178" s="413"/>
      <c r="E178" s="289"/>
      <c r="F178" s="289"/>
      <c r="G178" s="290"/>
      <c r="H178" s="290"/>
      <c r="I178" s="290"/>
      <c r="J178" s="290"/>
      <c r="K178" s="290"/>
      <c r="L178" s="290"/>
      <c r="M178" s="290"/>
      <c r="N178" s="290"/>
      <c r="O178" s="1162"/>
      <c r="P178" s="288"/>
      <c r="Q178" s="439">
        <v>-2</v>
      </c>
      <c r="R178" s="406" t="s">
        <v>419</v>
      </c>
      <c r="S178" s="443">
        <v>521247</v>
      </c>
      <c r="T178" s="443">
        <v>417580</v>
      </c>
      <c r="U178" s="443">
        <v>333926</v>
      </c>
      <c r="V178" s="450">
        <v>178221</v>
      </c>
      <c r="W178" s="450">
        <v>110150</v>
      </c>
      <c r="X178" s="450">
        <v>32573</v>
      </c>
      <c r="Y178" s="1176">
        <v>28506</v>
      </c>
      <c r="Z178" s="450">
        <v>17843</v>
      </c>
      <c r="AA178" s="1207">
        <v>1640264</v>
      </c>
      <c r="AC178" s="1107"/>
    </row>
    <row r="179" spans="1:29" s="291" customFormat="1" ht="16.95" hidden="1" customHeight="1">
      <c r="A179" s="412"/>
      <c r="B179" s="413"/>
      <c r="C179" s="413"/>
      <c r="D179" s="413"/>
      <c r="E179" s="289"/>
      <c r="F179" s="289"/>
      <c r="G179" s="290"/>
      <c r="H179" s="290"/>
      <c r="I179" s="290"/>
      <c r="J179" s="290"/>
      <c r="K179" s="290"/>
      <c r="L179" s="290"/>
      <c r="M179" s="290"/>
      <c r="N179" s="290"/>
      <c r="O179" s="1162"/>
      <c r="P179" s="288"/>
      <c r="Q179" s="439">
        <v>-2</v>
      </c>
      <c r="R179" s="406" t="s">
        <v>420</v>
      </c>
      <c r="S179" s="443">
        <v>493065</v>
      </c>
      <c r="T179" s="443">
        <v>404005</v>
      </c>
      <c r="U179" s="443">
        <v>321533</v>
      </c>
      <c r="V179" s="450">
        <v>173207</v>
      </c>
      <c r="W179" s="450">
        <v>113655</v>
      </c>
      <c r="X179" s="450">
        <v>34149</v>
      </c>
      <c r="Y179" s="1176">
        <v>25996</v>
      </c>
      <c r="Z179" s="450">
        <v>17000</v>
      </c>
      <c r="AA179" s="1207">
        <v>1582829</v>
      </c>
      <c r="AC179" s="1107"/>
    </row>
    <row r="180" spans="1:29" s="291" customFormat="1" ht="16.95" hidden="1" customHeight="1">
      <c r="A180" s="412"/>
      <c r="B180" s="413"/>
      <c r="C180" s="413"/>
      <c r="D180" s="413"/>
      <c r="E180" s="289"/>
      <c r="F180" s="289"/>
      <c r="G180" s="290"/>
      <c r="H180" s="290"/>
      <c r="I180" s="290"/>
      <c r="J180" s="290"/>
      <c r="K180" s="290"/>
      <c r="L180" s="290"/>
      <c r="M180" s="290"/>
      <c r="N180" s="290"/>
      <c r="O180" s="1162"/>
      <c r="P180" s="288"/>
      <c r="Q180" s="439">
        <v>-2</v>
      </c>
      <c r="R180" s="406" t="s">
        <v>421</v>
      </c>
      <c r="S180" s="443">
        <v>496174</v>
      </c>
      <c r="T180" s="443">
        <v>386677</v>
      </c>
      <c r="U180" s="443">
        <v>313730</v>
      </c>
      <c r="V180" s="450">
        <v>165622</v>
      </c>
      <c r="W180" s="450">
        <v>114867</v>
      </c>
      <c r="X180" s="450">
        <v>36314</v>
      </c>
      <c r="Y180" s="1176">
        <v>24424</v>
      </c>
      <c r="Z180" s="450">
        <v>15591</v>
      </c>
      <c r="AA180" s="1207">
        <v>1553632</v>
      </c>
      <c r="AC180" s="1107"/>
    </row>
    <row r="181" spans="1:29" s="291" customFormat="1" ht="16.95" hidden="1" customHeight="1">
      <c r="A181" s="412"/>
      <c r="B181" s="413"/>
      <c r="C181" s="413"/>
      <c r="D181" s="413"/>
      <c r="E181" s="289"/>
      <c r="F181" s="289"/>
      <c r="G181" s="290"/>
      <c r="H181" s="290"/>
      <c r="I181" s="290"/>
      <c r="J181" s="290"/>
      <c r="K181" s="290"/>
      <c r="L181" s="290"/>
      <c r="M181" s="290"/>
      <c r="N181" s="290"/>
      <c r="O181" s="1162"/>
      <c r="P181" s="288"/>
      <c r="Q181" s="439">
        <v>-2</v>
      </c>
      <c r="R181" s="406" t="s">
        <v>422</v>
      </c>
      <c r="S181" s="443">
        <v>471512</v>
      </c>
      <c r="T181" s="443">
        <v>361691</v>
      </c>
      <c r="U181" s="443">
        <v>291049</v>
      </c>
      <c r="V181" s="450">
        <v>151809</v>
      </c>
      <c r="W181" s="450">
        <v>111213</v>
      </c>
      <c r="X181" s="450">
        <v>37120</v>
      </c>
      <c r="Y181" s="1176">
        <v>22258</v>
      </c>
      <c r="Z181" s="450">
        <v>13494</v>
      </c>
      <c r="AA181" s="1207">
        <v>1460347</v>
      </c>
      <c r="AC181" s="1107"/>
    </row>
    <row r="182" spans="1:29" s="291" customFormat="1" ht="16.95" hidden="1" customHeight="1">
      <c r="A182" s="412"/>
      <c r="B182" s="413"/>
      <c r="C182" s="413"/>
      <c r="D182" s="413"/>
      <c r="E182" s="289"/>
      <c r="F182" s="289"/>
      <c r="G182" s="290"/>
      <c r="H182" s="290"/>
      <c r="I182" s="290"/>
      <c r="J182" s="290"/>
      <c r="K182" s="290"/>
      <c r="L182" s="290"/>
      <c r="M182" s="290"/>
      <c r="N182" s="290"/>
      <c r="O182" s="1162"/>
      <c r="P182" s="288"/>
      <c r="Q182" s="439">
        <v>-2</v>
      </c>
      <c r="R182" s="406" t="s">
        <v>423</v>
      </c>
      <c r="S182" s="443">
        <v>418257</v>
      </c>
      <c r="T182" s="443">
        <v>320130</v>
      </c>
      <c r="U182" s="443">
        <v>257905</v>
      </c>
      <c r="V182" s="450">
        <v>132257</v>
      </c>
      <c r="W182" s="450">
        <v>100746</v>
      </c>
      <c r="X182" s="450">
        <v>34254</v>
      </c>
      <c r="Y182" s="1176">
        <v>19093</v>
      </c>
      <c r="Z182" s="450">
        <v>10672</v>
      </c>
      <c r="AA182" s="1207">
        <v>1293493</v>
      </c>
      <c r="AC182" s="1107"/>
    </row>
    <row r="183" spans="1:29" s="291" customFormat="1" ht="30.6" customHeight="1">
      <c r="A183" s="1456" t="s">
        <v>391</v>
      </c>
      <c r="B183" s="1457"/>
      <c r="C183" s="1457"/>
      <c r="D183" s="1457"/>
      <c r="E183" s="292"/>
      <c r="F183" s="292" t="s">
        <v>39</v>
      </c>
      <c r="G183" s="547">
        <v>2.5156613382919173</v>
      </c>
      <c r="H183" s="547">
        <v>0.73859366147121497</v>
      </c>
      <c r="I183" s="547">
        <v>3.6988691764057462</v>
      </c>
      <c r="J183" s="547">
        <v>3.3304440827356481</v>
      </c>
      <c r="K183" s="547">
        <v>2.1405481827062385</v>
      </c>
      <c r="L183" s="547">
        <v>4.5852201854764356</v>
      </c>
      <c r="M183" s="547">
        <v>1.6229722825392769</v>
      </c>
      <c r="N183" s="547">
        <v>26.095845240712244</v>
      </c>
      <c r="O183" s="547">
        <v>2.6460835613540832</v>
      </c>
      <c r="P183" s="288"/>
      <c r="Q183" s="439">
        <v>-2</v>
      </c>
      <c r="R183" s="445" t="s">
        <v>99</v>
      </c>
      <c r="S183" s="440">
        <v>2.5156613382919173</v>
      </c>
      <c r="T183" s="440">
        <v>0.73859366147121497</v>
      </c>
      <c r="U183" s="440">
        <v>3.6988691764057462</v>
      </c>
      <c r="V183" s="440">
        <v>3.3304440827356481</v>
      </c>
      <c r="W183" s="440">
        <v>2.1405481827062385</v>
      </c>
      <c r="X183" s="440">
        <v>4.5852201854764356</v>
      </c>
      <c r="Y183" s="439">
        <v>1.6229722825392769</v>
      </c>
      <c r="Z183" s="440">
        <v>26.095845240712244</v>
      </c>
      <c r="AA183" s="440">
        <v>2.6460835613540832</v>
      </c>
      <c r="AC183" s="1107"/>
    </row>
    <row r="184" spans="1:29" s="291" customFormat="1" ht="16.95" hidden="1" customHeight="1">
      <c r="A184" s="293"/>
      <c r="B184" s="294"/>
      <c r="C184" s="294"/>
      <c r="D184" s="294"/>
      <c r="E184" s="292"/>
      <c r="F184" s="292"/>
      <c r="G184" s="1163"/>
      <c r="H184" s="1163"/>
      <c r="I184" s="1163"/>
      <c r="J184" s="1163"/>
      <c r="K184" s="1163"/>
      <c r="L184" s="1163"/>
      <c r="M184" s="1163"/>
      <c r="N184" s="1163"/>
      <c r="O184" s="1162"/>
      <c r="P184" s="288"/>
      <c r="Q184" s="308"/>
      <c r="R184" s="311"/>
      <c r="S184" s="311"/>
      <c r="T184" s="311"/>
      <c r="U184" s="311"/>
      <c r="V184" s="312"/>
      <c r="W184" s="312"/>
      <c r="X184" s="312"/>
      <c r="Y184" s="1175"/>
      <c r="Z184" s="312"/>
      <c r="AA184" s="565"/>
      <c r="AC184" s="1107"/>
    </row>
    <row r="185" spans="1:29" s="291" customFormat="1" ht="16.95" customHeight="1">
      <c r="A185" s="447" t="s">
        <v>441</v>
      </c>
      <c r="B185" s="295"/>
      <c r="C185" s="295"/>
      <c r="D185" s="295"/>
      <c r="E185" s="295"/>
      <c r="F185" s="292"/>
      <c r="G185" s="296"/>
      <c r="H185" s="296"/>
      <c r="I185" s="296"/>
      <c r="J185" s="296"/>
      <c r="K185" s="296"/>
      <c r="L185" s="296"/>
      <c r="M185" s="296"/>
      <c r="N185" s="296"/>
      <c r="O185" s="1162"/>
      <c r="P185" s="288"/>
      <c r="Q185" s="308"/>
      <c r="R185" s="311"/>
      <c r="S185" s="311"/>
      <c r="T185" s="311"/>
      <c r="U185" s="311"/>
      <c r="V185" s="312"/>
      <c r="W185" s="312"/>
      <c r="X185" s="312"/>
      <c r="Y185" s="1175"/>
      <c r="Z185" s="312"/>
      <c r="AA185" s="565"/>
      <c r="AC185" s="1107"/>
    </row>
    <row r="186" spans="1:29" ht="16.95" customHeight="1">
      <c r="A186" s="297" t="s">
        <v>361</v>
      </c>
      <c r="B186" s="269"/>
      <c r="C186" s="269"/>
      <c r="D186" s="269"/>
      <c r="E186" s="298"/>
      <c r="F186" s="298" t="s">
        <v>39</v>
      </c>
      <c r="G186" s="549">
        <v>66.923654568210267</v>
      </c>
      <c r="H186" s="549">
        <v>68.691771269177124</v>
      </c>
      <c r="I186" s="549">
        <v>65.712503465483792</v>
      </c>
      <c r="J186" s="549">
        <v>70.136128177328033</v>
      </c>
      <c r="K186" s="549">
        <v>68.525278174540205</v>
      </c>
      <c r="L186" s="549">
        <v>64.41326530612244</v>
      </c>
      <c r="M186" s="549">
        <v>66.322314049586765</v>
      </c>
      <c r="N186" s="549">
        <v>62.5</v>
      </c>
      <c r="O186" s="549">
        <v>67.453246126431139</v>
      </c>
      <c r="Q186" s="439">
        <v>-2</v>
      </c>
      <c r="R186" s="445" t="s">
        <v>99</v>
      </c>
      <c r="S186" s="543">
        <v>13368</v>
      </c>
      <c r="T186" s="543">
        <v>12313</v>
      </c>
      <c r="U186" s="543">
        <v>9481</v>
      </c>
      <c r="V186" s="543">
        <v>5822</v>
      </c>
      <c r="W186" s="543">
        <v>3886</v>
      </c>
      <c r="X186" s="543">
        <v>1010</v>
      </c>
      <c r="Y186" s="439">
        <v>642</v>
      </c>
      <c r="Z186" s="543">
        <v>1135</v>
      </c>
      <c r="AA186" s="543">
        <v>47657</v>
      </c>
    </row>
    <row r="187" spans="1:29" ht="16.95" hidden="1" customHeight="1">
      <c r="Q187" s="407">
        <v>-2</v>
      </c>
      <c r="R187" s="423" t="s">
        <v>291</v>
      </c>
      <c r="S187" s="454">
        <v>2</v>
      </c>
      <c r="T187" s="454">
        <v>3</v>
      </c>
      <c r="U187" s="454">
        <v>3</v>
      </c>
      <c r="V187" s="454">
        <v>3</v>
      </c>
      <c r="W187" s="454">
        <v>1</v>
      </c>
      <c r="X187" s="454">
        <v>2</v>
      </c>
      <c r="Y187" s="956">
        <v>1</v>
      </c>
      <c r="Z187" s="454">
        <v>3</v>
      </c>
      <c r="AA187" s="568">
        <v>18</v>
      </c>
    </row>
    <row r="188" spans="1:29" ht="16.95" hidden="1" customHeight="1">
      <c r="Q188" s="407">
        <v>-2</v>
      </c>
      <c r="R188" s="423" t="s">
        <v>292</v>
      </c>
      <c r="S188" s="454" t="s">
        <v>235</v>
      </c>
      <c r="T188" s="454">
        <v>6</v>
      </c>
      <c r="U188" s="454">
        <v>0</v>
      </c>
      <c r="V188" s="454">
        <v>1</v>
      </c>
      <c r="W188" s="454">
        <v>0</v>
      </c>
      <c r="X188" s="454">
        <v>1</v>
      </c>
      <c r="Y188" s="956">
        <v>0</v>
      </c>
      <c r="Z188" s="454">
        <v>0</v>
      </c>
      <c r="AA188" s="568">
        <v>8</v>
      </c>
    </row>
    <row r="189" spans="1:29" ht="16.95" hidden="1" customHeight="1">
      <c r="Q189" s="407">
        <v>-2</v>
      </c>
      <c r="R189" s="423" t="s">
        <v>293</v>
      </c>
      <c r="S189" s="454" t="s">
        <v>235</v>
      </c>
      <c r="T189" s="454">
        <v>0</v>
      </c>
      <c r="U189" s="454">
        <v>0</v>
      </c>
      <c r="V189" s="454">
        <v>0</v>
      </c>
      <c r="W189" s="454">
        <v>0</v>
      </c>
      <c r="X189" s="454">
        <v>0</v>
      </c>
      <c r="Y189" s="956">
        <v>0</v>
      </c>
      <c r="Z189" s="454">
        <v>0</v>
      </c>
      <c r="AA189" s="568">
        <v>0</v>
      </c>
    </row>
    <row r="190" spans="1:29" ht="16.95" hidden="1" customHeight="1">
      <c r="Q190" s="407">
        <v>-2</v>
      </c>
      <c r="R190" s="423" t="s">
        <v>294</v>
      </c>
      <c r="S190" s="454">
        <v>16</v>
      </c>
      <c r="T190" s="454">
        <v>20</v>
      </c>
      <c r="U190" s="454">
        <v>20</v>
      </c>
      <c r="V190" s="454">
        <v>7</v>
      </c>
      <c r="W190" s="454">
        <v>11</v>
      </c>
      <c r="X190" s="454">
        <v>9</v>
      </c>
      <c r="Y190" s="956">
        <v>1</v>
      </c>
      <c r="Z190" s="454">
        <v>13</v>
      </c>
      <c r="AA190" s="568">
        <v>97</v>
      </c>
    </row>
    <row r="191" spans="1:29" ht="16.95" hidden="1" customHeight="1">
      <c r="Q191" s="407">
        <v>-2</v>
      </c>
      <c r="R191" s="423" t="s">
        <v>295</v>
      </c>
      <c r="S191" s="454">
        <v>8</v>
      </c>
      <c r="T191" s="454">
        <v>7</v>
      </c>
      <c r="U191" s="454">
        <v>3</v>
      </c>
      <c r="V191" s="454">
        <v>5</v>
      </c>
      <c r="W191" s="454">
        <v>3</v>
      </c>
      <c r="X191" s="454">
        <v>1</v>
      </c>
      <c r="Y191" s="956">
        <v>1</v>
      </c>
      <c r="Z191" s="454">
        <v>9</v>
      </c>
      <c r="AA191" s="568">
        <v>37</v>
      </c>
    </row>
    <row r="192" spans="1:29" ht="16.95" hidden="1" customHeight="1">
      <c r="Q192" s="407">
        <v>-2</v>
      </c>
      <c r="R192" s="423" t="s">
        <v>92</v>
      </c>
      <c r="S192" s="454" t="s">
        <v>235</v>
      </c>
      <c r="T192" s="454">
        <v>0</v>
      </c>
      <c r="U192" s="454">
        <v>0</v>
      </c>
      <c r="V192" s="454">
        <v>0</v>
      </c>
      <c r="W192" s="454">
        <v>0</v>
      </c>
      <c r="X192" s="454">
        <v>0</v>
      </c>
      <c r="Y192" s="1090">
        <v>0</v>
      </c>
      <c r="Z192" s="454">
        <v>0</v>
      </c>
      <c r="AA192" s="568">
        <v>0</v>
      </c>
    </row>
    <row r="193" spans="1:27" ht="16.95" hidden="1" customHeight="1">
      <c r="Q193" s="407">
        <v>-2</v>
      </c>
      <c r="R193" s="423" t="s">
        <v>93</v>
      </c>
      <c r="S193" s="454">
        <v>765</v>
      </c>
      <c r="T193" s="454">
        <v>339</v>
      </c>
      <c r="U193" s="454">
        <v>272</v>
      </c>
      <c r="V193" s="454">
        <v>178</v>
      </c>
      <c r="W193" s="454">
        <v>107</v>
      </c>
      <c r="X193" s="454">
        <v>39</v>
      </c>
      <c r="Y193" s="1090">
        <v>4</v>
      </c>
      <c r="Z193" s="454">
        <v>30</v>
      </c>
      <c r="AA193" s="568">
        <v>1734</v>
      </c>
    </row>
    <row r="194" spans="1:27" ht="16.95" hidden="1" customHeight="1">
      <c r="Q194" s="407">
        <v>-2</v>
      </c>
      <c r="R194" s="423" t="s">
        <v>94</v>
      </c>
      <c r="S194" s="454">
        <v>188</v>
      </c>
      <c r="T194" s="454">
        <v>232</v>
      </c>
      <c r="U194" s="454">
        <v>9</v>
      </c>
      <c r="V194" s="454">
        <v>97</v>
      </c>
      <c r="W194" s="454">
        <v>93</v>
      </c>
      <c r="X194" s="454">
        <v>25</v>
      </c>
      <c r="Y194" s="1090">
        <v>14</v>
      </c>
      <c r="Z194" s="454">
        <v>11</v>
      </c>
      <c r="AA194" s="568">
        <v>669</v>
      </c>
    </row>
    <row r="195" spans="1:27" ht="16.95" hidden="1" customHeight="1">
      <c r="Q195" s="407">
        <v>-2</v>
      </c>
      <c r="R195" s="423" t="s">
        <v>198</v>
      </c>
      <c r="S195" s="454" t="s">
        <v>235</v>
      </c>
      <c r="T195" s="454">
        <v>0</v>
      </c>
      <c r="U195" s="454">
        <v>0</v>
      </c>
      <c r="V195" s="454">
        <v>0</v>
      </c>
      <c r="W195" s="454">
        <v>0</v>
      </c>
      <c r="X195" s="454">
        <v>0</v>
      </c>
      <c r="Y195" s="1090">
        <v>0</v>
      </c>
      <c r="Z195" s="454">
        <v>0</v>
      </c>
      <c r="AA195" s="568">
        <v>0</v>
      </c>
    </row>
    <row r="196" spans="1:27" ht="16.95" hidden="1" customHeight="1">
      <c r="Q196" s="407">
        <v>-2</v>
      </c>
      <c r="R196" s="423" t="s">
        <v>199</v>
      </c>
      <c r="S196" s="454">
        <v>2405</v>
      </c>
      <c r="T196" s="454">
        <v>2697</v>
      </c>
      <c r="U196" s="454">
        <v>2517</v>
      </c>
      <c r="V196" s="454">
        <v>1362</v>
      </c>
      <c r="W196" s="454">
        <v>694</v>
      </c>
      <c r="X196" s="454">
        <v>182</v>
      </c>
      <c r="Y196" s="1090">
        <v>105</v>
      </c>
      <c r="Z196" s="454">
        <v>282</v>
      </c>
      <c r="AA196" s="568">
        <v>10244</v>
      </c>
    </row>
    <row r="197" spans="1:27" ht="16.95" hidden="1" customHeight="1">
      <c r="Q197" s="407">
        <v>-2</v>
      </c>
      <c r="R197" s="423" t="s">
        <v>200</v>
      </c>
      <c r="S197" s="454">
        <v>524</v>
      </c>
      <c r="T197" s="454">
        <v>462</v>
      </c>
      <c r="U197" s="454">
        <v>67</v>
      </c>
      <c r="V197" s="454">
        <v>173</v>
      </c>
      <c r="W197" s="454">
        <v>125</v>
      </c>
      <c r="X197" s="454">
        <v>34</v>
      </c>
      <c r="Y197" s="1090">
        <v>20</v>
      </c>
      <c r="Z197" s="454">
        <v>43</v>
      </c>
      <c r="AA197" s="568">
        <v>1448</v>
      </c>
    </row>
    <row r="198" spans="1:27" ht="16.95" hidden="1" customHeight="1">
      <c r="Q198" s="407">
        <v>-2</v>
      </c>
      <c r="R198" s="423" t="s">
        <v>201</v>
      </c>
      <c r="S198" s="454" t="s">
        <v>235</v>
      </c>
      <c r="T198" s="454">
        <v>51</v>
      </c>
      <c r="U198" s="454">
        <v>0</v>
      </c>
      <c r="V198" s="454">
        <v>0</v>
      </c>
      <c r="W198" s="454">
        <v>0</v>
      </c>
      <c r="X198" s="454">
        <v>0</v>
      </c>
      <c r="Y198" s="1090">
        <v>0</v>
      </c>
      <c r="Z198" s="454">
        <v>0</v>
      </c>
      <c r="AA198" s="568">
        <v>51</v>
      </c>
    </row>
    <row r="199" spans="1:27" ht="16.95" hidden="1" customHeight="1">
      <c r="Q199" s="407">
        <v>-2</v>
      </c>
      <c r="R199" s="423" t="s">
        <v>202</v>
      </c>
      <c r="S199" s="454">
        <v>8884</v>
      </c>
      <c r="T199" s="454">
        <v>6804</v>
      </c>
      <c r="U199" s="454">
        <v>5949</v>
      </c>
      <c r="V199" s="454">
        <v>3362</v>
      </c>
      <c r="W199" s="454">
        <v>2500</v>
      </c>
      <c r="X199" s="454">
        <v>601</v>
      </c>
      <c r="Y199" s="1090">
        <v>423</v>
      </c>
      <c r="Z199" s="454">
        <v>602</v>
      </c>
      <c r="AA199" s="568">
        <v>29125</v>
      </c>
    </row>
    <row r="200" spans="1:27" ht="16.95" hidden="1" customHeight="1">
      <c r="Q200" s="407">
        <v>-2</v>
      </c>
      <c r="R200" s="423" t="s">
        <v>203</v>
      </c>
      <c r="S200" s="454">
        <v>576</v>
      </c>
      <c r="T200" s="454">
        <v>415</v>
      </c>
      <c r="U200" s="454">
        <v>351</v>
      </c>
      <c r="V200" s="454">
        <v>396</v>
      </c>
      <c r="W200" s="454">
        <v>248</v>
      </c>
      <c r="X200" s="454">
        <v>93</v>
      </c>
      <c r="Y200" s="1090">
        <v>73</v>
      </c>
      <c r="Z200" s="454">
        <v>63</v>
      </c>
      <c r="AA200" s="568">
        <v>2215</v>
      </c>
    </row>
    <row r="201" spans="1:27" ht="16.95" hidden="1" customHeight="1">
      <c r="Q201" s="407">
        <v>-2</v>
      </c>
      <c r="R201" s="423" t="s">
        <v>204</v>
      </c>
      <c r="S201" s="454" t="s">
        <v>235</v>
      </c>
      <c r="T201" s="454">
        <v>1277</v>
      </c>
      <c r="U201" s="454">
        <v>290</v>
      </c>
      <c r="V201" s="454">
        <v>238</v>
      </c>
      <c r="W201" s="454">
        <v>104</v>
      </c>
      <c r="X201" s="454">
        <v>23</v>
      </c>
      <c r="Y201" s="1090">
        <v>0</v>
      </c>
      <c r="Z201" s="454">
        <v>79</v>
      </c>
      <c r="AA201" s="568">
        <v>2011</v>
      </c>
    </row>
    <row r="202" spans="1:27" ht="16.95" hidden="1" customHeight="1">
      <c r="A202" s="297"/>
      <c r="B202" s="269"/>
      <c r="C202" s="269"/>
      <c r="D202" s="269"/>
      <c r="E202" s="298"/>
      <c r="F202" s="298"/>
      <c r="G202" s="299"/>
      <c r="H202" s="299"/>
      <c r="I202" s="299"/>
      <c r="J202" s="299"/>
      <c r="K202" s="299"/>
      <c r="L202" s="299"/>
      <c r="M202" s="299"/>
      <c r="N202" s="299"/>
      <c r="Q202" s="456"/>
      <c r="R202" s="457"/>
      <c r="S202" s="458"/>
      <c r="T202" s="458"/>
      <c r="U202" s="458"/>
      <c r="V202" s="458"/>
      <c r="W202" s="458"/>
      <c r="X202" s="458"/>
      <c r="Y202" s="456"/>
      <c r="Z202" s="458"/>
    </row>
    <row r="203" spans="1:27" ht="16.95" customHeight="1">
      <c r="A203" s="418" t="s">
        <v>442</v>
      </c>
      <c r="B203" s="287"/>
      <c r="C203" s="270"/>
      <c r="D203" s="270"/>
      <c r="E203" s="419"/>
      <c r="F203" s="419" t="s">
        <v>39</v>
      </c>
      <c r="G203" s="550">
        <v>33.07634543178974</v>
      </c>
      <c r="H203" s="550">
        <v>31.302649930264991</v>
      </c>
      <c r="I203" s="550">
        <v>34.273634599390071</v>
      </c>
      <c r="J203" s="550">
        <v>29.863871822671967</v>
      </c>
      <c r="K203" s="550">
        <v>31.494119099261141</v>
      </c>
      <c r="L203" s="550">
        <v>35.586734693877553</v>
      </c>
      <c r="M203" s="550">
        <v>33.67768595041322</v>
      </c>
      <c r="N203" s="550">
        <v>37.5</v>
      </c>
      <c r="O203" s="550">
        <v>32.544064632373654</v>
      </c>
      <c r="Q203" s="439">
        <v>-2</v>
      </c>
      <c r="R203" s="445" t="s">
        <v>99</v>
      </c>
      <c r="S203" s="543">
        <v>6607</v>
      </c>
      <c r="T203" s="543">
        <v>5611</v>
      </c>
      <c r="U203" s="543">
        <v>4945</v>
      </c>
      <c r="V203" s="543">
        <v>2479</v>
      </c>
      <c r="W203" s="543">
        <v>1786</v>
      </c>
      <c r="X203" s="543">
        <v>558</v>
      </c>
      <c r="Y203" s="439">
        <v>326</v>
      </c>
      <c r="Z203" s="543">
        <v>681</v>
      </c>
      <c r="AA203" s="568">
        <v>22993</v>
      </c>
    </row>
    <row r="204" spans="1:27" ht="16.95" hidden="1" customHeight="1">
      <c r="Q204" s="407">
        <v>-2</v>
      </c>
      <c r="R204" s="423" t="s">
        <v>205</v>
      </c>
      <c r="S204" s="454">
        <v>1</v>
      </c>
      <c r="T204" s="454">
        <v>1</v>
      </c>
      <c r="U204" s="454">
        <v>0</v>
      </c>
      <c r="V204" s="454">
        <v>0</v>
      </c>
      <c r="W204" s="454">
        <v>1</v>
      </c>
      <c r="X204" s="454">
        <v>0</v>
      </c>
      <c r="Y204" s="956">
        <v>0</v>
      </c>
      <c r="Z204" s="454">
        <v>0</v>
      </c>
      <c r="AA204" s="568">
        <v>3</v>
      </c>
    </row>
    <row r="205" spans="1:27" ht="16.95" hidden="1" customHeight="1">
      <c r="Q205" s="407">
        <v>-2</v>
      </c>
      <c r="R205" s="423" t="s">
        <v>206</v>
      </c>
      <c r="S205" s="454" t="s">
        <v>235</v>
      </c>
      <c r="T205" s="454">
        <v>1</v>
      </c>
      <c r="U205" s="454">
        <v>0</v>
      </c>
      <c r="V205" s="454">
        <v>0</v>
      </c>
      <c r="W205" s="454">
        <v>0</v>
      </c>
      <c r="X205" s="454">
        <v>1</v>
      </c>
      <c r="Y205" s="956">
        <v>0</v>
      </c>
      <c r="Z205" s="454">
        <v>1</v>
      </c>
      <c r="AA205" s="568">
        <v>3</v>
      </c>
    </row>
    <row r="206" spans="1:27" ht="16.95" hidden="1" customHeight="1">
      <c r="Q206" s="407">
        <v>-2</v>
      </c>
      <c r="R206" s="423" t="s">
        <v>112</v>
      </c>
      <c r="S206" s="454" t="s">
        <v>235</v>
      </c>
      <c r="T206" s="454">
        <v>0</v>
      </c>
      <c r="U206" s="454">
        <v>0</v>
      </c>
      <c r="V206" s="454">
        <v>0</v>
      </c>
      <c r="W206" s="454">
        <v>0</v>
      </c>
      <c r="X206" s="454">
        <v>0</v>
      </c>
      <c r="Y206" s="956">
        <v>0</v>
      </c>
      <c r="Z206" s="454">
        <v>0</v>
      </c>
      <c r="AA206" s="568">
        <v>0</v>
      </c>
    </row>
    <row r="207" spans="1:27" ht="16.95" hidden="1" customHeight="1">
      <c r="Q207" s="407">
        <v>-2</v>
      </c>
      <c r="R207" s="423" t="s">
        <v>113</v>
      </c>
      <c r="S207" s="454">
        <v>1</v>
      </c>
      <c r="T207" s="454">
        <v>5</v>
      </c>
      <c r="U207" s="454">
        <v>2</v>
      </c>
      <c r="V207" s="454">
        <v>2</v>
      </c>
      <c r="W207" s="454">
        <v>2</v>
      </c>
      <c r="X207" s="454">
        <v>0</v>
      </c>
      <c r="Y207" s="956">
        <v>1</v>
      </c>
      <c r="Z207" s="454">
        <v>2</v>
      </c>
      <c r="AA207" s="568">
        <v>15</v>
      </c>
    </row>
    <row r="208" spans="1:27" ht="16.95" hidden="1" customHeight="1">
      <c r="Q208" s="439">
        <v>-2</v>
      </c>
      <c r="R208" s="423" t="s">
        <v>114</v>
      </c>
      <c r="S208" s="454">
        <v>5</v>
      </c>
      <c r="T208" s="454">
        <v>6</v>
      </c>
      <c r="U208" s="454">
        <v>0</v>
      </c>
      <c r="V208" s="454">
        <v>5</v>
      </c>
      <c r="W208" s="454">
        <v>0</v>
      </c>
      <c r="X208" s="454">
        <v>1</v>
      </c>
      <c r="Y208" s="1090">
        <v>0</v>
      </c>
      <c r="Z208" s="454">
        <v>5</v>
      </c>
      <c r="AA208" s="568">
        <v>22</v>
      </c>
    </row>
    <row r="209" spans="1:31" ht="16.95" hidden="1" customHeight="1">
      <c r="Q209" s="407">
        <v>-2</v>
      </c>
      <c r="R209" s="423" t="s">
        <v>115</v>
      </c>
      <c r="S209" s="454" t="s">
        <v>235</v>
      </c>
      <c r="T209" s="454">
        <v>0</v>
      </c>
      <c r="U209" s="454">
        <v>0</v>
      </c>
      <c r="V209" s="454">
        <v>0</v>
      </c>
      <c r="W209" s="454">
        <v>0</v>
      </c>
      <c r="X209" s="454">
        <v>0</v>
      </c>
      <c r="Y209" s="1090">
        <v>0</v>
      </c>
      <c r="Z209" s="454">
        <v>0</v>
      </c>
      <c r="AA209" s="568">
        <v>0</v>
      </c>
    </row>
    <row r="210" spans="1:31" ht="16.95" hidden="1" customHeight="1">
      <c r="Q210" s="407">
        <v>-2</v>
      </c>
      <c r="R210" s="423" t="s">
        <v>116</v>
      </c>
      <c r="S210" s="454">
        <v>137</v>
      </c>
      <c r="T210" s="454">
        <v>51</v>
      </c>
      <c r="U210" s="454">
        <v>25</v>
      </c>
      <c r="V210" s="454">
        <v>26</v>
      </c>
      <c r="W210" s="454">
        <v>21</v>
      </c>
      <c r="X210" s="454">
        <v>4</v>
      </c>
      <c r="Y210" s="1090">
        <v>1</v>
      </c>
      <c r="Z210" s="454">
        <v>12</v>
      </c>
      <c r="AA210" s="568">
        <v>277</v>
      </c>
    </row>
    <row r="211" spans="1:31" ht="16.95" hidden="1" customHeight="1">
      <c r="Q211" s="407">
        <v>-2</v>
      </c>
      <c r="R211" s="423" t="s">
        <v>117</v>
      </c>
      <c r="S211" s="454">
        <v>207</v>
      </c>
      <c r="T211" s="454">
        <v>223</v>
      </c>
      <c r="U211" s="454">
        <v>8</v>
      </c>
      <c r="V211" s="454">
        <v>52</v>
      </c>
      <c r="W211" s="454">
        <v>43</v>
      </c>
      <c r="X211" s="454">
        <v>12</v>
      </c>
      <c r="Y211" s="1090">
        <v>6</v>
      </c>
      <c r="Z211" s="454">
        <v>30</v>
      </c>
      <c r="AA211" s="568">
        <v>581</v>
      </c>
    </row>
    <row r="212" spans="1:31" ht="16.95" hidden="1" customHeight="1">
      <c r="Q212" s="407">
        <v>-2</v>
      </c>
      <c r="R212" s="423" t="s">
        <v>118</v>
      </c>
      <c r="S212" s="454" t="s">
        <v>235</v>
      </c>
      <c r="T212" s="454">
        <v>0</v>
      </c>
      <c r="U212" s="454">
        <v>0</v>
      </c>
      <c r="V212" s="454">
        <v>0</v>
      </c>
      <c r="W212" s="454">
        <v>0</v>
      </c>
      <c r="X212" s="454">
        <v>0</v>
      </c>
      <c r="Y212" s="1090">
        <v>0</v>
      </c>
      <c r="Z212" s="454">
        <v>0</v>
      </c>
      <c r="AA212" s="568">
        <v>0</v>
      </c>
    </row>
    <row r="213" spans="1:31" ht="16.95" hidden="1" customHeight="1">
      <c r="Q213" s="439">
        <v>-2</v>
      </c>
      <c r="R213" s="423" t="s">
        <v>119</v>
      </c>
      <c r="S213" s="454">
        <v>636</v>
      </c>
      <c r="T213" s="454">
        <v>463</v>
      </c>
      <c r="U213" s="454">
        <v>587</v>
      </c>
      <c r="V213" s="454">
        <v>197</v>
      </c>
      <c r="W213" s="454">
        <v>170</v>
      </c>
      <c r="X213" s="454">
        <v>35</v>
      </c>
      <c r="Y213" s="1090">
        <v>26</v>
      </c>
      <c r="Z213" s="454">
        <v>54</v>
      </c>
      <c r="AA213" s="568">
        <v>2168</v>
      </c>
    </row>
    <row r="214" spans="1:31" ht="16.95" hidden="1" customHeight="1">
      <c r="Q214" s="407">
        <v>-2</v>
      </c>
      <c r="R214" s="423" t="s">
        <v>120</v>
      </c>
      <c r="S214" s="454">
        <v>841</v>
      </c>
      <c r="T214" s="454">
        <v>775</v>
      </c>
      <c r="U214" s="454">
        <v>94</v>
      </c>
      <c r="V214" s="454">
        <v>175</v>
      </c>
      <c r="W214" s="454">
        <v>158</v>
      </c>
      <c r="X214" s="454">
        <v>21</v>
      </c>
      <c r="Y214" s="1090">
        <v>29</v>
      </c>
      <c r="Z214" s="454">
        <v>79</v>
      </c>
      <c r="AA214" s="568">
        <v>2172</v>
      </c>
    </row>
    <row r="215" spans="1:31" ht="16.95" hidden="1" customHeight="1">
      <c r="Q215" s="407">
        <v>-2</v>
      </c>
      <c r="R215" s="423" t="s">
        <v>121</v>
      </c>
      <c r="S215" s="454" t="s">
        <v>235</v>
      </c>
      <c r="T215" s="454">
        <v>5</v>
      </c>
      <c r="U215" s="454">
        <v>0</v>
      </c>
      <c r="V215" s="454">
        <v>0</v>
      </c>
      <c r="W215" s="454">
        <v>0</v>
      </c>
      <c r="X215" s="454">
        <v>0</v>
      </c>
      <c r="Y215" s="1090">
        <v>0</v>
      </c>
      <c r="Z215" s="454">
        <v>0</v>
      </c>
      <c r="AA215" s="568">
        <v>5</v>
      </c>
    </row>
    <row r="216" spans="1:31" ht="16.95" hidden="1" customHeight="1">
      <c r="Q216" s="407">
        <v>-2</v>
      </c>
      <c r="R216" s="423" t="s">
        <v>122</v>
      </c>
      <c r="S216" s="454">
        <v>3406</v>
      </c>
      <c r="T216" s="454">
        <v>2929</v>
      </c>
      <c r="U216" s="454">
        <v>2341</v>
      </c>
      <c r="V216" s="454">
        <v>1039</v>
      </c>
      <c r="W216" s="454">
        <v>930</v>
      </c>
      <c r="X216" s="454">
        <v>300</v>
      </c>
      <c r="Y216" s="1090">
        <v>140</v>
      </c>
      <c r="Z216" s="454">
        <v>191</v>
      </c>
      <c r="AA216" s="568">
        <v>11276</v>
      </c>
    </row>
    <row r="217" spans="1:31" ht="16.95" hidden="1" customHeight="1">
      <c r="Q217" s="407">
        <v>-2</v>
      </c>
      <c r="R217" s="423" t="s">
        <v>123</v>
      </c>
      <c r="S217" s="454">
        <v>1373</v>
      </c>
      <c r="T217" s="454">
        <v>971</v>
      </c>
      <c r="U217" s="454">
        <v>1718</v>
      </c>
      <c r="V217" s="454">
        <v>807</v>
      </c>
      <c r="W217" s="454">
        <v>386</v>
      </c>
      <c r="X217" s="454">
        <v>168</v>
      </c>
      <c r="Y217" s="1090">
        <v>123</v>
      </c>
      <c r="Z217" s="454">
        <v>175</v>
      </c>
      <c r="AA217" s="568">
        <v>5721</v>
      </c>
    </row>
    <row r="218" spans="1:31" ht="16.95" hidden="1" customHeight="1">
      <c r="Q218" s="439">
        <v>-2</v>
      </c>
      <c r="R218" s="423" t="s">
        <v>124</v>
      </c>
      <c r="S218" s="454" t="s">
        <v>235</v>
      </c>
      <c r="T218" s="454">
        <v>181</v>
      </c>
      <c r="U218" s="454">
        <v>170</v>
      </c>
      <c r="V218" s="454">
        <v>176</v>
      </c>
      <c r="W218" s="454">
        <v>75</v>
      </c>
      <c r="X218" s="454">
        <v>16</v>
      </c>
      <c r="Y218" s="1090">
        <v>0</v>
      </c>
      <c r="Z218" s="454">
        <v>132</v>
      </c>
      <c r="AA218" s="568">
        <v>750</v>
      </c>
    </row>
    <row r="219" spans="1:31" ht="3" customHeight="1">
      <c r="Q219" s="451"/>
      <c r="R219" s="452"/>
      <c r="S219" s="452"/>
      <c r="T219" s="452"/>
      <c r="U219" s="452"/>
      <c r="V219" s="452"/>
      <c r="W219" s="452"/>
      <c r="X219" s="452"/>
      <c r="Y219" s="451"/>
      <c r="Z219" s="452"/>
      <c r="AA219" s="567"/>
      <c r="AB219" s="453"/>
      <c r="AC219" s="1108"/>
      <c r="AD219" s="453"/>
      <c r="AE219" s="453"/>
    </row>
    <row r="220" spans="1:31" s="269" customFormat="1" ht="16.95" customHeight="1">
      <c r="A220" s="301" t="s">
        <v>404</v>
      </c>
      <c r="B220" s="270"/>
      <c r="C220" s="270"/>
      <c r="D220" s="271"/>
      <c r="E220" s="271"/>
      <c r="F220" s="271"/>
      <c r="G220" s="271"/>
      <c r="H220" s="271"/>
      <c r="I220" s="271"/>
      <c r="J220" s="271"/>
      <c r="K220" s="271"/>
      <c r="L220" s="271"/>
      <c r="M220" s="271"/>
      <c r="N220" s="271"/>
      <c r="O220" s="299"/>
      <c r="Q220" s="305"/>
      <c r="R220" s="416"/>
      <c r="S220" s="416"/>
      <c r="T220" s="416"/>
      <c r="U220" s="416"/>
      <c r="V220" s="416"/>
      <c r="W220" s="416"/>
      <c r="X220" s="416"/>
      <c r="Y220" s="575"/>
      <c r="Z220" s="416"/>
      <c r="AA220" s="557"/>
      <c r="AC220" s="558"/>
    </row>
    <row r="221" spans="1:31" s="269" customFormat="1" ht="2.4" customHeight="1">
      <c r="A221" s="301"/>
      <c r="B221" s="270"/>
      <c r="C221" s="270"/>
      <c r="D221" s="271"/>
      <c r="E221" s="271"/>
      <c r="F221" s="271"/>
      <c r="G221" s="271"/>
      <c r="H221" s="271"/>
      <c r="I221" s="271"/>
      <c r="J221" s="271"/>
      <c r="K221" s="271"/>
      <c r="L221" s="271"/>
      <c r="M221" s="271"/>
      <c r="N221" s="271"/>
      <c r="O221" s="299"/>
      <c r="Q221" s="305"/>
      <c r="R221" s="416"/>
      <c r="S221" s="416"/>
      <c r="T221" s="416"/>
      <c r="U221" s="416"/>
      <c r="V221" s="416"/>
      <c r="W221" s="416"/>
      <c r="X221" s="416"/>
      <c r="Y221" s="575"/>
      <c r="Z221" s="416"/>
      <c r="AA221" s="557"/>
      <c r="AC221" s="558"/>
    </row>
    <row r="222" spans="1:31" s="269" customFormat="1" ht="16.95" customHeight="1">
      <c r="A222" s="427" t="s">
        <v>439</v>
      </c>
      <c r="B222" s="273"/>
      <c r="C222" s="273"/>
      <c r="D222" s="273"/>
      <c r="E222" s="273"/>
      <c r="F222" s="273"/>
      <c r="G222" s="1164"/>
      <c r="H222" s="1164"/>
      <c r="I222" s="1164"/>
      <c r="J222" s="1164"/>
      <c r="K222" s="1164"/>
      <c r="L222" s="1164"/>
      <c r="M222" s="1164"/>
      <c r="N222" s="1164"/>
      <c r="O222" s="860"/>
      <c r="Q222" s="305"/>
      <c r="R222" s="302"/>
      <c r="S222" s="302"/>
      <c r="T222" s="302"/>
      <c r="U222" s="302"/>
      <c r="V222" s="302"/>
      <c r="W222" s="302"/>
      <c r="X222" s="302"/>
      <c r="Y222" s="305"/>
      <c r="Z222" s="302"/>
      <c r="AA222" s="558"/>
      <c r="AC222" s="558"/>
    </row>
    <row r="223" spans="1:31" ht="16.95" customHeight="1">
      <c r="A223" s="274"/>
      <c r="B223" s="428" t="s">
        <v>189</v>
      </c>
      <c r="C223" s="274"/>
      <c r="D223" s="274"/>
      <c r="E223" s="274"/>
      <c r="F223" s="275"/>
      <c r="G223" s="276"/>
      <c r="H223" s="276"/>
      <c r="I223" s="276"/>
      <c r="J223" s="276"/>
      <c r="K223" s="276"/>
      <c r="L223" s="276"/>
      <c r="M223" s="276"/>
      <c r="N223" s="276"/>
      <c r="O223" s="813"/>
    </row>
    <row r="224" spans="1:31" s="269" customFormat="1" ht="16.95" customHeight="1">
      <c r="A224" s="273"/>
      <c r="B224" s="273"/>
      <c r="C224" s="272" t="s">
        <v>16</v>
      </c>
      <c r="D224" s="273"/>
      <c r="E224" s="273"/>
      <c r="F224" s="278" t="s">
        <v>197</v>
      </c>
      <c r="G224" s="279">
        <v>15707</v>
      </c>
      <c r="H224" s="279">
        <v>13057</v>
      </c>
      <c r="I224" s="279">
        <v>11013</v>
      </c>
      <c r="J224" s="279">
        <v>5597</v>
      </c>
      <c r="K224" s="279">
        <v>4401</v>
      </c>
      <c r="L224" s="279">
        <v>1103</v>
      </c>
      <c r="M224" s="279">
        <v>660</v>
      </c>
      <c r="N224" s="279">
        <v>1200</v>
      </c>
      <c r="O224" s="279">
        <v>52738</v>
      </c>
      <c r="Q224" s="422">
        <v>-3</v>
      </c>
      <c r="R224" s="423" t="s">
        <v>162</v>
      </c>
      <c r="S224" s="424">
        <v>15707</v>
      </c>
      <c r="T224" s="424">
        <v>13057</v>
      </c>
      <c r="U224" s="424">
        <v>11013</v>
      </c>
      <c r="V224" s="424">
        <v>5597</v>
      </c>
      <c r="W224" s="424">
        <v>4401</v>
      </c>
      <c r="X224" s="424">
        <v>1103</v>
      </c>
      <c r="Y224" s="1171">
        <v>660</v>
      </c>
      <c r="Z224" s="424">
        <v>1200</v>
      </c>
      <c r="AA224" s="560">
        <v>52738</v>
      </c>
      <c r="AC224" s="558"/>
    </row>
    <row r="225" spans="1:29" s="269" customFormat="1" ht="16.95" customHeight="1">
      <c r="A225" s="273"/>
      <c r="B225" s="273"/>
      <c r="C225" s="272" t="s">
        <v>493</v>
      </c>
      <c r="D225" s="273"/>
      <c r="E225" s="273"/>
      <c r="F225" s="278" t="s">
        <v>197</v>
      </c>
      <c r="G225" s="491">
        <v>1818</v>
      </c>
      <c r="H225" s="491">
        <v>1957</v>
      </c>
      <c r="I225" s="491">
        <v>2050</v>
      </c>
      <c r="J225" s="491">
        <v>998</v>
      </c>
      <c r="K225" s="491">
        <v>849</v>
      </c>
      <c r="L225" s="491">
        <v>174</v>
      </c>
      <c r="M225" s="491">
        <v>188</v>
      </c>
      <c r="N225" s="491">
        <v>327</v>
      </c>
      <c r="O225" s="491">
        <v>8361</v>
      </c>
      <c r="Q225" s="422">
        <v>-3</v>
      </c>
      <c r="R225" s="423" t="s">
        <v>345</v>
      </c>
      <c r="S225" s="424">
        <v>1818</v>
      </c>
      <c r="T225" s="424">
        <v>1957</v>
      </c>
      <c r="U225" s="424">
        <v>2050</v>
      </c>
      <c r="V225" s="424">
        <v>998</v>
      </c>
      <c r="W225" s="424">
        <v>849</v>
      </c>
      <c r="X225" s="424">
        <v>174</v>
      </c>
      <c r="Y225" s="1171">
        <v>188</v>
      </c>
      <c r="Z225" s="424">
        <v>327</v>
      </c>
      <c r="AA225" s="560">
        <v>8361</v>
      </c>
      <c r="AC225" s="558"/>
    </row>
    <row r="226" spans="1:29" s="269" customFormat="1" ht="16.95" customHeight="1">
      <c r="A226" s="273"/>
      <c r="B226" s="273"/>
      <c r="C226" s="272" t="s">
        <v>15</v>
      </c>
      <c r="D226" s="273"/>
      <c r="E226" s="273"/>
      <c r="F226" s="278" t="s">
        <v>197</v>
      </c>
      <c r="G226" s="491" t="s">
        <v>235</v>
      </c>
      <c r="H226" s="491">
        <v>1168</v>
      </c>
      <c r="I226" s="491">
        <v>286</v>
      </c>
      <c r="J226" s="491">
        <v>400</v>
      </c>
      <c r="K226" s="491">
        <v>24</v>
      </c>
      <c r="L226" s="491">
        <v>0</v>
      </c>
      <c r="M226" s="491">
        <v>0</v>
      </c>
      <c r="N226" s="491">
        <v>183</v>
      </c>
      <c r="O226" s="491">
        <v>2061</v>
      </c>
      <c r="Q226" s="422">
        <v>-3</v>
      </c>
      <c r="R226" s="423" t="s">
        <v>346</v>
      </c>
      <c r="S226" s="424" t="s">
        <v>235</v>
      </c>
      <c r="T226" s="424">
        <v>1168</v>
      </c>
      <c r="U226" s="424">
        <v>286</v>
      </c>
      <c r="V226" s="424">
        <v>400</v>
      </c>
      <c r="W226" s="424">
        <v>24</v>
      </c>
      <c r="X226" s="424">
        <v>0</v>
      </c>
      <c r="Y226" s="1171">
        <v>0</v>
      </c>
      <c r="Z226" s="424">
        <v>183</v>
      </c>
      <c r="AA226" s="560">
        <v>2061</v>
      </c>
      <c r="AC226" s="558"/>
    </row>
    <row r="227" spans="1:29" s="284" customFormat="1" ht="16.95" customHeight="1">
      <c r="A227" s="280"/>
      <c r="B227" s="280"/>
      <c r="C227" s="281" t="s">
        <v>360</v>
      </c>
      <c r="D227" s="280"/>
      <c r="E227" s="280"/>
      <c r="F227" s="282" t="s">
        <v>197</v>
      </c>
      <c r="G227" s="495">
        <v>17525</v>
      </c>
      <c r="H227" s="495">
        <v>16182</v>
      </c>
      <c r="I227" s="495">
        <v>13349</v>
      </c>
      <c r="J227" s="495">
        <v>6995</v>
      </c>
      <c r="K227" s="495">
        <v>5274</v>
      </c>
      <c r="L227" s="495">
        <v>1277</v>
      </c>
      <c r="M227" s="495">
        <v>848</v>
      </c>
      <c r="N227" s="495">
        <v>1710</v>
      </c>
      <c r="O227" s="495">
        <v>63160</v>
      </c>
      <c r="Q227" s="422">
        <v>-3</v>
      </c>
      <c r="R227" s="425" t="s">
        <v>99</v>
      </c>
      <c r="S227" s="426">
        <v>17525</v>
      </c>
      <c r="T227" s="426">
        <v>16182</v>
      </c>
      <c r="U227" s="426">
        <v>13349</v>
      </c>
      <c r="V227" s="426">
        <v>6995</v>
      </c>
      <c r="W227" s="426">
        <v>5274</v>
      </c>
      <c r="X227" s="426">
        <v>1277</v>
      </c>
      <c r="Y227" s="422">
        <v>848</v>
      </c>
      <c r="Z227" s="426">
        <v>1710</v>
      </c>
      <c r="AA227" s="560">
        <v>63160</v>
      </c>
      <c r="AC227" s="558"/>
    </row>
    <row r="228" spans="1:29" ht="16.95" customHeight="1">
      <c r="A228" s="274"/>
      <c r="B228" s="274" t="s">
        <v>191</v>
      </c>
      <c r="C228" s="274"/>
      <c r="D228" s="274"/>
      <c r="E228" s="274"/>
      <c r="F228" s="275"/>
      <c r="G228" s="488"/>
      <c r="H228" s="488"/>
      <c r="I228" s="488"/>
      <c r="J228" s="488"/>
      <c r="K228" s="488"/>
      <c r="L228" s="488"/>
      <c r="M228" s="488"/>
      <c r="N228" s="488"/>
      <c r="O228" s="813"/>
    </row>
    <row r="229" spans="1:29" s="269" customFormat="1" ht="16.95" customHeight="1">
      <c r="A229" s="273"/>
      <c r="B229" s="273"/>
      <c r="C229" s="272" t="s">
        <v>16</v>
      </c>
      <c r="D229" s="273"/>
      <c r="E229" s="273"/>
      <c r="F229" s="278" t="s">
        <v>197</v>
      </c>
      <c r="G229" s="491">
        <v>608</v>
      </c>
      <c r="H229" s="491">
        <v>95</v>
      </c>
      <c r="I229" s="491">
        <v>398</v>
      </c>
      <c r="J229" s="491">
        <v>330</v>
      </c>
      <c r="K229" s="491">
        <v>50</v>
      </c>
      <c r="L229" s="491">
        <v>46</v>
      </c>
      <c r="M229" s="491">
        <v>11</v>
      </c>
      <c r="N229" s="491">
        <v>1</v>
      </c>
      <c r="O229" s="491">
        <v>1539</v>
      </c>
      <c r="Q229" s="422">
        <v>-3</v>
      </c>
      <c r="R229" s="423" t="s">
        <v>349</v>
      </c>
      <c r="S229" s="424">
        <v>608</v>
      </c>
      <c r="T229" s="424">
        <v>95</v>
      </c>
      <c r="U229" s="424">
        <v>398</v>
      </c>
      <c r="V229" s="424">
        <v>330</v>
      </c>
      <c r="W229" s="424">
        <v>50</v>
      </c>
      <c r="X229" s="424">
        <v>46</v>
      </c>
      <c r="Y229" s="1171">
        <v>11</v>
      </c>
      <c r="Z229" s="424">
        <v>1</v>
      </c>
      <c r="AA229" s="560">
        <v>1539</v>
      </c>
      <c r="AC229" s="558"/>
    </row>
    <row r="230" spans="1:29" s="269" customFormat="1" ht="16.95" customHeight="1">
      <c r="A230" s="273"/>
      <c r="B230" s="273"/>
      <c r="C230" s="272" t="s">
        <v>14</v>
      </c>
      <c r="D230" s="273"/>
      <c r="E230" s="273"/>
      <c r="F230" s="278" t="s">
        <v>197</v>
      </c>
      <c r="G230" s="491">
        <v>1898</v>
      </c>
      <c r="H230" s="491">
        <v>794</v>
      </c>
      <c r="I230" s="491">
        <v>121</v>
      </c>
      <c r="J230" s="491">
        <v>651</v>
      </c>
      <c r="K230" s="491">
        <v>225</v>
      </c>
      <c r="L230" s="491">
        <v>98</v>
      </c>
      <c r="M230" s="491">
        <v>73</v>
      </c>
      <c r="N230" s="491">
        <v>61</v>
      </c>
      <c r="O230" s="491">
        <v>3921</v>
      </c>
      <c r="Q230" s="422">
        <v>-3</v>
      </c>
      <c r="R230" s="423" t="s">
        <v>347</v>
      </c>
      <c r="S230" s="424">
        <v>1898</v>
      </c>
      <c r="T230" s="424">
        <v>794</v>
      </c>
      <c r="U230" s="424">
        <v>121</v>
      </c>
      <c r="V230" s="424">
        <v>651</v>
      </c>
      <c r="W230" s="424">
        <v>225</v>
      </c>
      <c r="X230" s="424">
        <v>98</v>
      </c>
      <c r="Y230" s="1171">
        <v>73</v>
      </c>
      <c r="Z230" s="424">
        <v>61</v>
      </c>
      <c r="AA230" s="560">
        <v>3921</v>
      </c>
      <c r="AC230" s="558"/>
    </row>
    <row r="231" spans="1:29" s="269" customFormat="1" ht="16.95" customHeight="1">
      <c r="A231" s="273"/>
      <c r="B231" s="273"/>
      <c r="C231" s="272" t="s">
        <v>15</v>
      </c>
      <c r="D231" s="273"/>
      <c r="E231" s="273"/>
      <c r="F231" s="278" t="s">
        <v>197</v>
      </c>
      <c r="G231" s="491" t="s">
        <v>235</v>
      </c>
      <c r="H231" s="491">
        <v>130</v>
      </c>
      <c r="I231" s="491">
        <v>368</v>
      </c>
      <c r="J231" s="491">
        <v>29</v>
      </c>
      <c r="K231" s="491">
        <v>113</v>
      </c>
      <c r="L231" s="491">
        <v>22</v>
      </c>
      <c r="M231" s="491">
        <v>0</v>
      </c>
      <c r="N231" s="491">
        <v>0</v>
      </c>
      <c r="O231" s="491">
        <v>662</v>
      </c>
      <c r="Q231" s="422">
        <v>-3</v>
      </c>
      <c r="R231" s="423" t="s">
        <v>348</v>
      </c>
      <c r="S231" s="424" t="s">
        <v>235</v>
      </c>
      <c r="T231" s="424">
        <v>130</v>
      </c>
      <c r="U231" s="424">
        <v>368</v>
      </c>
      <c r="V231" s="424">
        <v>29</v>
      </c>
      <c r="W231" s="424">
        <v>113</v>
      </c>
      <c r="X231" s="424">
        <v>22</v>
      </c>
      <c r="Y231" s="1171">
        <v>0</v>
      </c>
      <c r="Z231" s="424">
        <v>0</v>
      </c>
      <c r="AA231" s="560">
        <v>662</v>
      </c>
      <c r="AC231" s="558"/>
    </row>
    <row r="232" spans="1:29" s="284" customFormat="1" ht="16.95" customHeight="1">
      <c r="A232" s="280"/>
      <c r="B232" s="280"/>
      <c r="C232" s="281" t="s">
        <v>191</v>
      </c>
      <c r="D232" s="280"/>
      <c r="E232" s="280"/>
      <c r="F232" s="282" t="s">
        <v>197</v>
      </c>
      <c r="G232" s="495">
        <v>2506</v>
      </c>
      <c r="H232" s="495">
        <v>1019</v>
      </c>
      <c r="I232" s="495">
        <v>887</v>
      </c>
      <c r="J232" s="495">
        <v>1010</v>
      </c>
      <c r="K232" s="495">
        <v>388</v>
      </c>
      <c r="L232" s="495">
        <v>166</v>
      </c>
      <c r="M232" s="495">
        <v>84</v>
      </c>
      <c r="N232" s="495">
        <v>62</v>
      </c>
      <c r="O232" s="495">
        <v>6122</v>
      </c>
      <c r="Q232" s="422">
        <v>-3</v>
      </c>
      <c r="R232" s="425" t="s">
        <v>99</v>
      </c>
      <c r="S232" s="426">
        <v>2506</v>
      </c>
      <c r="T232" s="426">
        <v>1019</v>
      </c>
      <c r="U232" s="426">
        <v>887</v>
      </c>
      <c r="V232" s="426">
        <v>1010</v>
      </c>
      <c r="W232" s="426">
        <v>388</v>
      </c>
      <c r="X232" s="426">
        <v>166</v>
      </c>
      <c r="Y232" s="422">
        <v>84</v>
      </c>
      <c r="Z232" s="426">
        <v>62</v>
      </c>
      <c r="AA232" s="560">
        <v>6122</v>
      </c>
      <c r="AC232" s="558"/>
    </row>
    <row r="233" spans="1:29" s="284" customFormat="1" ht="16.95" customHeight="1">
      <c r="A233" s="280"/>
      <c r="B233" s="280" t="s">
        <v>143</v>
      </c>
      <c r="C233" s="281"/>
      <c r="D233" s="280"/>
      <c r="E233" s="280"/>
      <c r="F233" s="282" t="s">
        <v>197</v>
      </c>
      <c r="G233" s="495">
        <v>20031</v>
      </c>
      <c r="H233" s="495">
        <v>17201</v>
      </c>
      <c r="I233" s="495">
        <v>14236</v>
      </c>
      <c r="J233" s="495">
        <v>8005</v>
      </c>
      <c r="K233" s="495">
        <v>5662</v>
      </c>
      <c r="L233" s="495">
        <v>1443</v>
      </c>
      <c r="M233" s="495">
        <v>932</v>
      </c>
      <c r="N233" s="495">
        <v>1772</v>
      </c>
      <c r="O233" s="495">
        <v>69282</v>
      </c>
      <c r="Q233" s="422">
        <v>-3</v>
      </c>
      <c r="R233" s="425" t="s">
        <v>99</v>
      </c>
      <c r="S233" s="426">
        <v>20031</v>
      </c>
      <c r="T233" s="426">
        <v>17201</v>
      </c>
      <c r="U233" s="426">
        <v>14236</v>
      </c>
      <c r="V233" s="426">
        <v>8005</v>
      </c>
      <c r="W233" s="426">
        <v>5662</v>
      </c>
      <c r="X233" s="426">
        <v>1443</v>
      </c>
      <c r="Y233" s="422">
        <v>932</v>
      </c>
      <c r="Z233" s="426">
        <v>1772</v>
      </c>
      <c r="AA233" s="560">
        <v>69282</v>
      </c>
      <c r="AC233" s="558"/>
    </row>
    <row r="234" spans="1:29" s="284" customFormat="1" ht="16.95" customHeight="1">
      <c r="A234" s="280"/>
      <c r="B234" s="484" t="s">
        <v>506</v>
      </c>
      <c r="C234" s="281"/>
      <c r="D234" s="280"/>
      <c r="E234" s="280"/>
      <c r="F234" s="278" t="s">
        <v>197</v>
      </c>
      <c r="G234" s="491">
        <v>231.74561908213923</v>
      </c>
      <c r="H234" s="491">
        <v>271.62345623475034</v>
      </c>
      <c r="I234" s="491">
        <v>281.19360566288407</v>
      </c>
      <c r="J234" s="491">
        <v>276.63321362372108</v>
      </c>
      <c r="K234" s="491">
        <v>311.49832822142957</v>
      </c>
      <c r="L234" s="491">
        <v>248.42424714030037</v>
      </c>
      <c r="M234" s="491">
        <v>216.33701633497543</v>
      </c>
      <c r="N234" s="491">
        <v>704.41971880883034</v>
      </c>
      <c r="O234" s="491">
        <v>267.17054004023885</v>
      </c>
      <c r="Q234" s="569">
        <v>-3</v>
      </c>
      <c r="R234" s="571" t="s">
        <v>399</v>
      </c>
      <c r="S234" s="424">
        <v>7562171</v>
      </c>
      <c r="T234" s="424">
        <v>5957512</v>
      </c>
      <c r="U234" s="424">
        <v>4747263</v>
      </c>
      <c r="V234" s="424">
        <v>2528619</v>
      </c>
      <c r="W234" s="424">
        <v>1693107</v>
      </c>
      <c r="X234" s="424">
        <v>514040</v>
      </c>
      <c r="Y234" s="1171">
        <v>391981</v>
      </c>
      <c r="Z234" s="424">
        <v>242753</v>
      </c>
      <c r="AA234" s="570">
        <v>23640331</v>
      </c>
      <c r="AB234" s="280"/>
      <c r="AC234" s="557"/>
    </row>
    <row r="235" spans="1:29" s="284" customFormat="1" ht="16.95" customHeight="1">
      <c r="A235" s="280"/>
      <c r="B235" s="484" t="s">
        <v>507</v>
      </c>
      <c r="C235" s="281"/>
      <c r="D235" s="280"/>
      <c r="E235" s="280"/>
      <c r="F235" s="278" t="s">
        <v>197</v>
      </c>
      <c r="G235" s="491">
        <v>33.138631750062252</v>
      </c>
      <c r="H235" s="491">
        <v>17.104455685527785</v>
      </c>
      <c r="I235" s="491">
        <v>18.68445038751803</v>
      </c>
      <c r="J235" s="491">
        <v>39.942751359536565</v>
      </c>
      <c r="K235" s="491">
        <v>22.916448871807866</v>
      </c>
      <c r="L235" s="491">
        <v>32.293206754338186</v>
      </c>
      <c r="M235" s="491">
        <v>21.429610108653225</v>
      </c>
      <c r="N235" s="491">
        <v>25.540364073770455</v>
      </c>
      <c r="O235" s="491">
        <v>25.896422516249878</v>
      </c>
      <c r="Q235" s="421"/>
      <c r="R235" s="573"/>
      <c r="S235" s="417"/>
      <c r="T235" s="417"/>
      <c r="U235" s="417"/>
      <c r="V235" s="417"/>
      <c r="W235" s="417"/>
      <c r="X235" s="417"/>
      <c r="Y235" s="421"/>
      <c r="Z235" s="417"/>
      <c r="AA235" s="574"/>
      <c r="AB235" s="280"/>
      <c r="AC235" s="557"/>
    </row>
    <row r="236" spans="1:29" s="269" customFormat="1" ht="16.95" customHeight="1">
      <c r="A236" s="427" t="s">
        <v>481</v>
      </c>
      <c r="B236" s="273"/>
      <c r="C236" s="273"/>
      <c r="D236" s="273"/>
      <c r="E236" s="273"/>
      <c r="F236" s="273"/>
      <c r="G236" s="497"/>
      <c r="H236" s="497"/>
      <c r="I236" s="497"/>
      <c r="J236" s="497"/>
      <c r="K236" s="497"/>
      <c r="L236" s="497"/>
      <c r="M236" s="497"/>
      <c r="N236" s="497"/>
      <c r="O236" s="860"/>
      <c r="Q236" s="575"/>
      <c r="R236" s="416"/>
      <c r="S236" s="416"/>
      <c r="T236" s="416"/>
      <c r="U236" s="416"/>
      <c r="V236" s="416"/>
      <c r="W236" s="416"/>
      <c r="X236" s="416"/>
      <c r="Y236" s="575"/>
      <c r="Z236" s="416"/>
      <c r="AA236" s="557"/>
      <c r="AB236" s="273"/>
      <c r="AC236" s="558"/>
    </row>
    <row r="237" spans="1:29" ht="16.95" customHeight="1">
      <c r="A237" s="274"/>
      <c r="B237" s="446" t="s">
        <v>192</v>
      </c>
      <c r="C237" s="274"/>
      <c r="D237" s="274"/>
      <c r="E237" s="274"/>
      <c r="F237" s="275" t="s">
        <v>197</v>
      </c>
      <c r="G237" s="497">
        <v>344</v>
      </c>
      <c r="H237" s="497">
        <v>47</v>
      </c>
      <c r="I237" s="497">
        <v>321</v>
      </c>
      <c r="J237" s="497">
        <v>103</v>
      </c>
      <c r="K237" s="497">
        <v>64</v>
      </c>
      <c r="L237" s="497">
        <v>19</v>
      </c>
      <c r="M237" s="497">
        <v>13</v>
      </c>
      <c r="N237" s="497">
        <v>129</v>
      </c>
      <c r="O237" s="497">
        <v>1040</v>
      </c>
      <c r="Q237" s="439">
        <v>-3</v>
      </c>
      <c r="R237" s="398" t="s">
        <v>157</v>
      </c>
      <c r="S237" s="443">
        <v>344</v>
      </c>
      <c r="T237" s="443">
        <v>47</v>
      </c>
      <c r="U237" s="443">
        <v>321</v>
      </c>
      <c r="V237" s="443">
        <v>103</v>
      </c>
      <c r="W237" s="443">
        <v>64</v>
      </c>
      <c r="X237" s="443">
        <v>19</v>
      </c>
      <c r="Y237" s="1172">
        <v>13</v>
      </c>
      <c r="Z237" s="443">
        <v>129</v>
      </c>
      <c r="AA237" s="560">
        <v>1040</v>
      </c>
    </row>
    <row r="238" spans="1:29" s="411" customFormat="1" ht="16.95" customHeight="1">
      <c r="B238" s="446" t="s">
        <v>193</v>
      </c>
      <c r="C238" s="145"/>
      <c r="F238" s="404" t="s">
        <v>197</v>
      </c>
      <c r="G238" s="498">
        <v>151</v>
      </c>
      <c r="H238" s="498">
        <v>6</v>
      </c>
      <c r="I238" s="498">
        <v>7</v>
      </c>
      <c r="J238" s="498">
        <v>6</v>
      </c>
      <c r="K238" s="498">
        <v>1</v>
      </c>
      <c r="L238" s="498">
        <v>3</v>
      </c>
      <c r="M238" s="498">
        <v>1</v>
      </c>
      <c r="N238" s="498">
        <v>2</v>
      </c>
      <c r="O238" s="498">
        <v>177</v>
      </c>
      <c r="Q238" s="441">
        <v>-3</v>
      </c>
      <c r="R238" s="398" t="s">
        <v>158</v>
      </c>
      <c r="S238" s="444">
        <v>151</v>
      </c>
      <c r="T238" s="444">
        <v>6</v>
      </c>
      <c r="U238" s="444">
        <v>7</v>
      </c>
      <c r="V238" s="444">
        <v>6</v>
      </c>
      <c r="W238" s="444">
        <v>1</v>
      </c>
      <c r="X238" s="444">
        <v>3</v>
      </c>
      <c r="Y238" s="1173">
        <v>1</v>
      </c>
      <c r="Z238" s="444">
        <v>2</v>
      </c>
      <c r="AA238" s="560">
        <v>177</v>
      </c>
      <c r="AC238" s="216"/>
    </row>
    <row r="239" spans="1:29" s="284" customFormat="1" ht="33" customHeight="1">
      <c r="A239" s="280"/>
      <c r="B239" s="1453" t="s">
        <v>480</v>
      </c>
      <c r="C239" s="1454"/>
      <c r="D239" s="1454"/>
      <c r="E239" s="1454"/>
      <c r="F239" s="10" t="s">
        <v>197</v>
      </c>
      <c r="G239" s="495">
        <v>495</v>
      </c>
      <c r="H239" s="495">
        <v>53</v>
      </c>
      <c r="I239" s="495">
        <v>328</v>
      </c>
      <c r="J239" s="495">
        <v>109</v>
      </c>
      <c r="K239" s="495">
        <v>65</v>
      </c>
      <c r="L239" s="495">
        <v>22</v>
      </c>
      <c r="M239" s="495">
        <v>14</v>
      </c>
      <c r="N239" s="495">
        <v>131</v>
      </c>
      <c r="O239" s="495">
        <v>1217</v>
      </c>
      <c r="Q239" s="422">
        <v>-3</v>
      </c>
      <c r="R239" s="425" t="s">
        <v>99</v>
      </c>
      <c r="S239" s="426">
        <v>495</v>
      </c>
      <c r="T239" s="426">
        <v>53</v>
      </c>
      <c r="U239" s="426">
        <v>328</v>
      </c>
      <c r="V239" s="426">
        <v>109</v>
      </c>
      <c r="W239" s="426">
        <v>65</v>
      </c>
      <c r="X239" s="426">
        <v>22</v>
      </c>
      <c r="Y239" s="422">
        <v>14</v>
      </c>
      <c r="Z239" s="426">
        <v>131</v>
      </c>
      <c r="AA239" s="560">
        <v>1217</v>
      </c>
      <c r="AB239" s="280"/>
      <c r="AC239" s="557"/>
    </row>
    <row r="240" spans="1:29" s="284" customFormat="1" ht="16.95" hidden="1" customHeight="1">
      <c r="A240" s="280"/>
      <c r="B240" s="280"/>
      <c r="C240" s="281"/>
      <c r="D240" s="280"/>
      <c r="E240" s="280"/>
      <c r="F240" s="282"/>
      <c r="G240" s="283"/>
      <c r="H240" s="283"/>
      <c r="I240" s="283"/>
      <c r="J240" s="283"/>
      <c r="K240" s="283"/>
      <c r="L240" s="283"/>
      <c r="M240" s="283"/>
      <c r="N240" s="283"/>
      <c r="O240" s="864"/>
      <c r="Q240" s="421"/>
      <c r="R240" s="313"/>
      <c r="S240" s="417"/>
      <c r="T240" s="417"/>
      <c r="U240" s="417"/>
      <c r="V240" s="417"/>
      <c r="W240" s="417"/>
      <c r="X240" s="417"/>
      <c r="Y240" s="421"/>
      <c r="Z240" s="417"/>
      <c r="AA240" s="559"/>
      <c r="AB240" s="280"/>
      <c r="AC240" s="557"/>
    </row>
    <row r="241" spans="1:29" ht="16.95" customHeight="1">
      <c r="A241" s="285" t="s">
        <v>843</v>
      </c>
      <c r="B241" s="273"/>
      <c r="C241" s="273"/>
      <c r="D241" s="273"/>
      <c r="E241" s="273"/>
      <c r="F241" s="273"/>
      <c r="G241" s="860"/>
      <c r="H241" s="1165"/>
      <c r="I241" s="1165"/>
      <c r="J241" s="1166"/>
      <c r="K241" s="1165"/>
      <c r="L241" s="1165"/>
      <c r="M241" s="1165"/>
      <c r="N241" s="1165"/>
      <c r="O241" s="813"/>
      <c r="Q241" s="307"/>
      <c r="R241" s="313"/>
      <c r="S241" s="310"/>
      <c r="T241" s="310"/>
      <c r="U241" s="310"/>
      <c r="V241" s="310"/>
      <c r="W241" s="310"/>
      <c r="X241" s="310"/>
      <c r="Y241" s="307"/>
      <c r="Z241" s="310"/>
    </row>
    <row r="242" spans="1:29" ht="16.95" customHeight="1">
      <c r="A242" s="273"/>
      <c r="B242" s="287"/>
      <c r="C242" s="273"/>
      <c r="D242" s="273"/>
      <c r="E242" s="286"/>
      <c r="F242" s="286" t="s">
        <v>39</v>
      </c>
      <c r="G242" s="545">
        <v>2.4711696869851729</v>
      </c>
      <c r="H242" s="545">
        <v>0.30812162083599787</v>
      </c>
      <c r="I242" s="545">
        <v>2.3040179825793761</v>
      </c>
      <c r="J242" s="545">
        <v>1.3616489693941287</v>
      </c>
      <c r="K242" s="545">
        <v>1.1480042387848817</v>
      </c>
      <c r="L242" s="545">
        <v>1.5246015246015245</v>
      </c>
      <c r="M242" s="545">
        <v>1.502145922746781</v>
      </c>
      <c r="N242" s="545">
        <v>7.3927765237020315</v>
      </c>
      <c r="O242" s="545">
        <v>1.7565890130192545</v>
      </c>
      <c r="Q242" s="439">
        <v>-3</v>
      </c>
      <c r="R242" s="425" t="s">
        <v>99</v>
      </c>
      <c r="S242" s="440">
        <v>2.4711696869851729</v>
      </c>
      <c r="T242" s="440">
        <v>0.30812162083599787</v>
      </c>
      <c r="U242" s="440">
        <v>2.3040179825793761</v>
      </c>
      <c r="V242" s="440">
        <v>1.3616489693941287</v>
      </c>
      <c r="W242" s="440">
        <v>1.1480042387848817</v>
      </c>
      <c r="X242" s="440">
        <v>1.5246015246015245</v>
      </c>
      <c r="Y242" s="439">
        <v>1.502145922746781</v>
      </c>
      <c r="Z242" s="440">
        <v>7.3927765237020315</v>
      </c>
      <c r="AA242" s="426">
        <v>1.7565890130192545</v>
      </c>
    </row>
    <row r="243" spans="1:29" s="288" customFormat="1" ht="16.95" customHeight="1">
      <c r="A243" s="1455" t="s">
        <v>502</v>
      </c>
      <c r="B243" s="1455"/>
      <c r="C243" s="1455"/>
      <c r="D243" s="1455"/>
      <c r="E243" s="1455"/>
      <c r="F243" s="1455"/>
      <c r="G243" s="1455"/>
      <c r="H243" s="1455"/>
      <c r="I243" s="1455"/>
      <c r="J243" s="1455"/>
      <c r="K243" s="1455"/>
      <c r="L243" s="1455"/>
      <c r="M243" s="1455"/>
      <c r="N243" s="1455"/>
      <c r="O243" s="813"/>
      <c r="P243" s="277"/>
      <c r="Q243" s="306"/>
      <c r="R243" s="309"/>
      <c r="S243" s="309"/>
      <c r="T243" s="309"/>
      <c r="U243" s="309"/>
      <c r="V243" s="311"/>
      <c r="W243" s="311"/>
      <c r="X243" s="311"/>
      <c r="Y243" s="308"/>
      <c r="Z243" s="311"/>
      <c r="AA243" s="565"/>
      <c r="AC243" s="1106"/>
    </row>
    <row r="244" spans="1:29" s="288" customFormat="1" ht="27" customHeight="1">
      <c r="A244" s="1456" t="s">
        <v>440</v>
      </c>
      <c r="B244" s="1457"/>
      <c r="C244" s="1457"/>
      <c r="D244" s="1457"/>
      <c r="E244" s="289"/>
      <c r="F244" s="289" t="s">
        <v>392</v>
      </c>
      <c r="G244" s="548">
        <v>111664.5</v>
      </c>
      <c r="H244" s="548">
        <v>26367</v>
      </c>
      <c r="I244" s="548">
        <v>102269</v>
      </c>
      <c r="J244" s="548">
        <v>50475</v>
      </c>
      <c r="K244" s="548">
        <v>20863.5</v>
      </c>
      <c r="L244" s="548">
        <v>13156</v>
      </c>
      <c r="M244" s="548">
        <v>3905</v>
      </c>
      <c r="N244" s="548">
        <v>40631.5</v>
      </c>
      <c r="O244" s="548">
        <v>369479</v>
      </c>
      <c r="P244" s="277"/>
      <c r="Q244" s="551">
        <v>-3</v>
      </c>
      <c r="R244" s="552" t="s">
        <v>99</v>
      </c>
      <c r="S244" s="1082">
        <v>111664.5</v>
      </c>
      <c r="T244" s="1082">
        <v>26367</v>
      </c>
      <c r="U244" s="1082">
        <v>102269</v>
      </c>
      <c r="V244" s="1082">
        <v>50475</v>
      </c>
      <c r="W244" s="1082">
        <v>20863.5</v>
      </c>
      <c r="X244" s="1082">
        <v>13156</v>
      </c>
      <c r="Y244" s="1177">
        <v>3905</v>
      </c>
      <c r="Z244" s="1082">
        <v>40631.5</v>
      </c>
      <c r="AA244" s="1081">
        <v>369479</v>
      </c>
      <c r="AC244" s="1106"/>
    </row>
    <row r="245" spans="1:29" s="291" customFormat="1" ht="19.95" customHeight="1">
      <c r="A245" s="1456" t="s">
        <v>149</v>
      </c>
      <c r="B245" s="1457"/>
      <c r="C245" s="1457"/>
      <c r="D245" s="1457"/>
      <c r="E245" s="289"/>
      <c r="F245" s="289" t="s">
        <v>392</v>
      </c>
      <c r="G245" s="548">
        <v>4505702</v>
      </c>
      <c r="H245" s="548">
        <v>3612097</v>
      </c>
      <c r="I245" s="548">
        <v>2828048</v>
      </c>
      <c r="J245" s="548">
        <v>1555314</v>
      </c>
      <c r="K245" s="548">
        <v>997017</v>
      </c>
      <c r="L245" s="548">
        <v>295228</v>
      </c>
      <c r="M245" s="548">
        <v>247670</v>
      </c>
      <c r="N245" s="548">
        <v>158676</v>
      </c>
      <c r="O245" s="548">
        <v>14199752</v>
      </c>
      <c r="P245" s="288"/>
      <c r="Q245" s="551">
        <v>-3</v>
      </c>
      <c r="R245" s="552" t="s">
        <v>99</v>
      </c>
      <c r="S245" s="553">
        <v>4505702</v>
      </c>
      <c r="T245" s="553">
        <v>3612097</v>
      </c>
      <c r="U245" s="553">
        <v>2828048</v>
      </c>
      <c r="V245" s="553">
        <v>1555314</v>
      </c>
      <c r="W245" s="553">
        <v>997017</v>
      </c>
      <c r="X245" s="553">
        <v>295228</v>
      </c>
      <c r="Y245" s="551">
        <v>247670</v>
      </c>
      <c r="Z245" s="553">
        <v>158676</v>
      </c>
      <c r="AA245" s="560">
        <v>14199752</v>
      </c>
      <c r="AC245" s="1107"/>
    </row>
    <row r="246" spans="1:29" s="291" customFormat="1" ht="16.95" hidden="1" customHeight="1">
      <c r="A246" s="412"/>
      <c r="B246" s="413"/>
      <c r="C246" s="413"/>
      <c r="D246" s="413"/>
      <c r="E246" s="289"/>
      <c r="F246" s="289"/>
      <c r="G246" s="290"/>
      <c r="H246" s="290"/>
      <c r="I246" s="290"/>
      <c r="J246" s="290"/>
      <c r="K246" s="290"/>
      <c r="L246" s="290"/>
      <c r="M246" s="290"/>
      <c r="N246" s="290"/>
      <c r="O246" s="1162"/>
      <c r="P246" s="288"/>
      <c r="Q246" s="439">
        <v>-3</v>
      </c>
      <c r="R246" s="406" t="s">
        <v>415</v>
      </c>
      <c r="S246" s="443">
        <v>518775</v>
      </c>
      <c r="T246" s="443">
        <v>432894</v>
      </c>
      <c r="U246" s="443">
        <v>338153</v>
      </c>
      <c r="V246" s="450">
        <v>177996</v>
      </c>
      <c r="W246" s="450">
        <v>115285</v>
      </c>
      <c r="X246" s="450">
        <v>31368</v>
      </c>
      <c r="Y246" s="1176">
        <v>32543</v>
      </c>
      <c r="Z246" s="450">
        <v>19275</v>
      </c>
      <c r="AA246" s="1207">
        <v>1666476</v>
      </c>
      <c r="AC246" s="1107"/>
    </row>
    <row r="247" spans="1:29" s="291" customFormat="1" ht="16.95" hidden="1" customHeight="1">
      <c r="A247" s="412"/>
      <c r="B247" s="413"/>
      <c r="C247" s="413"/>
      <c r="D247" s="413"/>
      <c r="E247" s="289"/>
      <c r="F247" s="289"/>
      <c r="G247" s="290"/>
      <c r="H247" s="290"/>
      <c r="I247" s="290"/>
      <c r="J247" s="290"/>
      <c r="K247" s="290"/>
      <c r="L247" s="290"/>
      <c r="M247" s="290"/>
      <c r="N247" s="290"/>
      <c r="O247" s="1162"/>
      <c r="P247" s="288"/>
      <c r="Q247" s="439">
        <v>-3</v>
      </c>
      <c r="R247" s="406" t="s">
        <v>416</v>
      </c>
      <c r="S247" s="443">
        <v>552002</v>
      </c>
      <c r="T247" s="443">
        <v>464127</v>
      </c>
      <c r="U247" s="443">
        <v>342046</v>
      </c>
      <c r="V247" s="450">
        <v>206666</v>
      </c>
      <c r="W247" s="450">
        <v>115284</v>
      </c>
      <c r="X247" s="450">
        <v>30329</v>
      </c>
      <c r="Y247" s="1176">
        <v>34085</v>
      </c>
      <c r="Z247" s="450">
        <v>24146</v>
      </c>
      <c r="AA247" s="1207">
        <v>1768953</v>
      </c>
      <c r="AC247" s="1107"/>
    </row>
    <row r="248" spans="1:29" s="291" customFormat="1" ht="16.95" hidden="1" customHeight="1">
      <c r="A248" s="412"/>
      <c r="B248" s="413"/>
      <c r="C248" s="413"/>
      <c r="D248" s="413"/>
      <c r="E248" s="289"/>
      <c r="F248" s="289"/>
      <c r="G248" s="290"/>
      <c r="H248" s="290"/>
      <c r="I248" s="290"/>
      <c r="J248" s="290"/>
      <c r="K248" s="290"/>
      <c r="L248" s="290"/>
      <c r="M248" s="290"/>
      <c r="N248" s="290"/>
      <c r="O248" s="1162"/>
      <c r="P248" s="288"/>
      <c r="Q248" s="439">
        <v>-3</v>
      </c>
      <c r="R248" s="406" t="s">
        <v>417</v>
      </c>
      <c r="S248" s="443">
        <v>548840</v>
      </c>
      <c r="T248" s="443">
        <v>448768</v>
      </c>
      <c r="U248" s="443">
        <v>333334</v>
      </c>
      <c r="V248" s="450">
        <v>198085</v>
      </c>
      <c r="W248" s="450">
        <v>112093</v>
      </c>
      <c r="X248" s="450">
        <v>29906</v>
      </c>
      <c r="Y248" s="1176">
        <v>33330</v>
      </c>
      <c r="Z248" s="450">
        <v>22424</v>
      </c>
      <c r="AA248" s="1207">
        <v>1727069</v>
      </c>
      <c r="AC248" s="1107"/>
    </row>
    <row r="249" spans="1:29" s="291" customFormat="1" ht="16.95" hidden="1" customHeight="1">
      <c r="A249" s="412"/>
      <c r="B249" s="413"/>
      <c r="C249" s="413"/>
      <c r="D249" s="413"/>
      <c r="E249" s="289"/>
      <c r="F249" s="289"/>
      <c r="G249" s="290"/>
      <c r="H249" s="290"/>
      <c r="I249" s="290"/>
      <c r="J249" s="290"/>
      <c r="K249" s="290"/>
      <c r="L249" s="290"/>
      <c r="M249" s="290"/>
      <c r="N249" s="290"/>
      <c r="O249" s="1162"/>
      <c r="P249" s="288"/>
      <c r="Q249" s="439">
        <v>-3</v>
      </c>
      <c r="R249" s="406" t="s">
        <v>418</v>
      </c>
      <c r="S249" s="443">
        <v>500323</v>
      </c>
      <c r="T249" s="443">
        <v>401205</v>
      </c>
      <c r="U249" s="443">
        <v>308415</v>
      </c>
      <c r="V249" s="450">
        <v>173886</v>
      </c>
      <c r="W249" s="450">
        <v>103258</v>
      </c>
      <c r="X249" s="450">
        <v>28691</v>
      </c>
      <c r="Y249" s="1176">
        <v>28769</v>
      </c>
      <c r="Z249" s="450">
        <v>18634</v>
      </c>
      <c r="AA249" s="1207">
        <v>1563383</v>
      </c>
      <c r="AC249" s="1107"/>
    </row>
    <row r="250" spans="1:29" s="291" customFormat="1" ht="16.95" hidden="1" customHeight="1">
      <c r="A250" s="412"/>
      <c r="B250" s="413"/>
      <c r="C250" s="413"/>
      <c r="D250" s="413"/>
      <c r="E250" s="289"/>
      <c r="F250" s="289"/>
      <c r="G250" s="290"/>
      <c r="H250" s="290"/>
      <c r="I250" s="290"/>
      <c r="J250" s="290"/>
      <c r="K250" s="290"/>
      <c r="L250" s="290"/>
      <c r="M250" s="290"/>
      <c r="N250" s="290"/>
      <c r="O250" s="1162"/>
      <c r="P250" s="288"/>
      <c r="Q250" s="439">
        <v>-3</v>
      </c>
      <c r="R250" s="406" t="s">
        <v>419</v>
      </c>
      <c r="S250" s="443">
        <v>525853</v>
      </c>
      <c r="T250" s="443">
        <v>419895</v>
      </c>
      <c r="U250" s="443">
        <v>338543</v>
      </c>
      <c r="V250" s="450">
        <v>181585</v>
      </c>
      <c r="W250" s="450">
        <v>113020</v>
      </c>
      <c r="X250" s="450">
        <v>33593</v>
      </c>
      <c r="Y250" s="1176">
        <v>28410</v>
      </c>
      <c r="Z250" s="450">
        <v>18186</v>
      </c>
      <c r="AA250" s="1207">
        <v>1659316</v>
      </c>
      <c r="AC250" s="1107"/>
    </row>
    <row r="251" spans="1:29" s="291" customFormat="1" ht="16.95" hidden="1" customHeight="1">
      <c r="A251" s="412"/>
      <c r="B251" s="413"/>
      <c r="C251" s="413"/>
      <c r="D251" s="413"/>
      <c r="E251" s="289"/>
      <c r="F251" s="289"/>
      <c r="G251" s="290"/>
      <c r="H251" s="290"/>
      <c r="I251" s="290"/>
      <c r="J251" s="290"/>
      <c r="K251" s="290"/>
      <c r="L251" s="290"/>
      <c r="M251" s="290"/>
      <c r="N251" s="290"/>
      <c r="O251" s="1162"/>
      <c r="P251" s="288"/>
      <c r="Q251" s="439">
        <v>-3</v>
      </c>
      <c r="R251" s="406" t="s">
        <v>420</v>
      </c>
      <c r="S251" s="443">
        <v>484219</v>
      </c>
      <c r="T251" s="443">
        <v>393408</v>
      </c>
      <c r="U251" s="443">
        <v>313865</v>
      </c>
      <c r="V251" s="450">
        <v>170888</v>
      </c>
      <c r="W251" s="450">
        <v>112801</v>
      </c>
      <c r="X251" s="450">
        <v>33668</v>
      </c>
      <c r="Y251" s="1176">
        <v>25285</v>
      </c>
      <c r="Z251" s="450">
        <v>16593</v>
      </c>
      <c r="AA251" s="1207">
        <v>1550944</v>
      </c>
      <c r="AC251" s="1107"/>
    </row>
    <row r="252" spans="1:29" s="291" customFormat="1" ht="16.95" hidden="1" customHeight="1">
      <c r="A252" s="412"/>
      <c r="B252" s="413"/>
      <c r="C252" s="413"/>
      <c r="D252" s="413"/>
      <c r="E252" s="289"/>
      <c r="F252" s="289"/>
      <c r="G252" s="290"/>
      <c r="H252" s="290"/>
      <c r="I252" s="290"/>
      <c r="J252" s="290"/>
      <c r="K252" s="290"/>
      <c r="L252" s="290"/>
      <c r="M252" s="290"/>
      <c r="N252" s="290"/>
      <c r="O252" s="1162"/>
      <c r="P252" s="288"/>
      <c r="Q252" s="439">
        <v>-3</v>
      </c>
      <c r="R252" s="406" t="s">
        <v>421</v>
      </c>
      <c r="S252" s="443">
        <v>500773</v>
      </c>
      <c r="T252" s="443">
        <v>385218</v>
      </c>
      <c r="U252" s="443">
        <v>314916</v>
      </c>
      <c r="V252" s="450">
        <v>166367</v>
      </c>
      <c r="W252" s="450">
        <v>116009</v>
      </c>
      <c r="X252" s="450">
        <v>37304</v>
      </c>
      <c r="Y252" s="1176">
        <v>24502</v>
      </c>
      <c r="Z252" s="450">
        <v>15670</v>
      </c>
      <c r="AA252" s="1207">
        <v>1560990</v>
      </c>
      <c r="AC252" s="1107"/>
    </row>
    <row r="253" spans="1:29" s="291" customFormat="1" ht="16.95" hidden="1" customHeight="1">
      <c r="A253" s="412"/>
      <c r="B253" s="413"/>
      <c r="C253" s="413"/>
      <c r="D253" s="413"/>
      <c r="E253" s="289"/>
      <c r="F253" s="289"/>
      <c r="G253" s="290"/>
      <c r="H253" s="290"/>
      <c r="I253" s="290"/>
      <c r="J253" s="290"/>
      <c r="K253" s="290"/>
      <c r="L253" s="290"/>
      <c r="M253" s="290"/>
      <c r="N253" s="290"/>
      <c r="O253" s="1162"/>
      <c r="P253" s="288"/>
      <c r="Q253" s="439">
        <v>-3</v>
      </c>
      <c r="R253" s="406" t="s">
        <v>422</v>
      </c>
      <c r="S253" s="443">
        <v>463059</v>
      </c>
      <c r="T253" s="443">
        <v>353449</v>
      </c>
      <c r="U253" s="443">
        <v>284257</v>
      </c>
      <c r="V253" s="450">
        <v>149695</v>
      </c>
      <c r="W253" s="450">
        <v>109299</v>
      </c>
      <c r="X253" s="450">
        <v>36442</v>
      </c>
      <c r="Y253" s="1176">
        <v>21841</v>
      </c>
      <c r="Z253" s="450">
        <v>13272</v>
      </c>
      <c r="AA253" s="1207">
        <v>1431505</v>
      </c>
      <c r="AC253" s="1107"/>
    </row>
    <row r="254" spans="1:29" s="291" customFormat="1" ht="16.95" hidden="1" customHeight="1">
      <c r="A254" s="412"/>
      <c r="B254" s="413"/>
      <c r="C254" s="413"/>
      <c r="D254" s="413"/>
      <c r="E254" s="289"/>
      <c r="F254" s="289"/>
      <c r="G254" s="290"/>
      <c r="H254" s="290"/>
      <c r="I254" s="290"/>
      <c r="J254" s="290"/>
      <c r="K254" s="290"/>
      <c r="L254" s="290"/>
      <c r="M254" s="290"/>
      <c r="N254" s="290"/>
      <c r="O254" s="1162"/>
      <c r="P254" s="288"/>
      <c r="Q254" s="439">
        <v>-3</v>
      </c>
      <c r="R254" s="406" t="s">
        <v>423</v>
      </c>
      <c r="S254" s="443">
        <v>411858</v>
      </c>
      <c r="T254" s="443">
        <v>313133</v>
      </c>
      <c r="U254" s="443">
        <v>254519</v>
      </c>
      <c r="V254" s="450">
        <v>130146</v>
      </c>
      <c r="W254" s="450">
        <v>99968</v>
      </c>
      <c r="X254" s="450">
        <v>33927</v>
      </c>
      <c r="Y254" s="1176">
        <v>18905</v>
      </c>
      <c r="Z254" s="450">
        <v>10476</v>
      </c>
      <c r="AA254" s="1207">
        <v>1273129</v>
      </c>
      <c r="AC254" s="1107"/>
    </row>
    <row r="255" spans="1:29" s="291" customFormat="1" ht="31.95" customHeight="1">
      <c r="A255" s="1456" t="s">
        <v>391</v>
      </c>
      <c r="B255" s="1457"/>
      <c r="C255" s="1457"/>
      <c r="D255" s="1457"/>
      <c r="E255" s="292"/>
      <c r="F255" s="292" t="s">
        <v>39</v>
      </c>
      <c r="G255" s="547">
        <v>2.4782930606595821</v>
      </c>
      <c r="H255" s="547">
        <v>0.72996378557940167</v>
      </c>
      <c r="I255" s="547">
        <v>3.6162398940894924</v>
      </c>
      <c r="J255" s="547">
        <v>3.2453253812413445</v>
      </c>
      <c r="K255" s="547">
        <v>2.0925922025401773</v>
      </c>
      <c r="L255" s="547">
        <v>4.4562168899968837</v>
      </c>
      <c r="M255" s="547">
        <v>1.576694795494004</v>
      </c>
      <c r="N255" s="547">
        <v>25.606581965766718</v>
      </c>
      <c r="O255" s="547">
        <v>2.6020102322913812</v>
      </c>
      <c r="P255" s="288"/>
      <c r="Q255" s="439">
        <v>-3</v>
      </c>
      <c r="R255" s="445" t="s">
        <v>99</v>
      </c>
      <c r="S255" s="440">
        <v>2.4782930606595821</v>
      </c>
      <c r="T255" s="440">
        <v>0.72996378557940167</v>
      </c>
      <c r="U255" s="440">
        <v>3.6162398940894924</v>
      </c>
      <c r="V255" s="440">
        <v>3.2453253812413445</v>
      </c>
      <c r="W255" s="440">
        <v>2.0925922025401773</v>
      </c>
      <c r="X255" s="440">
        <v>4.4562168899968837</v>
      </c>
      <c r="Y255" s="439">
        <v>1.576694795494004</v>
      </c>
      <c r="Z255" s="440">
        <v>25.606581965766718</v>
      </c>
      <c r="AA255" s="426">
        <v>2.6020102322913812</v>
      </c>
      <c r="AC255" s="1107"/>
    </row>
    <row r="256" spans="1:29" s="291" customFormat="1" ht="16.95" hidden="1" customHeight="1">
      <c r="A256" s="293"/>
      <c r="B256" s="294"/>
      <c r="C256" s="294"/>
      <c r="D256" s="294"/>
      <c r="E256" s="292"/>
      <c r="F256" s="292"/>
      <c r="G256" s="1163"/>
      <c r="H256" s="1163"/>
      <c r="I256" s="1163"/>
      <c r="J256" s="1163"/>
      <c r="K256" s="1163"/>
      <c r="L256" s="1163"/>
      <c r="M256" s="1163"/>
      <c r="N256" s="1163"/>
      <c r="O256" s="1162"/>
      <c r="P256" s="288"/>
      <c r="Q256" s="308"/>
      <c r="R256" s="311"/>
      <c r="S256" s="311"/>
      <c r="T256" s="311"/>
      <c r="U256" s="311"/>
      <c r="V256" s="312"/>
      <c r="W256" s="312"/>
      <c r="X256" s="312"/>
      <c r="Y256" s="1175"/>
      <c r="Z256" s="312"/>
      <c r="AA256" s="565"/>
      <c r="AC256" s="1107"/>
    </row>
    <row r="257" spans="1:29" s="291" customFormat="1" ht="16.95" customHeight="1">
      <c r="A257" s="447" t="s">
        <v>441</v>
      </c>
      <c r="B257" s="295"/>
      <c r="C257" s="295"/>
      <c r="D257" s="295"/>
      <c r="E257" s="295"/>
      <c r="F257" s="292"/>
      <c r="G257" s="296"/>
      <c r="H257" s="296"/>
      <c r="I257" s="296"/>
      <c r="J257" s="296"/>
      <c r="K257" s="296"/>
      <c r="L257" s="296"/>
      <c r="M257" s="296"/>
      <c r="N257" s="296"/>
      <c r="O257" s="1162"/>
      <c r="P257" s="288"/>
      <c r="Q257" s="308"/>
      <c r="R257" s="311"/>
      <c r="S257" s="311"/>
      <c r="T257" s="311"/>
      <c r="U257" s="311"/>
      <c r="V257" s="312"/>
      <c r="W257" s="312"/>
      <c r="X257" s="312"/>
      <c r="Y257" s="1175"/>
      <c r="Z257" s="312"/>
      <c r="AA257" s="565"/>
      <c r="AC257" s="1107"/>
    </row>
    <row r="258" spans="1:29" ht="16.95" customHeight="1">
      <c r="A258" s="297" t="s">
        <v>361</v>
      </c>
      <c r="B258" s="269"/>
      <c r="C258" s="269"/>
      <c r="D258" s="269"/>
      <c r="E258" s="298"/>
      <c r="F258" s="298" t="s">
        <v>39</v>
      </c>
      <c r="G258" s="549">
        <v>67.086016674155061</v>
      </c>
      <c r="H258" s="549">
        <v>69.344805534561942</v>
      </c>
      <c r="I258" s="549">
        <v>66.14919921326215</v>
      </c>
      <c r="J258" s="549">
        <v>70.368519675203004</v>
      </c>
      <c r="K258" s="549">
        <v>69.056870363829034</v>
      </c>
      <c r="L258" s="549">
        <v>64.171864171864172</v>
      </c>
      <c r="M258" s="549">
        <v>67.703862660944196</v>
      </c>
      <c r="N258" s="549">
        <v>63.769751693002249</v>
      </c>
      <c r="O258" s="549">
        <v>67.857452152074131</v>
      </c>
      <c r="Q258" s="439">
        <v>-3</v>
      </c>
      <c r="R258" s="445" t="s">
        <v>99</v>
      </c>
      <c r="S258" s="543">
        <v>13438</v>
      </c>
      <c r="T258" s="543">
        <v>11928</v>
      </c>
      <c r="U258" s="543">
        <v>9417</v>
      </c>
      <c r="V258" s="543">
        <v>5633</v>
      </c>
      <c r="W258" s="543">
        <v>3910</v>
      </c>
      <c r="X258" s="543">
        <v>926</v>
      </c>
      <c r="Y258" s="439">
        <v>631</v>
      </c>
      <c r="Z258" s="543">
        <v>1130</v>
      </c>
      <c r="AA258" s="568">
        <v>47013</v>
      </c>
    </row>
    <row r="259" spans="1:29" ht="16.95" hidden="1" customHeight="1">
      <c r="Q259" s="407">
        <v>-3</v>
      </c>
      <c r="R259" s="423" t="s">
        <v>291</v>
      </c>
      <c r="S259" s="454">
        <v>3</v>
      </c>
      <c r="T259" s="454">
        <v>1</v>
      </c>
      <c r="U259" s="454">
        <v>4</v>
      </c>
      <c r="V259" s="454">
        <v>3</v>
      </c>
      <c r="W259" s="454">
        <v>2</v>
      </c>
      <c r="X259" s="454">
        <v>2</v>
      </c>
      <c r="Y259" s="956">
        <v>1</v>
      </c>
      <c r="Z259" s="454">
        <v>2</v>
      </c>
      <c r="AA259" s="568">
        <v>18</v>
      </c>
    </row>
    <row r="260" spans="1:29" ht="16.95" hidden="1" customHeight="1">
      <c r="Q260" s="407">
        <v>-3</v>
      </c>
      <c r="R260" s="423" t="s">
        <v>292</v>
      </c>
      <c r="S260" s="454" t="s">
        <v>235</v>
      </c>
      <c r="T260" s="454">
        <v>8</v>
      </c>
      <c r="U260" s="454">
        <v>0</v>
      </c>
      <c r="V260" s="454">
        <v>1</v>
      </c>
      <c r="W260" s="454">
        <v>0</v>
      </c>
      <c r="X260" s="454">
        <v>0</v>
      </c>
      <c r="Y260" s="956">
        <v>0</v>
      </c>
      <c r="Z260" s="454">
        <v>0</v>
      </c>
      <c r="AA260" s="568">
        <v>9</v>
      </c>
    </row>
    <row r="261" spans="1:29" ht="16.95" hidden="1" customHeight="1">
      <c r="Q261" s="439">
        <v>-3</v>
      </c>
      <c r="R261" s="423" t="s">
        <v>293</v>
      </c>
      <c r="S261" s="454" t="s">
        <v>235</v>
      </c>
      <c r="T261" s="454">
        <v>0</v>
      </c>
      <c r="U261" s="454">
        <v>0</v>
      </c>
      <c r="V261" s="454">
        <v>0</v>
      </c>
      <c r="W261" s="454">
        <v>0</v>
      </c>
      <c r="X261" s="454">
        <v>0</v>
      </c>
      <c r="Y261" s="956">
        <v>0</v>
      </c>
      <c r="Z261" s="454">
        <v>0</v>
      </c>
      <c r="AA261" s="568">
        <v>0</v>
      </c>
    </row>
    <row r="262" spans="1:29" ht="16.95" hidden="1" customHeight="1">
      <c r="Q262" s="407">
        <v>-3</v>
      </c>
      <c r="R262" s="423" t="s">
        <v>294</v>
      </c>
      <c r="S262" s="454">
        <v>16</v>
      </c>
      <c r="T262" s="454">
        <v>19</v>
      </c>
      <c r="U262" s="454">
        <v>17</v>
      </c>
      <c r="V262" s="454">
        <v>5</v>
      </c>
      <c r="W262" s="454">
        <v>10</v>
      </c>
      <c r="X262" s="454">
        <v>9</v>
      </c>
      <c r="Y262" s="956">
        <v>1</v>
      </c>
      <c r="Z262" s="454">
        <v>12</v>
      </c>
      <c r="AA262" s="568">
        <v>89</v>
      </c>
    </row>
    <row r="263" spans="1:29" ht="16.95" hidden="1" customHeight="1">
      <c r="Q263" s="407">
        <v>-3</v>
      </c>
      <c r="R263" s="423" t="s">
        <v>295</v>
      </c>
      <c r="S263" s="454">
        <v>8</v>
      </c>
      <c r="T263" s="454">
        <v>4</v>
      </c>
      <c r="U263" s="454">
        <v>3</v>
      </c>
      <c r="V263" s="454">
        <v>4</v>
      </c>
      <c r="W263" s="454">
        <v>3</v>
      </c>
      <c r="X263" s="454">
        <v>1</v>
      </c>
      <c r="Y263" s="956">
        <v>1</v>
      </c>
      <c r="Z263" s="454">
        <v>8</v>
      </c>
      <c r="AA263" s="568">
        <v>32</v>
      </c>
    </row>
    <row r="264" spans="1:29" ht="16.95" hidden="1" customHeight="1">
      <c r="Q264" s="439">
        <v>-3</v>
      </c>
      <c r="R264" s="423" t="s">
        <v>92</v>
      </c>
      <c r="S264" s="454" t="s">
        <v>235</v>
      </c>
      <c r="T264" s="454">
        <v>0</v>
      </c>
      <c r="U264" s="454">
        <v>0</v>
      </c>
      <c r="V264" s="454">
        <v>0</v>
      </c>
      <c r="W264" s="454">
        <v>0</v>
      </c>
      <c r="X264" s="454">
        <v>0</v>
      </c>
      <c r="Y264" s="1090">
        <v>0</v>
      </c>
      <c r="Z264" s="454">
        <v>0</v>
      </c>
      <c r="AA264" s="568">
        <v>0</v>
      </c>
    </row>
    <row r="265" spans="1:29" ht="16.95" hidden="1" customHeight="1">
      <c r="Q265" s="407">
        <v>-3</v>
      </c>
      <c r="R265" s="423" t="s">
        <v>93</v>
      </c>
      <c r="S265" s="454">
        <v>764</v>
      </c>
      <c r="T265" s="454">
        <v>329</v>
      </c>
      <c r="U265" s="454">
        <v>263</v>
      </c>
      <c r="V265" s="454">
        <v>179</v>
      </c>
      <c r="W265" s="454">
        <v>108</v>
      </c>
      <c r="X265" s="454">
        <v>38</v>
      </c>
      <c r="Y265" s="1090">
        <v>5</v>
      </c>
      <c r="Z265" s="454">
        <v>36</v>
      </c>
      <c r="AA265" s="568">
        <v>1722</v>
      </c>
    </row>
    <row r="266" spans="1:29" ht="16.95" hidden="1" customHeight="1">
      <c r="Q266" s="407">
        <v>-3</v>
      </c>
      <c r="R266" s="423" t="s">
        <v>94</v>
      </c>
      <c r="S266" s="454">
        <v>200</v>
      </c>
      <c r="T266" s="454">
        <v>240</v>
      </c>
      <c r="U266" s="454">
        <v>9</v>
      </c>
      <c r="V266" s="454">
        <v>85</v>
      </c>
      <c r="W266" s="454">
        <v>92</v>
      </c>
      <c r="X266" s="454">
        <v>16</v>
      </c>
      <c r="Y266" s="1090">
        <v>15</v>
      </c>
      <c r="Z266" s="454">
        <v>10</v>
      </c>
      <c r="AA266" s="568">
        <v>667</v>
      </c>
    </row>
    <row r="267" spans="1:29" ht="16.95" hidden="1" customHeight="1">
      <c r="Q267" s="439">
        <v>-3</v>
      </c>
      <c r="R267" s="423" t="s">
        <v>198</v>
      </c>
      <c r="S267" s="454" t="s">
        <v>235</v>
      </c>
      <c r="T267" s="454">
        <v>0</v>
      </c>
      <c r="U267" s="454">
        <v>0</v>
      </c>
      <c r="V267" s="454">
        <v>0</v>
      </c>
      <c r="W267" s="454">
        <v>0</v>
      </c>
      <c r="X267" s="454">
        <v>0</v>
      </c>
      <c r="Y267" s="1090">
        <v>0</v>
      </c>
      <c r="Z267" s="454">
        <v>0</v>
      </c>
      <c r="AA267" s="568">
        <v>0</v>
      </c>
    </row>
    <row r="268" spans="1:29" ht="16.95" hidden="1" customHeight="1">
      <c r="Q268" s="407">
        <v>-3</v>
      </c>
      <c r="R268" s="423" t="s">
        <v>199</v>
      </c>
      <c r="S268" s="454">
        <v>2367</v>
      </c>
      <c r="T268" s="454">
        <v>2694</v>
      </c>
      <c r="U268" s="454">
        <v>2524</v>
      </c>
      <c r="V268" s="454">
        <v>1362</v>
      </c>
      <c r="W268" s="454">
        <v>699</v>
      </c>
      <c r="X268" s="454">
        <v>177</v>
      </c>
      <c r="Y268" s="1090">
        <v>111</v>
      </c>
      <c r="Z268" s="454">
        <v>295</v>
      </c>
      <c r="AA268" s="568">
        <v>10229</v>
      </c>
    </row>
    <row r="269" spans="1:29" ht="16.95" hidden="1" customHeight="1">
      <c r="Q269" s="407">
        <v>-3</v>
      </c>
      <c r="R269" s="423" t="s">
        <v>200</v>
      </c>
      <c r="S269" s="454">
        <v>517</v>
      </c>
      <c r="T269" s="454">
        <v>421</v>
      </c>
      <c r="U269" s="454">
        <v>59</v>
      </c>
      <c r="V269" s="454">
        <v>167</v>
      </c>
      <c r="W269" s="454">
        <v>127</v>
      </c>
      <c r="X269" s="454">
        <v>27</v>
      </c>
      <c r="Y269" s="1090">
        <v>21</v>
      </c>
      <c r="Z269" s="454">
        <v>42</v>
      </c>
      <c r="AA269" s="568">
        <v>1381</v>
      </c>
    </row>
    <row r="270" spans="1:29" ht="16.95" hidden="1" customHeight="1">
      <c r="Q270" s="439">
        <v>-3</v>
      </c>
      <c r="R270" s="423" t="s">
        <v>201</v>
      </c>
      <c r="S270" s="454" t="s">
        <v>235</v>
      </c>
      <c r="T270" s="454">
        <v>53</v>
      </c>
      <c r="U270" s="454">
        <v>0</v>
      </c>
      <c r="V270" s="454">
        <v>0</v>
      </c>
      <c r="W270" s="454">
        <v>0</v>
      </c>
      <c r="X270" s="454">
        <v>0</v>
      </c>
      <c r="Y270" s="1090">
        <v>0</v>
      </c>
      <c r="Z270" s="454">
        <v>0</v>
      </c>
      <c r="AA270" s="568">
        <v>53</v>
      </c>
    </row>
    <row r="271" spans="1:29" ht="16.95" hidden="1" customHeight="1">
      <c r="Q271" s="407">
        <v>-3</v>
      </c>
      <c r="R271" s="423" t="s">
        <v>202</v>
      </c>
      <c r="S271" s="454">
        <v>8972</v>
      </c>
      <c r="T271" s="454">
        <v>6820</v>
      </c>
      <c r="U271" s="454">
        <v>5722</v>
      </c>
      <c r="V271" s="454">
        <v>3185</v>
      </c>
      <c r="W271" s="454">
        <v>2528</v>
      </c>
      <c r="X271" s="454">
        <v>590</v>
      </c>
      <c r="Y271" s="1090">
        <v>394</v>
      </c>
      <c r="Z271" s="454">
        <v>595</v>
      </c>
      <c r="AA271" s="568">
        <v>28806</v>
      </c>
    </row>
    <row r="272" spans="1:29" ht="16.95" hidden="1" customHeight="1">
      <c r="Q272" s="407">
        <v>-3</v>
      </c>
      <c r="R272" s="423" t="s">
        <v>203</v>
      </c>
      <c r="S272" s="454">
        <v>591</v>
      </c>
      <c r="T272" s="454">
        <v>260</v>
      </c>
      <c r="U272" s="454">
        <v>339</v>
      </c>
      <c r="V272" s="454">
        <v>390</v>
      </c>
      <c r="W272" s="454">
        <v>246</v>
      </c>
      <c r="X272" s="454">
        <v>53</v>
      </c>
      <c r="Y272" s="1090">
        <v>82</v>
      </c>
      <c r="Z272" s="454">
        <v>59</v>
      </c>
      <c r="AA272" s="568">
        <v>2020</v>
      </c>
    </row>
    <row r="273" spans="1:27" ht="16.95" hidden="1" customHeight="1">
      <c r="Q273" s="439">
        <v>-3</v>
      </c>
      <c r="R273" s="423" t="s">
        <v>204</v>
      </c>
      <c r="S273" s="454" t="s">
        <v>235</v>
      </c>
      <c r="T273" s="454">
        <v>1079</v>
      </c>
      <c r="U273" s="454">
        <v>477</v>
      </c>
      <c r="V273" s="454">
        <v>252</v>
      </c>
      <c r="W273" s="454">
        <v>95</v>
      </c>
      <c r="X273" s="454">
        <v>13</v>
      </c>
      <c r="Y273" s="1090">
        <v>0</v>
      </c>
      <c r="Z273" s="454">
        <v>71</v>
      </c>
      <c r="AA273" s="568">
        <v>1987</v>
      </c>
    </row>
    <row r="274" spans="1:27" ht="16.95" hidden="1" customHeight="1">
      <c r="A274" s="297"/>
      <c r="B274" s="269"/>
      <c r="C274" s="269"/>
      <c r="D274" s="269"/>
      <c r="E274" s="298"/>
      <c r="F274" s="298"/>
      <c r="G274" s="299"/>
      <c r="H274" s="299"/>
      <c r="I274" s="299"/>
      <c r="J274" s="299"/>
      <c r="K274" s="299"/>
      <c r="L274" s="299"/>
      <c r="M274" s="299"/>
      <c r="N274" s="299"/>
      <c r="Q274" s="456"/>
      <c r="R274" s="457"/>
      <c r="S274" s="458"/>
      <c r="T274" s="458"/>
      <c r="U274" s="458"/>
      <c r="V274" s="458"/>
      <c r="W274" s="458"/>
      <c r="X274" s="458"/>
      <c r="Y274" s="456"/>
      <c r="Z274" s="458"/>
    </row>
    <row r="275" spans="1:27" ht="16.5" customHeight="1">
      <c r="A275" s="418" t="s">
        <v>442</v>
      </c>
      <c r="B275" s="287"/>
      <c r="C275" s="270"/>
      <c r="D275" s="270"/>
      <c r="E275" s="419"/>
      <c r="F275" s="419" t="s">
        <v>39</v>
      </c>
      <c r="G275" s="550">
        <v>32.903998801857121</v>
      </c>
      <c r="H275" s="550">
        <v>30.661008080925527</v>
      </c>
      <c r="I275" s="550">
        <v>33.85080078673785</v>
      </c>
      <c r="J275" s="550">
        <v>29.631480324797</v>
      </c>
      <c r="K275" s="550">
        <v>30.943129636170962</v>
      </c>
      <c r="L275" s="550">
        <v>35.828135828135828</v>
      </c>
      <c r="M275" s="550">
        <v>32.29613733905579</v>
      </c>
      <c r="N275" s="550">
        <v>36.230248306997744</v>
      </c>
      <c r="O275" s="550">
        <v>32.141104471579915</v>
      </c>
      <c r="Q275" s="439">
        <v>-3</v>
      </c>
      <c r="R275" s="445" t="s">
        <v>99</v>
      </c>
      <c r="S275" s="543">
        <v>6591</v>
      </c>
      <c r="T275" s="543">
        <v>5274</v>
      </c>
      <c r="U275" s="543">
        <v>4819</v>
      </c>
      <c r="V275" s="543">
        <v>2372</v>
      </c>
      <c r="W275" s="543">
        <v>1752</v>
      </c>
      <c r="X275" s="543">
        <v>517</v>
      </c>
      <c r="Y275" s="439">
        <v>301</v>
      </c>
      <c r="Z275" s="543">
        <v>642</v>
      </c>
      <c r="AA275" s="568">
        <v>22268</v>
      </c>
    </row>
    <row r="276" spans="1:27" ht="16.95" hidden="1" customHeight="1">
      <c r="Q276" s="407">
        <v>-3</v>
      </c>
      <c r="R276" s="423" t="s">
        <v>205</v>
      </c>
      <c r="S276" s="454">
        <v>1</v>
      </c>
      <c r="T276" s="454">
        <v>1</v>
      </c>
      <c r="U276" s="454">
        <v>0</v>
      </c>
      <c r="V276" s="454">
        <v>0</v>
      </c>
      <c r="W276" s="454">
        <v>0</v>
      </c>
      <c r="X276" s="454">
        <v>0</v>
      </c>
      <c r="Y276" s="956">
        <v>0</v>
      </c>
      <c r="Z276" s="454">
        <v>0</v>
      </c>
      <c r="AA276" s="568">
        <v>2</v>
      </c>
    </row>
    <row r="277" spans="1:27" ht="16.95" hidden="1" customHeight="1">
      <c r="Q277" s="407">
        <v>-3</v>
      </c>
      <c r="R277" s="423" t="s">
        <v>206</v>
      </c>
      <c r="S277" s="454" t="s">
        <v>235</v>
      </c>
      <c r="T277" s="454">
        <v>1</v>
      </c>
      <c r="U277" s="454">
        <v>0</v>
      </c>
      <c r="V277" s="454">
        <v>0</v>
      </c>
      <c r="W277" s="454">
        <v>0</v>
      </c>
      <c r="X277" s="454">
        <v>0</v>
      </c>
      <c r="Y277" s="956">
        <v>0</v>
      </c>
      <c r="Z277" s="454">
        <v>1</v>
      </c>
      <c r="AA277" s="568">
        <v>2</v>
      </c>
    </row>
    <row r="278" spans="1:27" ht="16.95" hidden="1" customHeight="1">
      <c r="Q278" s="439">
        <v>-3</v>
      </c>
      <c r="R278" s="423" t="s">
        <v>112</v>
      </c>
      <c r="S278" s="454" t="s">
        <v>235</v>
      </c>
      <c r="T278" s="454">
        <v>0</v>
      </c>
      <c r="U278" s="454">
        <v>0</v>
      </c>
      <c r="V278" s="454">
        <v>0</v>
      </c>
      <c r="W278" s="454">
        <v>0</v>
      </c>
      <c r="X278" s="454">
        <v>0</v>
      </c>
      <c r="Y278" s="956">
        <v>0</v>
      </c>
      <c r="Z278" s="454">
        <v>0</v>
      </c>
      <c r="AA278" s="568">
        <v>0</v>
      </c>
    </row>
    <row r="279" spans="1:27" ht="16.95" hidden="1" customHeight="1">
      <c r="Q279" s="407">
        <v>-3</v>
      </c>
      <c r="R279" s="423" t="s">
        <v>113</v>
      </c>
      <c r="S279" s="454">
        <v>1</v>
      </c>
      <c r="T279" s="454">
        <v>4</v>
      </c>
      <c r="U279" s="454">
        <v>3</v>
      </c>
      <c r="V279" s="454">
        <v>2</v>
      </c>
      <c r="W279" s="454">
        <v>4</v>
      </c>
      <c r="X279" s="454">
        <v>1</v>
      </c>
      <c r="Y279" s="956">
        <v>0</v>
      </c>
      <c r="Z279" s="454">
        <v>3</v>
      </c>
      <c r="AA279" s="568">
        <v>18</v>
      </c>
    </row>
    <row r="280" spans="1:27" ht="16.95" hidden="1" customHeight="1">
      <c r="Q280" s="407">
        <v>-3</v>
      </c>
      <c r="R280" s="423" t="s">
        <v>114</v>
      </c>
      <c r="S280" s="454">
        <v>4</v>
      </c>
      <c r="T280" s="454">
        <v>9</v>
      </c>
      <c r="U280" s="454">
        <v>1</v>
      </c>
      <c r="V280" s="454">
        <v>2</v>
      </c>
      <c r="W280" s="454">
        <v>0</v>
      </c>
      <c r="X280" s="454">
        <v>1</v>
      </c>
      <c r="Y280" s="1090">
        <v>0</v>
      </c>
      <c r="Z280" s="454">
        <v>7</v>
      </c>
      <c r="AA280" s="568">
        <v>24</v>
      </c>
    </row>
    <row r="281" spans="1:27" ht="16.95" hidden="1" customHeight="1">
      <c r="Q281" s="439">
        <v>-3</v>
      </c>
      <c r="R281" s="423" t="s">
        <v>115</v>
      </c>
      <c r="S281" s="454" t="s">
        <v>235</v>
      </c>
      <c r="T281" s="454">
        <v>0</v>
      </c>
      <c r="U281" s="454">
        <v>0</v>
      </c>
      <c r="V281" s="454">
        <v>0</v>
      </c>
      <c r="W281" s="454">
        <v>0</v>
      </c>
      <c r="X281" s="454">
        <v>0</v>
      </c>
      <c r="Y281" s="1090">
        <v>0</v>
      </c>
      <c r="Z281" s="454">
        <v>0</v>
      </c>
      <c r="AA281" s="568">
        <v>0</v>
      </c>
    </row>
    <row r="282" spans="1:27" ht="16.95" hidden="1" customHeight="1">
      <c r="Q282" s="407">
        <v>-3</v>
      </c>
      <c r="R282" s="423" t="s">
        <v>116</v>
      </c>
      <c r="S282" s="454">
        <v>128</v>
      </c>
      <c r="T282" s="454">
        <v>42</v>
      </c>
      <c r="U282" s="454">
        <v>22</v>
      </c>
      <c r="V282" s="454">
        <v>21</v>
      </c>
      <c r="W282" s="454">
        <v>17</v>
      </c>
      <c r="X282" s="454">
        <v>3</v>
      </c>
      <c r="Y282" s="1090">
        <v>2</v>
      </c>
      <c r="Z282" s="454">
        <v>13</v>
      </c>
      <c r="AA282" s="568">
        <v>248</v>
      </c>
    </row>
    <row r="283" spans="1:27" ht="16.95" hidden="1" customHeight="1">
      <c r="Q283" s="407">
        <v>-3</v>
      </c>
      <c r="R283" s="423" t="s">
        <v>117</v>
      </c>
      <c r="S283" s="454">
        <v>205</v>
      </c>
      <c r="T283" s="454">
        <v>186</v>
      </c>
      <c r="U283" s="454">
        <v>6</v>
      </c>
      <c r="V283" s="454">
        <v>54</v>
      </c>
      <c r="W283" s="454">
        <v>51</v>
      </c>
      <c r="X283" s="454">
        <v>10</v>
      </c>
      <c r="Y283" s="1090">
        <v>6</v>
      </c>
      <c r="Z283" s="454">
        <v>29</v>
      </c>
      <c r="AA283" s="568">
        <v>547</v>
      </c>
    </row>
    <row r="284" spans="1:27" ht="16.95" hidden="1" customHeight="1">
      <c r="Q284" s="439">
        <v>-3</v>
      </c>
      <c r="R284" s="423" t="s">
        <v>118</v>
      </c>
      <c r="S284" s="454" t="s">
        <v>235</v>
      </c>
      <c r="T284" s="454">
        <v>0</v>
      </c>
      <c r="U284" s="454">
        <v>0</v>
      </c>
      <c r="V284" s="454">
        <v>0</v>
      </c>
      <c r="W284" s="454">
        <v>0</v>
      </c>
      <c r="X284" s="454">
        <v>0</v>
      </c>
      <c r="Y284" s="1090">
        <v>0</v>
      </c>
      <c r="Z284" s="454">
        <v>0</v>
      </c>
      <c r="AA284" s="568">
        <v>0</v>
      </c>
    </row>
    <row r="285" spans="1:27" ht="16.95" hidden="1" customHeight="1">
      <c r="Q285" s="407">
        <v>-3</v>
      </c>
      <c r="R285" s="423" t="s">
        <v>119</v>
      </c>
      <c r="S285" s="454">
        <v>606</v>
      </c>
      <c r="T285" s="454">
        <v>418</v>
      </c>
      <c r="U285" s="454">
        <v>560</v>
      </c>
      <c r="V285" s="454">
        <v>173</v>
      </c>
      <c r="W285" s="454">
        <v>162</v>
      </c>
      <c r="X285" s="454">
        <v>32</v>
      </c>
      <c r="Y285" s="1090">
        <v>29</v>
      </c>
      <c r="Z285" s="454">
        <v>57</v>
      </c>
      <c r="AA285" s="568">
        <v>2037</v>
      </c>
    </row>
    <row r="286" spans="1:27" ht="16.95" hidden="1" customHeight="1">
      <c r="Q286" s="407">
        <v>-3</v>
      </c>
      <c r="R286" s="423" t="s">
        <v>120</v>
      </c>
      <c r="S286" s="454">
        <v>824</v>
      </c>
      <c r="T286" s="454">
        <v>736</v>
      </c>
      <c r="U286" s="454">
        <v>86</v>
      </c>
      <c r="V286" s="454">
        <v>157</v>
      </c>
      <c r="W286" s="454">
        <v>155</v>
      </c>
      <c r="X286" s="454">
        <v>18</v>
      </c>
      <c r="Y286" s="1090">
        <v>25</v>
      </c>
      <c r="Z286" s="454">
        <v>72</v>
      </c>
      <c r="AA286" s="568">
        <v>2073</v>
      </c>
    </row>
    <row r="287" spans="1:27" ht="16.95" hidden="1" customHeight="1">
      <c r="Q287" s="439">
        <v>-3</v>
      </c>
      <c r="R287" s="423" t="s">
        <v>121</v>
      </c>
      <c r="S287" s="454" t="s">
        <v>235</v>
      </c>
      <c r="T287" s="454">
        <v>5</v>
      </c>
      <c r="U287" s="454">
        <v>0</v>
      </c>
      <c r="V287" s="454">
        <v>0</v>
      </c>
      <c r="W287" s="454">
        <v>0</v>
      </c>
      <c r="X287" s="454">
        <v>0</v>
      </c>
      <c r="Y287" s="1090">
        <v>0</v>
      </c>
      <c r="Z287" s="454">
        <v>0</v>
      </c>
      <c r="AA287" s="568">
        <v>5</v>
      </c>
    </row>
    <row r="288" spans="1:27" ht="16.95" hidden="1" customHeight="1">
      <c r="Q288" s="407">
        <v>-3</v>
      </c>
      <c r="R288" s="423" t="s">
        <v>122</v>
      </c>
      <c r="S288" s="454">
        <v>3456</v>
      </c>
      <c r="T288" s="454">
        <v>2825</v>
      </c>
      <c r="U288" s="454">
        <v>2296</v>
      </c>
      <c r="V288" s="454">
        <v>997</v>
      </c>
      <c r="W288" s="454">
        <v>920</v>
      </c>
      <c r="X288" s="454">
        <v>298</v>
      </c>
      <c r="Y288" s="1090">
        <v>124</v>
      </c>
      <c r="Z288" s="454">
        <v>189</v>
      </c>
      <c r="AA288" s="568">
        <v>11105</v>
      </c>
    </row>
    <row r="289" spans="1:31" ht="16.95" hidden="1" customHeight="1">
      <c r="Q289" s="407">
        <v>-3</v>
      </c>
      <c r="R289" s="423" t="s">
        <v>123</v>
      </c>
      <c r="S289" s="454">
        <v>1366</v>
      </c>
      <c r="T289" s="454">
        <v>886</v>
      </c>
      <c r="U289" s="454">
        <v>1668</v>
      </c>
      <c r="V289" s="454">
        <v>789</v>
      </c>
      <c r="W289" s="454">
        <v>400</v>
      </c>
      <c r="X289" s="454">
        <v>145</v>
      </c>
      <c r="Y289" s="1090">
        <v>115</v>
      </c>
      <c r="Z289" s="454">
        <v>159</v>
      </c>
      <c r="AA289" s="568">
        <v>5528</v>
      </c>
    </row>
    <row r="290" spans="1:31" ht="16.95" hidden="1" customHeight="1">
      <c r="Q290" s="439">
        <v>-3</v>
      </c>
      <c r="R290" s="423" t="s">
        <v>124</v>
      </c>
      <c r="S290" s="454" t="s">
        <v>235</v>
      </c>
      <c r="T290" s="454">
        <v>161</v>
      </c>
      <c r="U290" s="454">
        <v>177</v>
      </c>
      <c r="V290" s="454">
        <v>177</v>
      </c>
      <c r="W290" s="454">
        <v>43</v>
      </c>
      <c r="X290" s="454">
        <v>9</v>
      </c>
      <c r="Y290" s="1090">
        <v>0</v>
      </c>
      <c r="Z290" s="454">
        <v>112</v>
      </c>
      <c r="AA290" s="568">
        <v>679</v>
      </c>
    </row>
    <row r="291" spans="1:31" ht="3.6" customHeight="1">
      <c r="Q291" s="451"/>
      <c r="R291" s="452"/>
      <c r="S291" s="452"/>
      <c r="T291" s="452"/>
      <c r="U291" s="452"/>
      <c r="V291" s="452"/>
      <c r="W291" s="452"/>
      <c r="X291" s="452"/>
      <c r="Y291" s="451"/>
      <c r="Z291" s="452"/>
      <c r="AA291" s="567"/>
      <c r="AB291" s="453"/>
      <c r="AC291" s="1108"/>
      <c r="AD291" s="453"/>
      <c r="AE291" s="453"/>
    </row>
    <row r="292" spans="1:31" s="269" customFormat="1" ht="16.95" customHeight="1">
      <c r="A292" s="301" t="s">
        <v>394</v>
      </c>
      <c r="B292" s="270"/>
      <c r="C292" s="270"/>
      <c r="D292" s="271"/>
      <c r="E292" s="271"/>
      <c r="F292" s="271"/>
      <c r="G292" s="271"/>
      <c r="H292" s="271"/>
      <c r="I292" s="271"/>
      <c r="J292" s="271"/>
      <c r="K292" s="271"/>
      <c r="L292" s="271"/>
      <c r="M292" s="271"/>
      <c r="N292" s="271"/>
      <c r="O292" s="299"/>
      <c r="Q292" s="305"/>
      <c r="R292" s="416"/>
      <c r="S292" s="416"/>
      <c r="T292" s="416"/>
      <c r="U292" s="416"/>
      <c r="V292" s="416"/>
      <c r="W292" s="416"/>
      <c r="X292" s="416"/>
      <c r="Y292" s="575"/>
      <c r="Z292" s="416"/>
      <c r="AA292" s="557"/>
      <c r="AC292" s="558"/>
    </row>
    <row r="293" spans="1:31" s="269" customFormat="1" ht="2.4" customHeight="1">
      <c r="A293" s="301"/>
      <c r="B293" s="270"/>
      <c r="C293" s="270"/>
      <c r="D293" s="271"/>
      <c r="E293" s="271"/>
      <c r="F293" s="271"/>
      <c r="G293" s="271"/>
      <c r="H293" s="271"/>
      <c r="I293" s="271"/>
      <c r="J293" s="271"/>
      <c r="K293" s="271"/>
      <c r="L293" s="271"/>
      <c r="M293" s="271"/>
      <c r="N293" s="271"/>
      <c r="O293" s="299"/>
      <c r="Q293" s="305"/>
      <c r="R293" s="416"/>
      <c r="S293" s="416"/>
      <c r="T293" s="416"/>
      <c r="U293" s="416"/>
      <c r="V293" s="416"/>
      <c r="W293" s="416"/>
      <c r="X293" s="416"/>
      <c r="Y293" s="575"/>
      <c r="Z293" s="416"/>
      <c r="AA293" s="557"/>
      <c r="AC293" s="558"/>
    </row>
    <row r="294" spans="1:31" s="269" customFormat="1" ht="16.95" customHeight="1">
      <c r="A294" s="427" t="s">
        <v>439</v>
      </c>
      <c r="B294" s="273"/>
      <c r="C294" s="273"/>
      <c r="D294" s="273"/>
      <c r="E294" s="273"/>
      <c r="F294" s="273"/>
      <c r="G294" s="1164"/>
      <c r="H294" s="1164"/>
      <c r="I294" s="1164"/>
      <c r="J294" s="1164"/>
      <c r="K294" s="1164"/>
      <c r="L294" s="1164"/>
      <c r="M294" s="1164"/>
      <c r="N294" s="1164"/>
      <c r="O294" s="860"/>
      <c r="Q294" s="305"/>
      <c r="R294" s="302"/>
      <c r="S294" s="302"/>
      <c r="T294" s="302"/>
      <c r="U294" s="302"/>
      <c r="V294" s="302"/>
      <c r="W294" s="302"/>
      <c r="X294" s="302"/>
      <c r="Y294" s="305"/>
      <c r="Z294" s="302"/>
      <c r="AA294" s="558"/>
      <c r="AC294" s="558"/>
    </row>
    <row r="295" spans="1:31" ht="16.95" customHeight="1">
      <c r="A295" s="274"/>
      <c r="B295" s="428" t="s">
        <v>189</v>
      </c>
      <c r="C295" s="274"/>
      <c r="D295" s="274"/>
      <c r="E295" s="274"/>
      <c r="F295" s="275"/>
      <c r="G295" s="276"/>
      <c r="H295" s="276"/>
      <c r="I295" s="276"/>
      <c r="J295" s="276"/>
      <c r="K295" s="276"/>
      <c r="L295" s="276"/>
      <c r="M295" s="276"/>
      <c r="N295" s="276"/>
      <c r="O295" s="813"/>
    </row>
    <row r="296" spans="1:31" s="269" customFormat="1" ht="16.95" customHeight="1">
      <c r="A296" s="273"/>
      <c r="B296" s="273"/>
      <c r="C296" s="272" t="s">
        <v>492</v>
      </c>
      <c r="D296" s="273"/>
      <c r="E296" s="273"/>
      <c r="F296" s="278" t="s">
        <v>197</v>
      </c>
      <c r="G296" s="279">
        <v>15554</v>
      </c>
      <c r="H296" s="279">
        <v>12901</v>
      </c>
      <c r="I296" s="279">
        <v>10978</v>
      </c>
      <c r="J296" s="279">
        <v>5349</v>
      </c>
      <c r="K296" s="279">
        <v>4428</v>
      </c>
      <c r="L296" s="279">
        <v>1088</v>
      </c>
      <c r="M296" s="279">
        <v>682</v>
      </c>
      <c r="N296" s="279">
        <v>1231</v>
      </c>
      <c r="O296" s="279">
        <v>52211</v>
      </c>
      <c r="Q296" s="422">
        <v>-4</v>
      </c>
      <c r="R296" s="423" t="s">
        <v>162</v>
      </c>
      <c r="S296" s="424">
        <v>15554</v>
      </c>
      <c r="T296" s="424">
        <v>12901</v>
      </c>
      <c r="U296" s="424">
        <v>10978</v>
      </c>
      <c r="V296" s="424">
        <v>5349</v>
      </c>
      <c r="W296" s="424">
        <v>4428</v>
      </c>
      <c r="X296" s="424">
        <v>1088</v>
      </c>
      <c r="Y296" s="1171">
        <v>682</v>
      </c>
      <c r="Z296" s="424">
        <v>1231</v>
      </c>
      <c r="AA296" s="560">
        <v>52211</v>
      </c>
      <c r="AC296" s="558"/>
    </row>
    <row r="297" spans="1:31" s="269" customFormat="1" ht="16.95" customHeight="1">
      <c r="A297" s="273"/>
      <c r="B297" s="273"/>
      <c r="C297" s="272" t="s">
        <v>493</v>
      </c>
      <c r="D297" s="273"/>
      <c r="E297" s="273"/>
      <c r="F297" s="278" t="s">
        <v>197</v>
      </c>
      <c r="G297" s="279">
        <v>1780</v>
      </c>
      <c r="H297" s="279">
        <v>1879</v>
      </c>
      <c r="I297" s="279">
        <v>2561</v>
      </c>
      <c r="J297" s="279">
        <v>1186</v>
      </c>
      <c r="K297" s="279">
        <v>817</v>
      </c>
      <c r="L297" s="279">
        <v>192</v>
      </c>
      <c r="M297" s="279">
        <v>206</v>
      </c>
      <c r="N297" s="279">
        <v>332</v>
      </c>
      <c r="O297" s="279">
        <v>8953</v>
      </c>
      <c r="Q297" s="422">
        <v>-4</v>
      </c>
      <c r="R297" s="423" t="s">
        <v>345</v>
      </c>
      <c r="S297" s="424">
        <v>1780</v>
      </c>
      <c r="T297" s="424">
        <v>1879</v>
      </c>
      <c r="U297" s="424">
        <v>2561</v>
      </c>
      <c r="V297" s="424">
        <v>1186</v>
      </c>
      <c r="W297" s="424">
        <v>817</v>
      </c>
      <c r="X297" s="424">
        <v>192</v>
      </c>
      <c r="Y297" s="1171">
        <v>206</v>
      </c>
      <c r="Z297" s="424">
        <v>332</v>
      </c>
      <c r="AA297" s="560">
        <v>8953</v>
      </c>
      <c r="AC297" s="558"/>
    </row>
    <row r="298" spans="1:31" s="269" customFormat="1" ht="16.95" customHeight="1">
      <c r="A298" s="273"/>
      <c r="B298" s="273"/>
      <c r="C298" s="272" t="s">
        <v>15</v>
      </c>
      <c r="D298" s="273"/>
      <c r="E298" s="273"/>
      <c r="F298" s="278" t="s">
        <v>197</v>
      </c>
      <c r="G298" s="279" t="s">
        <v>235</v>
      </c>
      <c r="H298" s="279">
        <v>944</v>
      </c>
      <c r="I298" s="279">
        <v>324</v>
      </c>
      <c r="J298" s="279">
        <v>360</v>
      </c>
      <c r="K298" s="279">
        <v>27</v>
      </c>
      <c r="L298" s="279">
        <v>0</v>
      </c>
      <c r="M298" s="279">
        <v>0</v>
      </c>
      <c r="N298" s="279">
        <v>187</v>
      </c>
      <c r="O298" s="279">
        <v>1842</v>
      </c>
      <c r="Q298" s="422">
        <v>-4</v>
      </c>
      <c r="R298" s="423" t="s">
        <v>346</v>
      </c>
      <c r="S298" s="424" t="s">
        <v>235</v>
      </c>
      <c r="T298" s="424">
        <v>944</v>
      </c>
      <c r="U298" s="424">
        <v>324</v>
      </c>
      <c r="V298" s="424">
        <v>360</v>
      </c>
      <c r="W298" s="424">
        <v>27</v>
      </c>
      <c r="X298" s="424">
        <v>0</v>
      </c>
      <c r="Y298" s="1171">
        <v>0</v>
      </c>
      <c r="Z298" s="424">
        <v>187</v>
      </c>
      <c r="AA298" s="560">
        <v>1842</v>
      </c>
      <c r="AC298" s="558"/>
    </row>
    <row r="299" spans="1:31" s="284" customFormat="1" ht="16.95" customHeight="1">
      <c r="A299" s="280"/>
      <c r="B299" s="280"/>
      <c r="C299" s="281" t="s">
        <v>360</v>
      </c>
      <c r="D299" s="280"/>
      <c r="E299" s="280"/>
      <c r="F299" s="282" t="s">
        <v>197</v>
      </c>
      <c r="G299" s="283">
        <v>17334</v>
      </c>
      <c r="H299" s="283">
        <v>15724</v>
      </c>
      <c r="I299" s="283">
        <v>13863</v>
      </c>
      <c r="J299" s="283">
        <v>6895</v>
      </c>
      <c r="K299" s="283">
        <v>5272</v>
      </c>
      <c r="L299" s="283">
        <v>1280</v>
      </c>
      <c r="M299" s="283">
        <v>888</v>
      </c>
      <c r="N299" s="283">
        <v>1750</v>
      </c>
      <c r="O299" s="283">
        <v>63006</v>
      </c>
      <c r="Q299" s="422">
        <v>-4</v>
      </c>
      <c r="R299" s="425" t="s">
        <v>99</v>
      </c>
      <c r="S299" s="426">
        <v>17334</v>
      </c>
      <c r="T299" s="426">
        <v>15724</v>
      </c>
      <c r="U299" s="426">
        <v>13863</v>
      </c>
      <c r="V299" s="426">
        <v>6895</v>
      </c>
      <c r="W299" s="426">
        <v>5272</v>
      </c>
      <c r="X299" s="426">
        <v>1280</v>
      </c>
      <c r="Y299" s="422">
        <v>888</v>
      </c>
      <c r="Z299" s="426">
        <v>1750</v>
      </c>
      <c r="AA299" s="560">
        <v>63006</v>
      </c>
      <c r="AC299" s="558"/>
    </row>
    <row r="300" spans="1:31" ht="16.95" customHeight="1">
      <c r="A300" s="274"/>
      <c r="B300" s="274" t="s">
        <v>191</v>
      </c>
      <c r="C300" s="274"/>
      <c r="D300" s="274"/>
      <c r="E300" s="274"/>
      <c r="F300" s="275"/>
      <c r="G300" s="276"/>
      <c r="H300" s="276"/>
      <c r="I300" s="276"/>
      <c r="J300" s="276"/>
      <c r="K300" s="276"/>
      <c r="L300" s="276"/>
      <c r="M300" s="276"/>
      <c r="N300" s="276"/>
      <c r="O300" s="813"/>
    </row>
    <row r="301" spans="1:31" s="269" customFormat="1" ht="16.95" customHeight="1">
      <c r="A301" s="273"/>
      <c r="B301" s="273"/>
      <c r="C301" s="272" t="s">
        <v>16</v>
      </c>
      <c r="D301" s="273"/>
      <c r="E301" s="273"/>
      <c r="F301" s="278" t="s">
        <v>197</v>
      </c>
      <c r="G301" s="299">
        <v>556</v>
      </c>
      <c r="H301" s="299">
        <v>55</v>
      </c>
      <c r="I301" s="299">
        <v>444</v>
      </c>
      <c r="J301" s="299">
        <v>368</v>
      </c>
      <c r="K301" s="299">
        <v>68</v>
      </c>
      <c r="L301" s="299">
        <v>47</v>
      </c>
      <c r="M301" s="299">
        <v>11</v>
      </c>
      <c r="N301" s="299">
        <v>5</v>
      </c>
      <c r="O301" s="299">
        <v>1554</v>
      </c>
      <c r="Q301" s="422">
        <v>-4</v>
      </c>
      <c r="R301" s="423" t="s">
        <v>349</v>
      </c>
      <c r="S301" s="424">
        <v>556</v>
      </c>
      <c r="T301" s="424">
        <v>55</v>
      </c>
      <c r="U301" s="424">
        <v>444</v>
      </c>
      <c r="V301" s="424">
        <v>368</v>
      </c>
      <c r="W301" s="424">
        <v>68</v>
      </c>
      <c r="X301" s="424">
        <v>47</v>
      </c>
      <c r="Y301" s="1171">
        <v>11</v>
      </c>
      <c r="Z301" s="424">
        <v>5</v>
      </c>
      <c r="AA301" s="560">
        <v>1554</v>
      </c>
      <c r="AC301" s="558"/>
    </row>
    <row r="302" spans="1:31" s="269" customFormat="1" ht="16.95" customHeight="1">
      <c r="A302" s="273"/>
      <c r="B302" s="273"/>
      <c r="C302" s="272" t="s">
        <v>14</v>
      </c>
      <c r="D302" s="273"/>
      <c r="E302" s="273"/>
      <c r="F302" s="278" t="s">
        <v>197</v>
      </c>
      <c r="G302" s="299">
        <v>1870</v>
      </c>
      <c r="H302" s="299">
        <v>764</v>
      </c>
      <c r="I302" s="299">
        <v>454</v>
      </c>
      <c r="J302" s="299">
        <v>555</v>
      </c>
      <c r="K302" s="299">
        <v>218</v>
      </c>
      <c r="L302" s="812">
        <v>104</v>
      </c>
      <c r="M302" s="812">
        <v>76</v>
      </c>
      <c r="N302" s="299">
        <v>44</v>
      </c>
      <c r="O302" s="299">
        <v>4085</v>
      </c>
      <c r="Q302" s="422">
        <v>-4</v>
      </c>
      <c r="R302" s="423" t="s">
        <v>347</v>
      </c>
      <c r="S302" s="424">
        <v>1870</v>
      </c>
      <c r="T302" s="424">
        <v>764</v>
      </c>
      <c r="U302" s="424">
        <v>454</v>
      </c>
      <c r="V302" s="424">
        <v>555</v>
      </c>
      <c r="W302" s="424">
        <v>218</v>
      </c>
      <c r="X302" s="424">
        <v>104</v>
      </c>
      <c r="Y302" s="1171">
        <v>76</v>
      </c>
      <c r="Z302" s="424">
        <v>44</v>
      </c>
      <c r="AA302" s="560">
        <v>4085</v>
      </c>
      <c r="AC302" s="558"/>
    </row>
    <row r="303" spans="1:31" s="269" customFormat="1" ht="16.95" customHeight="1">
      <c r="A303" s="273"/>
      <c r="B303" s="273"/>
      <c r="C303" s="272" t="s">
        <v>15</v>
      </c>
      <c r="D303" s="273"/>
      <c r="E303" s="273"/>
      <c r="F303" s="278" t="s">
        <v>197</v>
      </c>
      <c r="G303" s="299" t="s">
        <v>235</v>
      </c>
      <c r="H303" s="299">
        <v>413</v>
      </c>
      <c r="I303" s="299">
        <v>270</v>
      </c>
      <c r="J303" s="299">
        <v>33</v>
      </c>
      <c r="K303" s="299">
        <v>80</v>
      </c>
      <c r="L303" s="299">
        <v>20</v>
      </c>
      <c r="M303" s="1182">
        <v>0</v>
      </c>
      <c r="N303" s="299">
        <v>1</v>
      </c>
      <c r="O303" s="299">
        <v>817</v>
      </c>
      <c r="Q303" s="422">
        <v>-4</v>
      </c>
      <c r="R303" s="423" t="s">
        <v>348</v>
      </c>
      <c r="S303" s="424" t="s">
        <v>235</v>
      </c>
      <c r="T303" s="424">
        <v>413</v>
      </c>
      <c r="U303" s="424">
        <v>270</v>
      </c>
      <c r="V303" s="424">
        <v>33</v>
      </c>
      <c r="W303" s="424">
        <v>80</v>
      </c>
      <c r="X303" s="424">
        <v>20</v>
      </c>
      <c r="Y303" s="1171">
        <v>0</v>
      </c>
      <c r="Z303" s="424">
        <v>1</v>
      </c>
      <c r="AA303" s="560">
        <v>817</v>
      </c>
      <c r="AC303" s="558"/>
    </row>
    <row r="304" spans="1:31" s="284" customFormat="1" ht="16.95" customHeight="1">
      <c r="A304" s="280"/>
      <c r="B304" s="280"/>
      <c r="C304" s="281" t="s">
        <v>191</v>
      </c>
      <c r="D304" s="280"/>
      <c r="E304" s="280"/>
      <c r="F304" s="282" t="s">
        <v>197</v>
      </c>
      <c r="G304" s="1168">
        <v>2426</v>
      </c>
      <c r="H304" s="1168">
        <v>1232</v>
      </c>
      <c r="I304" s="1168">
        <v>1168</v>
      </c>
      <c r="J304" s="1168">
        <v>956</v>
      </c>
      <c r="K304" s="1168">
        <v>366</v>
      </c>
      <c r="L304" s="1168">
        <v>171</v>
      </c>
      <c r="M304" s="1168">
        <v>87</v>
      </c>
      <c r="N304" s="1168">
        <v>50</v>
      </c>
      <c r="O304" s="1168">
        <v>6456</v>
      </c>
      <c r="Q304" s="422">
        <v>-4</v>
      </c>
      <c r="R304" s="425" t="s">
        <v>99</v>
      </c>
      <c r="S304" s="426">
        <v>2426</v>
      </c>
      <c r="T304" s="426">
        <v>1232</v>
      </c>
      <c r="U304" s="426">
        <v>1168</v>
      </c>
      <c r="V304" s="426">
        <v>956</v>
      </c>
      <c r="W304" s="426">
        <v>366</v>
      </c>
      <c r="X304" s="426">
        <v>171</v>
      </c>
      <c r="Y304" s="422">
        <v>87</v>
      </c>
      <c r="Z304" s="426">
        <v>50</v>
      </c>
      <c r="AA304" s="560">
        <v>6456</v>
      </c>
      <c r="AC304" s="558"/>
    </row>
    <row r="305" spans="1:29" s="284" customFormat="1" ht="16.95" customHeight="1">
      <c r="A305" s="280"/>
      <c r="B305" s="280" t="s">
        <v>143</v>
      </c>
      <c r="C305" s="281"/>
      <c r="D305" s="280"/>
      <c r="E305" s="280"/>
      <c r="F305" s="282" t="s">
        <v>197</v>
      </c>
      <c r="G305" s="1168">
        <v>19760</v>
      </c>
      <c r="H305" s="1168">
        <v>16956</v>
      </c>
      <c r="I305" s="1168">
        <v>15031</v>
      </c>
      <c r="J305" s="1168">
        <v>7851</v>
      </c>
      <c r="K305" s="1168">
        <v>5638</v>
      </c>
      <c r="L305" s="1168">
        <v>1451</v>
      </c>
      <c r="M305" s="1168">
        <v>975</v>
      </c>
      <c r="N305" s="1168">
        <v>1800</v>
      </c>
      <c r="O305" s="1168">
        <v>69462</v>
      </c>
      <c r="Q305" s="422">
        <v>-4</v>
      </c>
      <c r="R305" s="425" t="s">
        <v>99</v>
      </c>
      <c r="S305" s="426">
        <v>19760</v>
      </c>
      <c r="T305" s="426">
        <v>16956</v>
      </c>
      <c r="U305" s="426">
        <v>15031</v>
      </c>
      <c r="V305" s="426">
        <v>7851</v>
      </c>
      <c r="W305" s="426">
        <v>5638</v>
      </c>
      <c r="X305" s="426">
        <v>1451</v>
      </c>
      <c r="Y305" s="422">
        <v>975</v>
      </c>
      <c r="Z305" s="426">
        <v>1800</v>
      </c>
      <c r="AA305" s="560">
        <v>69462</v>
      </c>
      <c r="AC305" s="558">
        <v>90.705709596613985</v>
      </c>
    </row>
    <row r="306" spans="1:29" s="284" customFormat="1" ht="16.95" customHeight="1">
      <c r="A306" s="280"/>
      <c r="B306" s="484" t="s">
        <v>506</v>
      </c>
      <c r="C306" s="281"/>
      <c r="D306" s="280"/>
      <c r="E306" s="280"/>
      <c r="F306" s="278" t="s">
        <v>197</v>
      </c>
      <c r="G306" s="491">
        <v>232.51702428645279</v>
      </c>
      <c r="H306" s="491">
        <v>269.58887011505192</v>
      </c>
      <c r="I306" s="491">
        <v>295.87408991985592</v>
      </c>
      <c r="J306" s="491">
        <v>275.55883091118653</v>
      </c>
      <c r="K306" s="491">
        <v>314.17381582930688</v>
      </c>
      <c r="L306" s="491">
        <v>249.50537508649845</v>
      </c>
      <c r="M306" s="491">
        <v>229.86244492878924</v>
      </c>
      <c r="N306" s="491">
        <v>722.23322768092976</v>
      </c>
      <c r="O306" s="491">
        <v>270.43781902453611</v>
      </c>
      <c r="Q306" s="569">
        <v>-4</v>
      </c>
      <c r="R306" s="571" t="s">
        <v>399</v>
      </c>
      <c r="S306" s="424">
        <v>7454938</v>
      </c>
      <c r="T306" s="424">
        <v>5832585</v>
      </c>
      <c r="U306" s="424">
        <v>4685439</v>
      </c>
      <c r="V306" s="424">
        <v>2502188</v>
      </c>
      <c r="W306" s="424">
        <v>1678052</v>
      </c>
      <c r="X306" s="424">
        <v>513015</v>
      </c>
      <c r="Y306" s="1171">
        <v>386318</v>
      </c>
      <c r="Z306" s="424">
        <v>242304</v>
      </c>
      <c r="AA306" s="570">
        <v>23297777</v>
      </c>
      <c r="AB306" s="280"/>
      <c r="AC306" s="557"/>
    </row>
    <row r="307" spans="1:29" s="284" customFormat="1" ht="16.95" customHeight="1">
      <c r="A307" s="280"/>
      <c r="B307" s="484" t="s">
        <v>507</v>
      </c>
      <c r="C307" s="281"/>
      <c r="D307" s="280"/>
      <c r="E307" s="280"/>
      <c r="F307" s="278" t="s">
        <v>197</v>
      </c>
      <c r="G307" s="491">
        <v>32.542188814984108</v>
      </c>
      <c r="H307" s="491">
        <v>21.122709741906892</v>
      </c>
      <c r="I307" s="491">
        <v>24.928293805553757</v>
      </c>
      <c r="J307" s="491">
        <v>38.206561617272563</v>
      </c>
      <c r="K307" s="491">
        <v>21.811004664932909</v>
      </c>
      <c r="L307" s="491">
        <v>33.332358702961905</v>
      </c>
      <c r="M307" s="491">
        <v>22.520307104509754</v>
      </c>
      <c r="N307" s="491">
        <v>20.635235076597993</v>
      </c>
      <c r="O307" s="491">
        <v>27.710798330673352</v>
      </c>
      <c r="Q307" s="421"/>
      <c r="R307" s="573"/>
      <c r="S307" s="417"/>
      <c r="T307" s="417"/>
      <c r="U307" s="417"/>
      <c r="V307" s="417"/>
      <c r="W307" s="417"/>
      <c r="X307" s="417"/>
      <c r="Y307" s="421"/>
      <c r="Z307" s="417"/>
      <c r="AA307" s="574"/>
      <c r="AB307" s="280"/>
      <c r="AC307" s="557"/>
    </row>
    <row r="308" spans="1:29" s="269" customFormat="1" ht="16.95" customHeight="1">
      <c r="A308" s="427" t="s">
        <v>481</v>
      </c>
      <c r="B308" s="273"/>
      <c r="C308" s="273"/>
      <c r="D308" s="273"/>
      <c r="E308" s="273"/>
      <c r="F308" s="273"/>
      <c r="G308" s="495"/>
      <c r="H308" s="495"/>
      <c r="I308" s="495"/>
      <c r="J308" s="495"/>
      <c r="K308" s="495"/>
      <c r="L308" s="495"/>
      <c r="M308" s="495"/>
      <c r="N308" s="495"/>
      <c r="O308" s="860"/>
      <c r="Q308" s="575"/>
      <c r="R308" s="416"/>
      <c r="S308" s="416"/>
      <c r="T308" s="416"/>
      <c r="U308" s="416"/>
      <c r="V308" s="416"/>
      <c r="W308" s="416"/>
      <c r="X308" s="416"/>
      <c r="Y308" s="575"/>
      <c r="Z308" s="416"/>
      <c r="AA308" s="557"/>
      <c r="AB308" s="273"/>
      <c r="AC308" s="557"/>
    </row>
    <row r="309" spans="1:29" ht="16.95" customHeight="1">
      <c r="A309" s="274"/>
      <c r="B309" s="446" t="s">
        <v>192</v>
      </c>
      <c r="C309" s="274"/>
      <c r="D309" s="274"/>
      <c r="E309" s="274"/>
      <c r="F309" s="275" t="s">
        <v>197</v>
      </c>
      <c r="G309" s="497">
        <v>322</v>
      </c>
      <c r="H309" s="497">
        <v>42</v>
      </c>
      <c r="I309" s="497">
        <v>339</v>
      </c>
      <c r="J309" s="497">
        <v>112</v>
      </c>
      <c r="K309" s="497">
        <v>62</v>
      </c>
      <c r="L309" s="497">
        <v>23</v>
      </c>
      <c r="M309" s="497">
        <v>11</v>
      </c>
      <c r="N309" s="497">
        <v>116</v>
      </c>
      <c r="O309" s="497">
        <v>1027</v>
      </c>
      <c r="Q309" s="439">
        <v>-4</v>
      </c>
      <c r="R309" s="398" t="s">
        <v>157</v>
      </c>
      <c r="S309" s="443">
        <v>322</v>
      </c>
      <c r="T309" s="443">
        <v>42</v>
      </c>
      <c r="U309" s="443">
        <v>339</v>
      </c>
      <c r="V309" s="443">
        <v>112</v>
      </c>
      <c r="W309" s="443">
        <v>62</v>
      </c>
      <c r="X309" s="443">
        <v>23</v>
      </c>
      <c r="Y309" s="1172">
        <v>11</v>
      </c>
      <c r="Z309" s="443">
        <v>116</v>
      </c>
      <c r="AA309" s="560">
        <v>1027</v>
      </c>
    </row>
    <row r="310" spans="1:29" s="411" customFormat="1" ht="16.95" customHeight="1">
      <c r="B310" s="446" t="s">
        <v>193</v>
      </c>
      <c r="C310" s="145"/>
      <c r="F310" s="404" t="s">
        <v>197</v>
      </c>
      <c r="G310" s="497">
        <v>144</v>
      </c>
      <c r="H310" s="497">
        <v>3</v>
      </c>
      <c r="I310" s="497">
        <v>13</v>
      </c>
      <c r="J310" s="497">
        <v>8</v>
      </c>
      <c r="K310" s="497" t="s">
        <v>508</v>
      </c>
      <c r="L310" s="497" t="s">
        <v>508</v>
      </c>
      <c r="M310" s="497">
        <v>2</v>
      </c>
      <c r="N310" s="497">
        <v>2</v>
      </c>
      <c r="O310" s="497">
        <v>174</v>
      </c>
      <c r="Q310" s="441">
        <v>-4</v>
      </c>
      <c r="R310" s="398" t="s">
        <v>158</v>
      </c>
      <c r="S310" s="444">
        <v>144</v>
      </c>
      <c r="T310" s="444">
        <v>3</v>
      </c>
      <c r="U310" s="444">
        <v>13</v>
      </c>
      <c r="V310" s="444">
        <v>8</v>
      </c>
      <c r="W310" s="444">
        <v>1</v>
      </c>
      <c r="X310" s="444">
        <v>1</v>
      </c>
      <c r="Y310" s="1173">
        <v>2</v>
      </c>
      <c r="Z310" s="444">
        <v>2</v>
      </c>
      <c r="AA310" s="560">
        <v>174</v>
      </c>
      <c r="AC310" s="216"/>
    </row>
    <row r="311" spans="1:29" s="284" customFormat="1" ht="27" customHeight="1">
      <c r="A311" s="280"/>
      <c r="B311" s="1453" t="s">
        <v>480</v>
      </c>
      <c r="C311" s="1454"/>
      <c r="D311" s="1454"/>
      <c r="E311" s="1454"/>
      <c r="F311" s="10" t="s">
        <v>197</v>
      </c>
      <c r="G311" s="554">
        <v>466</v>
      </c>
      <c r="H311" s="554">
        <v>45</v>
      </c>
      <c r="I311" s="554">
        <v>352</v>
      </c>
      <c r="J311" s="554">
        <v>120</v>
      </c>
      <c r="K311" s="554">
        <v>63</v>
      </c>
      <c r="L311" s="554">
        <v>24</v>
      </c>
      <c r="M311" s="554">
        <v>13</v>
      </c>
      <c r="N311" s="554">
        <v>118</v>
      </c>
      <c r="O311" s="554">
        <v>1201</v>
      </c>
      <c r="Q311" s="422">
        <v>-4</v>
      </c>
      <c r="R311" s="425" t="s">
        <v>99</v>
      </c>
      <c r="S311" s="426">
        <v>466</v>
      </c>
      <c r="T311" s="426">
        <v>45</v>
      </c>
      <c r="U311" s="426">
        <v>352</v>
      </c>
      <c r="V311" s="426">
        <v>120</v>
      </c>
      <c r="W311" s="426">
        <v>63</v>
      </c>
      <c r="X311" s="426">
        <v>24</v>
      </c>
      <c r="Y311" s="422">
        <v>13</v>
      </c>
      <c r="Z311" s="426">
        <v>118</v>
      </c>
      <c r="AA311" s="560">
        <v>1201</v>
      </c>
      <c r="AB311" s="280"/>
      <c r="AC311" s="557"/>
    </row>
    <row r="312" spans="1:29" s="284" customFormat="1" ht="16.95" hidden="1" customHeight="1">
      <c r="A312" s="280"/>
      <c r="B312" s="280"/>
      <c r="C312" s="281"/>
      <c r="D312" s="280"/>
      <c r="E312" s="280"/>
      <c r="F312" s="282"/>
      <c r="G312" s="495"/>
      <c r="H312" s="495"/>
      <c r="I312" s="495"/>
      <c r="J312" s="495"/>
      <c r="K312" s="495"/>
      <c r="L312" s="495"/>
      <c r="M312" s="495"/>
      <c r="N312" s="495"/>
      <c r="O312" s="864"/>
      <c r="Q312" s="421"/>
      <c r="R312" s="313"/>
      <c r="S312" s="417"/>
      <c r="T312" s="417"/>
      <c r="U312" s="417"/>
      <c r="V312" s="417"/>
      <c r="W312" s="417"/>
      <c r="X312" s="417"/>
      <c r="Y312" s="421"/>
      <c r="Z312" s="417"/>
      <c r="AA312" s="559"/>
      <c r="AB312" s="280"/>
      <c r="AC312" s="557"/>
    </row>
    <row r="313" spans="1:29" ht="16.95" customHeight="1">
      <c r="A313" s="285" t="s">
        <v>843</v>
      </c>
      <c r="B313" s="273"/>
      <c r="C313" s="273"/>
      <c r="D313" s="273"/>
      <c r="E313" s="273"/>
      <c r="F313" s="273"/>
      <c r="G313" s="495"/>
      <c r="H313" s="495"/>
      <c r="I313" s="495"/>
      <c r="J313" s="495"/>
      <c r="K313" s="495"/>
      <c r="L313" s="495"/>
      <c r="M313" s="495"/>
      <c r="N313" s="495"/>
      <c r="O313" s="813"/>
      <c r="Q313" s="307"/>
      <c r="R313" s="313"/>
      <c r="S313" s="310"/>
      <c r="T313" s="310"/>
      <c r="U313" s="310"/>
      <c r="V313" s="310"/>
      <c r="W313" s="310"/>
      <c r="X313" s="310"/>
      <c r="Y313" s="307"/>
      <c r="Z313" s="310"/>
    </row>
    <row r="314" spans="1:29" ht="16.95" customHeight="1">
      <c r="A314" s="273"/>
      <c r="B314" s="287"/>
      <c r="C314" s="273"/>
      <c r="D314" s="273"/>
      <c r="E314" s="286"/>
      <c r="F314" s="286" t="s">
        <v>39</v>
      </c>
      <c r="G314" s="545">
        <v>2.3582995951417005</v>
      </c>
      <c r="H314" s="545">
        <v>0.26539278131634819</v>
      </c>
      <c r="I314" s="545">
        <v>2.3418268910917437</v>
      </c>
      <c r="J314" s="545">
        <v>1.5284677111196026</v>
      </c>
      <c r="K314" s="545">
        <v>1.1174175239446611</v>
      </c>
      <c r="L314" s="545">
        <v>1.6540317022742934</v>
      </c>
      <c r="M314" s="545">
        <v>1.3333333333333335</v>
      </c>
      <c r="N314" s="545">
        <v>6.5555555555555562</v>
      </c>
      <c r="O314" s="545">
        <v>1.7290029080648412</v>
      </c>
      <c r="Q314" s="439">
        <v>-4</v>
      </c>
      <c r="R314" s="425" t="s">
        <v>99</v>
      </c>
      <c r="S314" s="440">
        <v>2.3582995951417005</v>
      </c>
      <c r="T314" s="440">
        <v>0.26539278131634819</v>
      </c>
      <c r="U314" s="440">
        <v>2.3418268910917437</v>
      </c>
      <c r="V314" s="440">
        <v>1.5284677111196026</v>
      </c>
      <c r="W314" s="440">
        <v>1.1174175239446611</v>
      </c>
      <c r="X314" s="440">
        <v>1.6540317022742934</v>
      </c>
      <c r="Y314" s="439">
        <v>1.3333333333333335</v>
      </c>
      <c r="Z314" s="440">
        <v>6.5555555555555562</v>
      </c>
      <c r="AA314" s="426">
        <v>1.7290029080648412</v>
      </c>
    </row>
    <row r="315" spans="1:29" s="288" customFormat="1" ht="16.95" customHeight="1">
      <c r="A315" s="1455" t="s">
        <v>503</v>
      </c>
      <c r="B315" s="1455"/>
      <c r="C315" s="1455"/>
      <c r="D315" s="1455"/>
      <c r="E315" s="1455"/>
      <c r="F315" s="1455"/>
      <c r="G315" s="1455"/>
      <c r="H315" s="1455"/>
      <c r="I315" s="1455"/>
      <c r="J315" s="1455"/>
      <c r="K315" s="1455"/>
      <c r="L315" s="1455"/>
      <c r="M315" s="1455"/>
      <c r="N315" s="1455"/>
      <c r="O315" s="813"/>
      <c r="P315" s="277"/>
      <c r="Q315" s="306"/>
      <c r="R315" s="309"/>
      <c r="S315" s="309"/>
      <c r="T315" s="309"/>
      <c r="U315" s="309"/>
      <c r="V315" s="311"/>
      <c r="W315" s="311"/>
      <c r="X315" s="311"/>
      <c r="Y315" s="308"/>
      <c r="Z315" s="311"/>
      <c r="AA315" s="565"/>
      <c r="AC315" s="1106"/>
    </row>
    <row r="316" spans="1:29" s="288" customFormat="1" ht="31.2" customHeight="1">
      <c r="A316" s="1456" t="s">
        <v>440</v>
      </c>
      <c r="B316" s="1457"/>
      <c r="C316" s="1457"/>
      <c r="D316" s="1457"/>
      <c r="E316" s="289"/>
      <c r="F316" s="289" t="s">
        <v>392</v>
      </c>
      <c r="G316" s="548">
        <v>108546</v>
      </c>
      <c r="H316" s="548">
        <v>25523</v>
      </c>
      <c r="I316" s="548">
        <v>99122</v>
      </c>
      <c r="J316" s="548">
        <v>48995.5</v>
      </c>
      <c r="K316" s="548">
        <v>20303</v>
      </c>
      <c r="L316" s="548">
        <v>12765</v>
      </c>
      <c r="M316" s="548">
        <v>3731.5</v>
      </c>
      <c r="N316" s="548">
        <v>39704.5</v>
      </c>
      <c r="O316" s="548">
        <v>358834</v>
      </c>
      <c r="P316" s="277"/>
      <c r="Q316" s="551">
        <v>-4</v>
      </c>
      <c r="R316" s="552" t="s">
        <v>99</v>
      </c>
      <c r="S316" s="1081">
        <v>108546</v>
      </c>
      <c r="T316" s="1081">
        <v>25523</v>
      </c>
      <c r="U316" s="1081">
        <v>99122</v>
      </c>
      <c r="V316" s="1081">
        <v>48995.5</v>
      </c>
      <c r="W316" s="1081">
        <v>20303</v>
      </c>
      <c r="X316" s="1081">
        <v>12765</v>
      </c>
      <c r="Y316" s="1080">
        <v>3731.5</v>
      </c>
      <c r="Z316" s="1081">
        <v>39704.5</v>
      </c>
      <c r="AA316" s="1081">
        <v>358834</v>
      </c>
      <c r="AC316" s="1106"/>
    </row>
    <row r="317" spans="1:29" s="291" customFormat="1" ht="16.95" customHeight="1">
      <c r="A317" s="1456" t="s">
        <v>149</v>
      </c>
      <c r="B317" s="1457"/>
      <c r="C317" s="1457"/>
      <c r="D317" s="1457"/>
      <c r="E317" s="289"/>
      <c r="F317" s="289" t="s">
        <v>392</v>
      </c>
      <c r="G317" s="548">
        <v>4448942</v>
      </c>
      <c r="H317" s="548">
        <v>3543514</v>
      </c>
      <c r="I317" s="548">
        <v>2801353</v>
      </c>
      <c r="J317" s="548">
        <v>1546546</v>
      </c>
      <c r="K317" s="548">
        <v>992469</v>
      </c>
      <c r="L317" s="548">
        <v>296062</v>
      </c>
      <c r="M317" s="548">
        <v>245797</v>
      </c>
      <c r="N317" s="548">
        <v>158215</v>
      </c>
      <c r="O317" s="548">
        <v>14032898</v>
      </c>
      <c r="P317" s="288"/>
      <c r="Q317" s="439">
        <v>-4</v>
      </c>
      <c r="R317" s="445" t="s">
        <v>99</v>
      </c>
      <c r="S317" s="440">
        <v>4448942</v>
      </c>
      <c r="T317" s="440">
        <v>3543514</v>
      </c>
      <c r="U317" s="440">
        <v>2801353</v>
      </c>
      <c r="V317" s="440">
        <v>1546546</v>
      </c>
      <c r="W317" s="440">
        <v>992469</v>
      </c>
      <c r="X317" s="440">
        <v>296062</v>
      </c>
      <c r="Y317" s="439">
        <v>245797</v>
      </c>
      <c r="Z317" s="440">
        <v>158215</v>
      </c>
      <c r="AA317" s="767">
        <v>14032898</v>
      </c>
      <c r="AC317" s="1107"/>
    </row>
    <row r="318" spans="1:29" s="291" customFormat="1" ht="16.95" hidden="1" customHeight="1">
      <c r="A318" s="412"/>
      <c r="B318" s="413"/>
      <c r="C318" s="413"/>
      <c r="D318" s="413"/>
      <c r="E318" s="289"/>
      <c r="F318" s="289"/>
      <c r="G318" s="290"/>
      <c r="H318" s="290"/>
      <c r="I318" s="290"/>
      <c r="J318" s="290"/>
      <c r="K318" s="290"/>
      <c r="L318" s="290"/>
      <c r="M318" s="290"/>
      <c r="N318" s="290"/>
      <c r="O318" s="1162"/>
      <c r="P318" s="288"/>
      <c r="Q318" s="439">
        <v>-4</v>
      </c>
      <c r="R318" s="406" t="s">
        <v>415</v>
      </c>
      <c r="S318" s="443">
        <v>511301</v>
      </c>
      <c r="T318" s="443">
        <v>423388</v>
      </c>
      <c r="U318" s="443">
        <v>334839</v>
      </c>
      <c r="V318" s="450">
        <v>181644</v>
      </c>
      <c r="W318" s="450">
        <v>115013</v>
      </c>
      <c r="X318" s="450">
        <v>31379</v>
      </c>
      <c r="Y318" s="1176">
        <v>32823</v>
      </c>
      <c r="Z318" s="450">
        <v>19949</v>
      </c>
      <c r="AA318" s="1207">
        <v>1650530</v>
      </c>
      <c r="AC318" s="1107"/>
    </row>
    <row r="319" spans="1:29" s="291" customFormat="1" ht="16.95" hidden="1" customHeight="1">
      <c r="A319" s="412"/>
      <c r="B319" s="413"/>
      <c r="C319" s="413"/>
      <c r="D319" s="413"/>
      <c r="E319" s="289"/>
      <c r="F319" s="289"/>
      <c r="G319" s="290"/>
      <c r="H319" s="290"/>
      <c r="I319" s="290"/>
      <c r="J319" s="290"/>
      <c r="K319" s="290"/>
      <c r="L319" s="290"/>
      <c r="M319" s="290"/>
      <c r="N319" s="290"/>
      <c r="O319" s="1162"/>
      <c r="P319" s="288"/>
      <c r="Q319" s="439">
        <v>-4</v>
      </c>
      <c r="R319" s="406" t="s">
        <v>416</v>
      </c>
      <c r="S319" s="443">
        <v>540092</v>
      </c>
      <c r="T319" s="443">
        <v>452514</v>
      </c>
      <c r="U319" s="443">
        <v>339867</v>
      </c>
      <c r="V319" s="450">
        <v>206938</v>
      </c>
      <c r="W319" s="450">
        <v>114721</v>
      </c>
      <c r="X319" s="450">
        <v>30414</v>
      </c>
      <c r="Y319" s="1176">
        <v>34283</v>
      </c>
      <c r="Z319" s="450">
        <v>24103</v>
      </c>
      <c r="AA319" s="1207">
        <v>1743256</v>
      </c>
      <c r="AC319" s="1107"/>
    </row>
    <row r="320" spans="1:29" s="291" customFormat="1" ht="16.95" hidden="1" customHeight="1">
      <c r="A320" s="412"/>
      <c r="B320" s="413"/>
      <c r="C320" s="413"/>
      <c r="D320" s="413"/>
      <c r="E320" s="289"/>
      <c r="F320" s="289"/>
      <c r="G320" s="290"/>
      <c r="H320" s="290"/>
      <c r="I320" s="290"/>
      <c r="J320" s="290"/>
      <c r="K320" s="290"/>
      <c r="L320" s="290"/>
      <c r="M320" s="290"/>
      <c r="N320" s="290"/>
      <c r="O320" s="1162"/>
      <c r="P320" s="288"/>
      <c r="Q320" s="439">
        <v>-4</v>
      </c>
      <c r="R320" s="406" t="s">
        <v>417</v>
      </c>
      <c r="S320" s="443">
        <v>533524</v>
      </c>
      <c r="T320" s="443">
        <v>432907</v>
      </c>
      <c r="U320" s="443">
        <v>326083</v>
      </c>
      <c r="V320" s="450">
        <v>191939</v>
      </c>
      <c r="W320" s="450">
        <v>109171</v>
      </c>
      <c r="X320" s="450">
        <v>29562</v>
      </c>
      <c r="Y320" s="1176">
        <v>32335</v>
      </c>
      <c r="Z320" s="450">
        <v>21870</v>
      </c>
      <c r="AA320" s="1207">
        <v>1677705</v>
      </c>
      <c r="AC320" s="1107"/>
    </row>
    <row r="321" spans="1:29" s="291" customFormat="1" ht="16.95" hidden="1" customHeight="1">
      <c r="A321" s="412"/>
      <c r="B321" s="413"/>
      <c r="C321" s="413"/>
      <c r="D321" s="413"/>
      <c r="E321" s="289"/>
      <c r="F321" s="289"/>
      <c r="G321" s="290"/>
      <c r="H321" s="290"/>
      <c r="I321" s="290"/>
      <c r="J321" s="290"/>
      <c r="K321" s="290"/>
      <c r="L321" s="290"/>
      <c r="M321" s="290"/>
      <c r="N321" s="290"/>
      <c r="O321" s="1162"/>
      <c r="P321" s="288"/>
      <c r="Q321" s="439">
        <v>-4</v>
      </c>
      <c r="R321" s="406" t="s">
        <v>418</v>
      </c>
      <c r="S321" s="443">
        <v>497169</v>
      </c>
      <c r="T321" s="443">
        <v>396143</v>
      </c>
      <c r="U321" s="443">
        <v>309530</v>
      </c>
      <c r="V321" s="450">
        <v>172331</v>
      </c>
      <c r="W321" s="450">
        <v>102983</v>
      </c>
      <c r="X321" s="450">
        <v>29175</v>
      </c>
      <c r="Y321" s="1176">
        <v>28378</v>
      </c>
      <c r="Z321" s="450">
        <v>18560</v>
      </c>
      <c r="AA321" s="1207">
        <v>1554476</v>
      </c>
      <c r="AC321" s="1107"/>
    </row>
    <row r="322" spans="1:29" s="291" customFormat="1" ht="16.95" hidden="1" customHeight="1">
      <c r="A322" s="412"/>
      <c r="B322" s="413"/>
      <c r="C322" s="413"/>
      <c r="D322" s="413"/>
      <c r="E322" s="289"/>
      <c r="F322" s="289"/>
      <c r="G322" s="290"/>
      <c r="H322" s="290"/>
      <c r="I322" s="290"/>
      <c r="J322" s="290"/>
      <c r="K322" s="290"/>
      <c r="L322" s="290"/>
      <c r="M322" s="290"/>
      <c r="N322" s="290"/>
      <c r="O322" s="1162"/>
      <c r="P322" s="288"/>
      <c r="Q322" s="439">
        <v>-4</v>
      </c>
      <c r="R322" s="406" t="s">
        <v>419</v>
      </c>
      <c r="S322" s="443">
        <v>524228</v>
      </c>
      <c r="T322" s="443">
        <v>419172</v>
      </c>
      <c r="U322" s="443">
        <v>338840</v>
      </c>
      <c r="V322" s="450">
        <v>182987</v>
      </c>
      <c r="W322" s="450">
        <v>115061</v>
      </c>
      <c r="X322" s="450">
        <v>34450</v>
      </c>
      <c r="Y322" s="1176">
        <v>28242</v>
      </c>
      <c r="Z322" s="450">
        <v>18334</v>
      </c>
      <c r="AA322" s="1207">
        <v>1661563</v>
      </c>
      <c r="AC322" s="1107"/>
    </row>
    <row r="323" spans="1:29" s="291" customFormat="1" ht="16.95" hidden="1" customHeight="1">
      <c r="A323" s="412"/>
      <c r="B323" s="413"/>
      <c r="C323" s="413"/>
      <c r="D323" s="413"/>
      <c r="E323" s="289"/>
      <c r="F323" s="289"/>
      <c r="G323" s="290"/>
      <c r="H323" s="290"/>
      <c r="I323" s="290"/>
      <c r="J323" s="290"/>
      <c r="K323" s="290"/>
      <c r="L323" s="290"/>
      <c r="M323" s="290"/>
      <c r="N323" s="290"/>
      <c r="O323" s="1162"/>
      <c r="P323" s="288"/>
      <c r="Q323" s="439">
        <v>-4</v>
      </c>
      <c r="R323" s="406" t="s">
        <v>420</v>
      </c>
      <c r="S323" s="443">
        <v>482346</v>
      </c>
      <c r="T323" s="443">
        <v>386006</v>
      </c>
      <c r="U323" s="443">
        <v>310223</v>
      </c>
      <c r="V323" s="450">
        <v>169607</v>
      </c>
      <c r="W323" s="450">
        <v>112619</v>
      </c>
      <c r="X323" s="450">
        <v>33886</v>
      </c>
      <c r="Y323" s="1176">
        <v>24932</v>
      </c>
      <c r="Z323" s="450">
        <v>16300</v>
      </c>
      <c r="AA323" s="1207">
        <v>1536131</v>
      </c>
      <c r="AC323" s="1107"/>
    </row>
    <row r="324" spans="1:29" s="291" customFormat="1" ht="16.95" hidden="1" customHeight="1">
      <c r="A324" s="412"/>
      <c r="B324" s="413"/>
      <c r="C324" s="413"/>
      <c r="D324" s="413"/>
      <c r="E324" s="289"/>
      <c r="F324" s="289"/>
      <c r="G324" s="290"/>
      <c r="H324" s="290"/>
      <c r="I324" s="290"/>
      <c r="J324" s="290"/>
      <c r="K324" s="290"/>
      <c r="L324" s="290"/>
      <c r="M324" s="290"/>
      <c r="N324" s="290"/>
      <c r="O324" s="1162"/>
      <c r="P324" s="288"/>
      <c r="Q324" s="439">
        <v>-4</v>
      </c>
      <c r="R324" s="406" t="s">
        <v>421</v>
      </c>
      <c r="S324" s="443">
        <v>500219</v>
      </c>
      <c r="T324" s="443">
        <v>381330</v>
      </c>
      <c r="U324" s="443">
        <v>312886</v>
      </c>
      <c r="V324" s="450">
        <v>165650</v>
      </c>
      <c r="W324" s="450">
        <v>116212</v>
      </c>
      <c r="X324" s="450">
        <v>37684</v>
      </c>
      <c r="Y324" s="1176">
        <v>24529</v>
      </c>
      <c r="Z324" s="450">
        <v>15612</v>
      </c>
      <c r="AA324" s="1207">
        <v>1554339</v>
      </c>
      <c r="AC324" s="1107"/>
    </row>
    <row r="325" spans="1:29" s="291" customFormat="1" ht="16.95" hidden="1" customHeight="1">
      <c r="A325" s="412"/>
      <c r="B325" s="413"/>
      <c r="C325" s="413"/>
      <c r="D325" s="413"/>
      <c r="E325" s="289"/>
      <c r="F325" s="289"/>
      <c r="G325" s="290"/>
      <c r="H325" s="290"/>
      <c r="I325" s="290"/>
      <c r="J325" s="290"/>
      <c r="K325" s="290"/>
      <c r="L325" s="290"/>
      <c r="M325" s="290"/>
      <c r="N325" s="290"/>
      <c r="O325" s="1162"/>
      <c r="P325" s="288"/>
      <c r="Q325" s="439">
        <v>-4</v>
      </c>
      <c r="R325" s="406" t="s">
        <v>422</v>
      </c>
      <c r="S325" s="443">
        <v>454768</v>
      </c>
      <c r="T325" s="443">
        <v>345124</v>
      </c>
      <c r="U325" s="443">
        <v>277940</v>
      </c>
      <c r="V325" s="450">
        <v>147322</v>
      </c>
      <c r="W325" s="450">
        <v>107549</v>
      </c>
      <c r="X325" s="450">
        <v>35918</v>
      </c>
      <c r="Y325" s="1176">
        <v>21464</v>
      </c>
      <c r="Z325" s="450">
        <v>13208</v>
      </c>
      <c r="AA325" s="1207">
        <v>1403474</v>
      </c>
      <c r="AC325" s="1107"/>
    </row>
    <row r="326" spans="1:29" s="291" customFormat="1" ht="16.95" hidden="1" customHeight="1">
      <c r="A326" s="412"/>
      <c r="B326" s="413"/>
      <c r="C326" s="413"/>
      <c r="D326" s="413"/>
      <c r="E326" s="289"/>
      <c r="F326" s="289"/>
      <c r="G326" s="290"/>
      <c r="H326" s="290"/>
      <c r="I326" s="290"/>
      <c r="J326" s="290"/>
      <c r="K326" s="290"/>
      <c r="L326" s="290"/>
      <c r="M326" s="290"/>
      <c r="N326" s="290"/>
      <c r="O326" s="1162"/>
      <c r="P326" s="288"/>
      <c r="Q326" s="439">
        <v>-4</v>
      </c>
      <c r="R326" s="406" t="s">
        <v>423</v>
      </c>
      <c r="S326" s="443">
        <v>405295</v>
      </c>
      <c r="T326" s="443">
        <v>306930</v>
      </c>
      <c r="U326" s="443">
        <v>251145</v>
      </c>
      <c r="V326" s="450">
        <v>128128</v>
      </c>
      <c r="W326" s="450">
        <v>99140</v>
      </c>
      <c r="X326" s="450">
        <v>33594</v>
      </c>
      <c r="Y326" s="1176">
        <v>18811</v>
      </c>
      <c r="Z326" s="450">
        <v>10279</v>
      </c>
      <c r="AA326" s="1207">
        <v>1253517</v>
      </c>
      <c r="AC326" s="1107"/>
    </row>
    <row r="327" spans="1:29" s="291" customFormat="1" ht="27" customHeight="1">
      <c r="A327" s="1456" t="s">
        <v>391</v>
      </c>
      <c r="B327" s="1457"/>
      <c r="C327" s="1457"/>
      <c r="D327" s="1457"/>
      <c r="E327" s="292"/>
      <c r="F327" s="292" t="s">
        <v>39</v>
      </c>
      <c r="G327" s="547">
        <v>2.4398160281702932</v>
      </c>
      <c r="H327" s="547">
        <v>0.72027371699392184</v>
      </c>
      <c r="I327" s="547">
        <v>3.5383616416781463</v>
      </c>
      <c r="J327" s="547">
        <v>3.1680596632754541</v>
      </c>
      <c r="K327" s="547">
        <v>2.0457062134938218</v>
      </c>
      <c r="L327" s="547">
        <v>4.3115968952449153</v>
      </c>
      <c r="M327" s="547">
        <v>1.5181226784704451</v>
      </c>
      <c r="N327" s="547">
        <v>25.095281736877034</v>
      </c>
      <c r="O327" s="547">
        <v>2.5570912009764482</v>
      </c>
      <c r="P327" s="288"/>
      <c r="Q327" s="439">
        <v>-4</v>
      </c>
      <c r="R327" s="445" t="s">
        <v>99</v>
      </c>
      <c r="S327" s="440">
        <v>2.4398160281702932</v>
      </c>
      <c r="T327" s="440">
        <v>0.72027371699392184</v>
      </c>
      <c r="U327" s="440">
        <v>3.5383616416781463</v>
      </c>
      <c r="V327" s="440">
        <v>3.1680596632754541</v>
      </c>
      <c r="W327" s="440">
        <v>2.0457062134938218</v>
      </c>
      <c r="X327" s="440">
        <v>4.3115968952449153</v>
      </c>
      <c r="Y327" s="439">
        <v>1.5181226784704451</v>
      </c>
      <c r="Z327" s="440">
        <v>25.095281736877034</v>
      </c>
      <c r="AA327" s="440">
        <v>2.5570912009764482</v>
      </c>
      <c r="AC327" s="1107"/>
    </row>
    <row r="328" spans="1:29" s="291" customFormat="1" ht="16.95" hidden="1" customHeight="1">
      <c r="A328" s="293"/>
      <c r="B328" s="294"/>
      <c r="C328" s="294"/>
      <c r="D328" s="294"/>
      <c r="E328" s="292"/>
      <c r="F328" s="292"/>
      <c r="G328" s="1163"/>
      <c r="H328" s="1163"/>
      <c r="I328" s="1163"/>
      <c r="J328" s="1163"/>
      <c r="K328" s="1163"/>
      <c r="L328" s="1163"/>
      <c r="M328" s="1163"/>
      <c r="N328" s="1163"/>
      <c r="O328" s="1162"/>
      <c r="P328" s="288"/>
      <c r="Q328" s="308"/>
      <c r="R328" s="311"/>
      <c r="S328" s="311"/>
      <c r="T328" s="311"/>
      <c r="U328" s="311"/>
      <c r="V328" s="312"/>
      <c r="W328" s="312"/>
      <c r="X328" s="312"/>
      <c r="Y328" s="1175"/>
      <c r="Z328" s="312"/>
      <c r="AA328" s="565"/>
      <c r="AC328" s="1107"/>
    </row>
    <row r="329" spans="1:29" s="291" customFormat="1" ht="16.95" customHeight="1">
      <c r="A329" s="447" t="s">
        <v>441</v>
      </c>
      <c r="B329" s="295"/>
      <c r="C329" s="295"/>
      <c r="D329" s="295"/>
      <c r="E329" s="295"/>
      <c r="F329" s="292"/>
      <c r="G329" s="296"/>
      <c r="H329" s="296"/>
      <c r="I329" s="296"/>
      <c r="J329" s="296"/>
      <c r="K329" s="296"/>
      <c r="L329" s="296"/>
      <c r="M329" s="296"/>
      <c r="N329" s="296"/>
      <c r="O329" s="1162"/>
      <c r="P329" s="288"/>
      <c r="Q329" s="308"/>
      <c r="R329" s="311"/>
      <c r="S329" s="311"/>
      <c r="T329" s="311"/>
      <c r="U329" s="311"/>
      <c r="V329" s="312"/>
      <c r="W329" s="312"/>
      <c r="X329" s="312"/>
      <c r="Y329" s="1175"/>
      <c r="Z329" s="312"/>
      <c r="AA329" s="565"/>
      <c r="AC329" s="1107"/>
    </row>
    <row r="330" spans="1:29" ht="16.95" customHeight="1">
      <c r="A330" s="297" t="s">
        <v>361</v>
      </c>
      <c r="B330" s="269"/>
      <c r="C330" s="269"/>
      <c r="D330" s="269"/>
      <c r="E330" s="298"/>
      <c r="F330" s="298" t="s">
        <v>39</v>
      </c>
      <c r="G330" s="549">
        <v>67.297570850202419</v>
      </c>
      <c r="H330" s="549">
        <v>69.892663364000938</v>
      </c>
      <c r="I330" s="549">
        <v>65.225201250748455</v>
      </c>
      <c r="J330" s="549">
        <v>70.487835944465672</v>
      </c>
      <c r="K330" s="549">
        <v>69.279886484569005</v>
      </c>
      <c r="L330" s="549">
        <v>64.162646450723642</v>
      </c>
      <c r="M330" s="549">
        <v>66.256410256410263</v>
      </c>
      <c r="N330" s="549">
        <v>63.833333333333329</v>
      </c>
      <c r="O330" s="549">
        <v>67.83421151132994</v>
      </c>
      <c r="Q330" s="439">
        <v>-4</v>
      </c>
      <c r="R330" s="445" t="s">
        <v>99</v>
      </c>
      <c r="S330" s="543">
        <v>13298</v>
      </c>
      <c r="T330" s="543">
        <v>11851</v>
      </c>
      <c r="U330" s="543">
        <v>9804</v>
      </c>
      <c r="V330" s="543">
        <v>5534</v>
      </c>
      <c r="W330" s="543">
        <v>3906</v>
      </c>
      <c r="X330" s="543">
        <v>931</v>
      </c>
      <c r="Y330" s="439">
        <v>646</v>
      </c>
      <c r="Z330" s="543">
        <v>1149</v>
      </c>
      <c r="AA330" s="568">
        <v>47119</v>
      </c>
    </row>
    <row r="331" spans="1:29" ht="16.95" hidden="1" customHeight="1">
      <c r="A331" s="297"/>
      <c r="B331" s="269"/>
      <c r="C331" s="269"/>
      <c r="D331" s="269"/>
      <c r="E331" s="298"/>
      <c r="F331" s="298"/>
      <c r="G331" s="299"/>
      <c r="H331" s="299"/>
      <c r="I331" s="299"/>
      <c r="J331" s="299"/>
      <c r="K331" s="299"/>
      <c r="L331" s="299"/>
      <c r="M331" s="299"/>
      <c r="N331" s="299"/>
      <c r="Q331" s="439"/>
      <c r="R331" s="445"/>
      <c r="S331" s="440"/>
      <c r="T331" s="440"/>
      <c r="U331" s="440"/>
      <c r="V331" s="440"/>
      <c r="W331" s="440"/>
      <c r="X331" s="440"/>
      <c r="Y331" s="439"/>
      <c r="Z331" s="440"/>
      <c r="AA331" s="560"/>
    </row>
    <row r="332" spans="1:29" ht="16.95" hidden="1" customHeight="1">
      <c r="Q332" s="407">
        <v>-4</v>
      </c>
      <c r="R332" s="423" t="s">
        <v>291</v>
      </c>
      <c r="S332" s="454">
        <v>3</v>
      </c>
      <c r="T332" s="454">
        <v>3</v>
      </c>
      <c r="U332" s="454">
        <v>4</v>
      </c>
      <c r="V332" s="454">
        <v>2</v>
      </c>
      <c r="W332" s="454">
        <v>2</v>
      </c>
      <c r="X332" s="454">
        <v>2</v>
      </c>
      <c r="Y332" s="956">
        <v>1</v>
      </c>
      <c r="Z332" s="454">
        <v>2</v>
      </c>
      <c r="AA332" s="560">
        <v>19</v>
      </c>
    </row>
    <row r="333" spans="1:29" ht="16.95" hidden="1" customHeight="1">
      <c r="Q333" s="407">
        <v>-4</v>
      </c>
      <c r="R333" s="423" t="s">
        <v>292</v>
      </c>
      <c r="S333" s="454" t="s">
        <v>235</v>
      </c>
      <c r="T333" s="454">
        <v>6</v>
      </c>
      <c r="U333" s="454" t="s">
        <v>405</v>
      </c>
      <c r="V333" s="454">
        <v>1</v>
      </c>
      <c r="W333" s="454">
        <v>0</v>
      </c>
      <c r="X333" s="454">
        <v>0</v>
      </c>
      <c r="Y333" s="956">
        <v>0</v>
      </c>
      <c r="Z333" s="454">
        <v>0</v>
      </c>
      <c r="AA333" s="560">
        <v>7</v>
      </c>
    </row>
    <row r="334" spans="1:29" ht="16.95" hidden="1" customHeight="1">
      <c r="Q334" s="407">
        <v>-4</v>
      </c>
      <c r="R334" s="423" t="s">
        <v>293</v>
      </c>
      <c r="S334" s="454" t="s">
        <v>235</v>
      </c>
      <c r="T334" s="454">
        <v>0</v>
      </c>
      <c r="U334" s="454" t="s">
        <v>405</v>
      </c>
      <c r="V334" s="454">
        <v>0</v>
      </c>
      <c r="W334" s="454">
        <v>0</v>
      </c>
      <c r="X334" s="454">
        <v>0</v>
      </c>
      <c r="Y334" s="956">
        <v>0</v>
      </c>
      <c r="Z334" s="454">
        <v>0</v>
      </c>
      <c r="AA334" s="560">
        <v>0</v>
      </c>
    </row>
    <row r="335" spans="1:29" ht="16.95" hidden="1" customHeight="1">
      <c r="Q335" s="407">
        <v>-4</v>
      </c>
      <c r="R335" s="423" t="s">
        <v>294</v>
      </c>
      <c r="S335" s="454">
        <v>17</v>
      </c>
      <c r="T335" s="454">
        <v>20</v>
      </c>
      <c r="U335" s="454">
        <v>16</v>
      </c>
      <c r="V335" s="454">
        <v>7</v>
      </c>
      <c r="W335" s="454">
        <v>10</v>
      </c>
      <c r="X335" s="454">
        <v>9</v>
      </c>
      <c r="Y335" s="956">
        <v>1</v>
      </c>
      <c r="Z335" s="454">
        <v>14</v>
      </c>
      <c r="AA335" s="560">
        <v>94</v>
      </c>
    </row>
    <row r="336" spans="1:29" ht="16.95" hidden="1" customHeight="1">
      <c r="Q336" s="407">
        <v>-4</v>
      </c>
      <c r="R336" s="423" t="s">
        <v>295</v>
      </c>
      <c r="S336" s="454">
        <v>10</v>
      </c>
      <c r="T336" s="454">
        <v>2</v>
      </c>
      <c r="U336" s="454">
        <v>18</v>
      </c>
      <c r="V336" s="454">
        <v>8</v>
      </c>
      <c r="W336" s="454">
        <v>3</v>
      </c>
      <c r="X336" s="454">
        <v>1</v>
      </c>
      <c r="Y336" s="956">
        <v>1</v>
      </c>
      <c r="Z336" s="454">
        <v>5</v>
      </c>
      <c r="AA336" s="560">
        <v>48</v>
      </c>
    </row>
    <row r="337" spans="1:27" ht="16.95" hidden="1" customHeight="1">
      <c r="Q337" s="407">
        <v>-4</v>
      </c>
      <c r="R337" s="423" t="s">
        <v>92</v>
      </c>
      <c r="S337" s="454" t="s">
        <v>235</v>
      </c>
      <c r="T337" s="454">
        <v>0</v>
      </c>
      <c r="U337" s="454" t="s">
        <v>405</v>
      </c>
      <c r="V337" s="454">
        <v>0</v>
      </c>
      <c r="W337" s="454">
        <v>0</v>
      </c>
      <c r="X337" s="454">
        <v>0</v>
      </c>
      <c r="Y337" s="1090">
        <v>0</v>
      </c>
      <c r="Z337" s="454">
        <v>0</v>
      </c>
      <c r="AA337" s="560">
        <v>0</v>
      </c>
    </row>
    <row r="338" spans="1:27" ht="16.95" hidden="1" customHeight="1">
      <c r="Q338" s="407">
        <v>-4</v>
      </c>
      <c r="R338" s="423" t="s">
        <v>93</v>
      </c>
      <c r="S338" s="454">
        <v>756</v>
      </c>
      <c r="T338" s="454">
        <v>345</v>
      </c>
      <c r="U338" s="454">
        <v>268</v>
      </c>
      <c r="V338" s="454">
        <v>196</v>
      </c>
      <c r="W338" s="454">
        <v>107</v>
      </c>
      <c r="X338" s="454">
        <v>40</v>
      </c>
      <c r="Y338" s="1090">
        <v>5</v>
      </c>
      <c r="Z338" s="454">
        <v>38</v>
      </c>
      <c r="AA338" s="560">
        <v>1755</v>
      </c>
    </row>
    <row r="339" spans="1:27" ht="16.95" hidden="1" customHeight="1">
      <c r="Q339" s="407">
        <v>-4</v>
      </c>
      <c r="R339" s="423" t="s">
        <v>94</v>
      </c>
      <c r="S339" s="454">
        <v>194</v>
      </c>
      <c r="T339" s="454">
        <v>234</v>
      </c>
      <c r="U339" s="454">
        <v>84</v>
      </c>
      <c r="V339" s="454">
        <v>99</v>
      </c>
      <c r="W339" s="454">
        <v>96</v>
      </c>
      <c r="X339" s="454">
        <v>15</v>
      </c>
      <c r="Y339" s="1090">
        <v>15</v>
      </c>
      <c r="Z339" s="454">
        <v>8</v>
      </c>
      <c r="AA339" s="560">
        <v>745</v>
      </c>
    </row>
    <row r="340" spans="1:27" ht="16.95" hidden="1" customHeight="1">
      <c r="Q340" s="407">
        <v>-4</v>
      </c>
      <c r="R340" s="423" t="s">
        <v>198</v>
      </c>
      <c r="S340" s="454" t="s">
        <v>235</v>
      </c>
      <c r="T340" s="454">
        <v>0</v>
      </c>
      <c r="U340" s="454" t="s">
        <v>405</v>
      </c>
      <c r="V340" s="454">
        <v>0</v>
      </c>
      <c r="W340" s="454">
        <v>0</v>
      </c>
      <c r="X340" s="454">
        <v>0</v>
      </c>
      <c r="Y340" s="1090">
        <v>0</v>
      </c>
      <c r="Z340" s="454">
        <v>0</v>
      </c>
      <c r="AA340" s="560">
        <v>0</v>
      </c>
    </row>
    <row r="341" spans="1:27" ht="16.95" hidden="1" customHeight="1">
      <c r="Q341" s="407">
        <v>-4</v>
      </c>
      <c r="R341" s="423" t="s">
        <v>199</v>
      </c>
      <c r="S341" s="454">
        <v>2368</v>
      </c>
      <c r="T341" s="454">
        <v>2622</v>
      </c>
      <c r="U341" s="454">
        <v>2558</v>
      </c>
      <c r="V341" s="454">
        <v>1349</v>
      </c>
      <c r="W341" s="454">
        <v>695</v>
      </c>
      <c r="X341" s="454">
        <v>177</v>
      </c>
      <c r="Y341" s="1090">
        <v>112</v>
      </c>
      <c r="Z341" s="454">
        <v>270</v>
      </c>
      <c r="AA341" s="560">
        <v>10151</v>
      </c>
    </row>
    <row r="342" spans="1:27" ht="16.95" hidden="1" customHeight="1">
      <c r="Q342" s="407">
        <v>-4</v>
      </c>
      <c r="R342" s="423" t="s">
        <v>200</v>
      </c>
      <c r="S342" s="454">
        <v>505</v>
      </c>
      <c r="T342" s="454">
        <v>397</v>
      </c>
      <c r="U342" s="454">
        <v>231</v>
      </c>
      <c r="V342" s="454">
        <v>171</v>
      </c>
      <c r="W342" s="454">
        <v>119</v>
      </c>
      <c r="X342" s="454">
        <v>29</v>
      </c>
      <c r="Y342" s="1090">
        <v>24</v>
      </c>
      <c r="Z342" s="454">
        <v>39</v>
      </c>
      <c r="AA342" s="560">
        <v>1515</v>
      </c>
    </row>
    <row r="343" spans="1:27" ht="16.95" hidden="1" customHeight="1">
      <c r="Q343" s="407">
        <v>-4</v>
      </c>
      <c r="R343" s="423" t="s">
        <v>201</v>
      </c>
      <c r="S343" s="454" t="s">
        <v>235</v>
      </c>
      <c r="T343" s="454">
        <v>0</v>
      </c>
      <c r="U343" s="454" t="s">
        <v>405</v>
      </c>
      <c r="V343" s="454">
        <v>0</v>
      </c>
      <c r="W343" s="454">
        <v>0</v>
      </c>
      <c r="X343" s="454">
        <v>0</v>
      </c>
      <c r="Y343" s="1090">
        <v>0</v>
      </c>
      <c r="Z343" s="454">
        <v>0</v>
      </c>
      <c r="AA343" s="560">
        <v>0</v>
      </c>
    </row>
    <row r="344" spans="1:27" ht="16.95" hidden="1" customHeight="1">
      <c r="Q344" s="407">
        <v>-4</v>
      </c>
      <c r="R344" s="423" t="s">
        <v>202</v>
      </c>
      <c r="S344" s="454">
        <v>8863</v>
      </c>
      <c r="T344" s="454">
        <v>6800</v>
      </c>
      <c r="U344" s="454">
        <v>5688</v>
      </c>
      <c r="V344" s="454">
        <v>3052</v>
      </c>
      <c r="W344" s="454">
        <v>2565</v>
      </c>
      <c r="X344" s="454">
        <v>586</v>
      </c>
      <c r="Y344" s="1090">
        <v>404</v>
      </c>
      <c r="Z344" s="454">
        <v>636</v>
      </c>
      <c r="AA344" s="560">
        <v>28594</v>
      </c>
    </row>
    <row r="345" spans="1:27" ht="16.95" hidden="1" customHeight="1">
      <c r="Q345" s="407">
        <v>-4</v>
      </c>
      <c r="R345" s="423" t="s">
        <v>203</v>
      </c>
      <c r="S345" s="454">
        <v>582</v>
      </c>
      <c r="T345" s="454">
        <v>256</v>
      </c>
      <c r="U345" s="454">
        <v>517</v>
      </c>
      <c r="V345" s="454">
        <v>415</v>
      </c>
      <c r="W345" s="454">
        <v>230</v>
      </c>
      <c r="X345" s="454">
        <v>61</v>
      </c>
      <c r="Y345" s="1090">
        <v>83</v>
      </c>
      <c r="Z345" s="454">
        <v>71</v>
      </c>
      <c r="AA345" s="560">
        <v>2215</v>
      </c>
    </row>
    <row r="346" spans="1:27" ht="16.95" hidden="1" customHeight="1">
      <c r="Q346" s="407">
        <v>-4</v>
      </c>
      <c r="R346" s="423" t="s">
        <v>204</v>
      </c>
      <c r="S346" s="454" t="s">
        <v>235</v>
      </c>
      <c r="T346" s="454">
        <v>1166</v>
      </c>
      <c r="U346" s="454">
        <v>420</v>
      </c>
      <c r="V346" s="454">
        <v>234</v>
      </c>
      <c r="W346" s="454">
        <v>79</v>
      </c>
      <c r="X346" s="454">
        <v>11</v>
      </c>
      <c r="Y346" s="1090">
        <v>0</v>
      </c>
      <c r="Z346" s="454">
        <v>66</v>
      </c>
      <c r="AA346" s="560">
        <v>1976</v>
      </c>
    </row>
    <row r="347" spans="1:27" ht="16.95" hidden="1" customHeight="1">
      <c r="A347" s="297"/>
      <c r="B347" s="269"/>
      <c r="C347" s="269"/>
      <c r="D347" s="269"/>
      <c r="E347" s="298"/>
      <c r="F347" s="298"/>
      <c r="G347" s="299"/>
      <c r="H347" s="299"/>
      <c r="I347" s="299"/>
      <c r="J347" s="299"/>
      <c r="K347" s="299"/>
      <c r="L347" s="299"/>
      <c r="M347" s="299"/>
      <c r="N347" s="299"/>
      <c r="Q347" s="456"/>
      <c r="R347" s="457"/>
      <c r="S347" s="458"/>
      <c r="T347" s="458"/>
      <c r="U347" s="458"/>
      <c r="V347" s="458"/>
      <c r="W347" s="458"/>
      <c r="X347" s="458"/>
      <c r="Y347" s="456"/>
      <c r="Z347" s="458"/>
    </row>
    <row r="348" spans="1:27" ht="16.95" customHeight="1">
      <c r="A348" s="418" t="s">
        <v>442</v>
      </c>
      <c r="B348" s="1074"/>
      <c r="C348" s="270"/>
      <c r="D348" s="270"/>
      <c r="E348" s="419"/>
      <c r="F348" s="419" t="s">
        <v>39</v>
      </c>
      <c r="G348" s="550">
        <v>32.707489878542511</v>
      </c>
      <c r="H348" s="550">
        <v>30.107336635999054</v>
      </c>
      <c r="I348" s="550">
        <v>34.774798749251545</v>
      </c>
      <c r="J348" s="550">
        <v>29.512164055534328</v>
      </c>
      <c r="K348" s="550">
        <v>30.720113515431002</v>
      </c>
      <c r="L348" s="550">
        <v>35.837353549276365</v>
      </c>
      <c r="M348" s="550">
        <v>33.743589743589745</v>
      </c>
      <c r="N348" s="550">
        <v>36.222222222222221</v>
      </c>
      <c r="O348" s="550">
        <v>32.168667760790072</v>
      </c>
      <c r="Q348" s="439">
        <v>-4</v>
      </c>
      <c r="R348" s="445" t="s">
        <v>99</v>
      </c>
      <c r="S348" s="543">
        <v>6463</v>
      </c>
      <c r="T348" s="543">
        <v>5105</v>
      </c>
      <c r="U348" s="543">
        <v>5227</v>
      </c>
      <c r="V348" s="543">
        <v>2317</v>
      </c>
      <c r="W348" s="543">
        <v>1732</v>
      </c>
      <c r="X348" s="543">
        <v>520</v>
      </c>
      <c r="Y348" s="439">
        <v>329</v>
      </c>
      <c r="Z348" s="543">
        <v>652</v>
      </c>
      <c r="AA348" s="568">
        <v>22345</v>
      </c>
    </row>
    <row r="349" spans="1:27" ht="16.95" hidden="1" customHeight="1">
      <c r="A349" s="418"/>
      <c r="B349" s="287"/>
      <c r="C349" s="270"/>
      <c r="D349" s="270"/>
      <c r="E349" s="419"/>
      <c r="F349" s="419"/>
      <c r="G349" s="420"/>
      <c r="H349" s="420"/>
      <c r="I349" s="420"/>
      <c r="J349" s="420"/>
      <c r="K349" s="420"/>
      <c r="L349" s="420"/>
      <c r="M349" s="420"/>
      <c r="N349" s="420"/>
      <c r="Q349" s="439"/>
      <c r="R349" s="445"/>
      <c r="S349" s="440"/>
      <c r="T349" s="440"/>
      <c r="U349" s="440"/>
      <c r="V349" s="440"/>
      <c r="W349" s="440"/>
      <c r="X349" s="440"/>
      <c r="Y349" s="439"/>
      <c r="Z349" s="440"/>
      <c r="AA349" s="560"/>
    </row>
    <row r="350" spans="1:27" ht="16.95" hidden="1" customHeight="1">
      <c r="A350" s="580"/>
      <c r="B350" s="1442"/>
      <c r="C350" s="1442"/>
      <c r="D350" s="1442"/>
      <c r="E350" s="1442"/>
      <c r="F350" s="1442"/>
      <c r="G350" s="1442"/>
      <c r="H350" s="1442"/>
      <c r="I350" s="1442"/>
      <c r="J350" s="1442"/>
      <c r="K350" s="1442"/>
      <c r="L350" s="1442"/>
      <c r="M350" s="1442"/>
      <c r="N350" s="1442"/>
      <c r="O350" s="1440"/>
      <c r="Q350" s="407">
        <v>-4</v>
      </c>
      <c r="R350" s="423" t="s">
        <v>205</v>
      </c>
      <c r="S350" s="454">
        <v>1</v>
      </c>
      <c r="T350" s="454">
        <v>1</v>
      </c>
      <c r="U350" s="454" t="s">
        <v>405</v>
      </c>
      <c r="V350" s="454">
        <v>0</v>
      </c>
      <c r="W350" s="454">
        <v>0</v>
      </c>
      <c r="X350" s="454">
        <v>0</v>
      </c>
      <c r="Y350" s="956">
        <v>0</v>
      </c>
      <c r="Z350" s="454">
        <v>0</v>
      </c>
      <c r="AA350" s="560">
        <v>2</v>
      </c>
    </row>
    <row r="351" spans="1:27" ht="16.95" hidden="1" customHeight="1">
      <c r="A351" s="234"/>
      <c r="B351" s="1443"/>
      <c r="C351" s="1443"/>
      <c r="D351" s="1443"/>
      <c r="E351" s="1443"/>
      <c r="F351" s="1443"/>
      <c r="G351" s="1443"/>
      <c r="H351" s="1443"/>
      <c r="I351" s="1443"/>
      <c r="J351" s="1443"/>
      <c r="K351" s="1443"/>
      <c r="L351" s="1443"/>
      <c r="M351" s="1443"/>
      <c r="N351" s="1443"/>
      <c r="O351" s="1440"/>
      <c r="Q351" s="407">
        <v>-4</v>
      </c>
      <c r="R351" s="423" t="s">
        <v>206</v>
      </c>
      <c r="S351" s="454" t="s">
        <v>235</v>
      </c>
      <c r="T351" s="454">
        <v>1</v>
      </c>
      <c r="U351" s="454" t="s">
        <v>405</v>
      </c>
      <c r="V351" s="454">
        <v>0</v>
      </c>
      <c r="W351" s="454">
        <v>0</v>
      </c>
      <c r="X351" s="454">
        <v>0</v>
      </c>
      <c r="Y351" s="956">
        <v>0</v>
      </c>
      <c r="Z351" s="454">
        <v>1</v>
      </c>
      <c r="AA351" s="560">
        <v>2</v>
      </c>
    </row>
    <row r="352" spans="1:27" ht="16.95" hidden="1" customHeight="1">
      <c r="A352" s="234"/>
      <c r="B352" s="1441"/>
      <c r="C352" s="1441"/>
      <c r="D352" s="1441"/>
      <c r="E352" s="1441"/>
      <c r="F352" s="1441"/>
      <c r="G352" s="1441"/>
      <c r="H352" s="1441"/>
      <c r="I352" s="1441"/>
      <c r="J352" s="1441"/>
      <c r="K352" s="1441"/>
      <c r="L352" s="1441"/>
      <c r="M352" s="1441"/>
      <c r="N352" s="1441"/>
      <c r="O352" s="1440"/>
      <c r="Q352" s="407">
        <v>-4</v>
      </c>
      <c r="R352" s="423" t="s">
        <v>112</v>
      </c>
      <c r="S352" s="454" t="s">
        <v>235</v>
      </c>
      <c r="T352" s="454">
        <v>0</v>
      </c>
      <c r="U352" s="454" t="s">
        <v>405</v>
      </c>
      <c r="V352" s="454">
        <v>0</v>
      </c>
      <c r="W352" s="454">
        <v>0</v>
      </c>
      <c r="X352" s="454">
        <v>0</v>
      </c>
      <c r="Y352" s="956">
        <v>0</v>
      </c>
      <c r="Z352" s="454">
        <v>0</v>
      </c>
      <c r="AA352" s="560">
        <v>0</v>
      </c>
    </row>
    <row r="353" spans="1:31" ht="16.95" hidden="1" customHeight="1">
      <c r="A353" s="234"/>
      <c r="B353" s="1441"/>
      <c r="C353" s="1441"/>
      <c r="D353" s="1441"/>
      <c r="E353" s="1441"/>
      <c r="F353" s="1441"/>
      <c r="G353" s="1441"/>
      <c r="H353" s="1441"/>
      <c r="I353" s="1441"/>
      <c r="J353" s="1441"/>
      <c r="K353" s="1441"/>
      <c r="L353" s="1441"/>
      <c r="M353" s="1441"/>
      <c r="N353" s="1441"/>
      <c r="O353" s="1440"/>
      <c r="Q353" s="407">
        <v>-4</v>
      </c>
      <c r="R353" s="423" t="s">
        <v>113</v>
      </c>
      <c r="S353" s="454">
        <v>1</v>
      </c>
      <c r="T353" s="454">
        <v>3</v>
      </c>
      <c r="U353" s="454">
        <v>3</v>
      </c>
      <c r="V353" s="454">
        <v>2</v>
      </c>
      <c r="W353" s="454">
        <v>4</v>
      </c>
      <c r="X353" s="454">
        <v>1</v>
      </c>
      <c r="Y353" s="956">
        <v>1</v>
      </c>
      <c r="Z353" s="454">
        <v>4</v>
      </c>
      <c r="AA353" s="560">
        <v>19</v>
      </c>
    </row>
    <row r="354" spans="1:31" ht="16.95" hidden="1" customHeight="1">
      <c r="A354" s="234"/>
      <c r="B354" s="1410"/>
      <c r="C354" s="1433"/>
      <c r="D354" s="1433"/>
      <c r="E354" s="1433"/>
      <c r="F354" s="1433"/>
      <c r="G354" s="1433"/>
      <c r="H354" s="1433"/>
      <c r="I354" s="1433"/>
      <c r="J354" s="1433"/>
      <c r="K354" s="1433"/>
      <c r="L354" s="1433"/>
      <c r="M354" s="1433"/>
      <c r="N354" s="1433"/>
      <c r="O354" s="1433"/>
      <c r="Q354" s="407">
        <v>-4</v>
      </c>
      <c r="R354" s="423" t="s">
        <v>114</v>
      </c>
      <c r="S354" s="454">
        <v>6</v>
      </c>
      <c r="T354" s="454">
        <v>9</v>
      </c>
      <c r="U354" s="454">
        <v>5</v>
      </c>
      <c r="V354" s="454">
        <v>2</v>
      </c>
      <c r="W354" s="454">
        <v>0</v>
      </c>
      <c r="X354" s="454">
        <v>1</v>
      </c>
      <c r="Y354" s="1090">
        <v>0</v>
      </c>
      <c r="Z354" s="454">
        <v>5</v>
      </c>
      <c r="AA354" s="560">
        <v>28</v>
      </c>
    </row>
    <row r="355" spans="1:31" s="274" customFormat="1" ht="16.95" hidden="1" customHeight="1">
      <c r="A355" s="648"/>
      <c r="B355" s="1451"/>
      <c r="C355" s="1452"/>
      <c r="D355" s="1452"/>
      <c r="E355" s="1452"/>
      <c r="F355" s="1452"/>
      <c r="G355" s="1452"/>
      <c r="H355" s="1452"/>
      <c r="I355" s="1452"/>
      <c r="J355" s="1452"/>
      <c r="K355" s="1452"/>
      <c r="L355" s="1452"/>
      <c r="M355" s="1452"/>
      <c r="N355" s="1452"/>
      <c r="O355" s="1452"/>
      <c r="Q355" s="765">
        <v>-4</v>
      </c>
      <c r="R355" s="449" t="s">
        <v>115</v>
      </c>
      <c r="S355" s="455" t="s">
        <v>235</v>
      </c>
      <c r="T355" s="455">
        <v>0</v>
      </c>
      <c r="U355" s="455" t="s">
        <v>405</v>
      </c>
      <c r="V355" s="455">
        <v>0</v>
      </c>
      <c r="W355" s="455">
        <v>0</v>
      </c>
      <c r="X355" s="455">
        <v>0</v>
      </c>
      <c r="Y355" s="1090">
        <v>0</v>
      </c>
      <c r="Z355" s="455">
        <v>0</v>
      </c>
      <c r="AA355" s="767">
        <v>0</v>
      </c>
      <c r="AC355" s="1109"/>
    </row>
    <row r="356" spans="1:31" ht="16.95" hidden="1" customHeight="1">
      <c r="Q356" s="407">
        <v>-4</v>
      </c>
      <c r="R356" s="423" t="s">
        <v>116</v>
      </c>
      <c r="S356" s="454">
        <v>120</v>
      </c>
      <c r="T356" s="454">
        <v>37</v>
      </c>
      <c r="U356" s="454">
        <v>23</v>
      </c>
      <c r="V356" s="454">
        <v>20</v>
      </c>
      <c r="W356" s="454">
        <v>18</v>
      </c>
      <c r="X356" s="454">
        <v>1</v>
      </c>
      <c r="Y356" s="1090">
        <v>2</v>
      </c>
      <c r="Z356" s="454">
        <v>9</v>
      </c>
      <c r="AA356" s="560">
        <v>230</v>
      </c>
    </row>
    <row r="357" spans="1:31" ht="16.95" hidden="1" customHeight="1">
      <c r="Q357" s="407">
        <v>-4</v>
      </c>
      <c r="R357" s="423" t="s">
        <v>117</v>
      </c>
      <c r="S357" s="454">
        <v>187</v>
      </c>
      <c r="T357" s="454">
        <v>174</v>
      </c>
      <c r="U357" s="454">
        <v>55</v>
      </c>
      <c r="V357" s="454">
        <v>55</v>
      </c>
      <c r="W357" s="454">
        <v>44</v>
      </c>
      <c r="X357" s="454">
        <v>12</v>
      </c>
      <c r="Y357" s="1090">
        <v>6</v>
      </c>
      <c r="Z357" s="454">
        <v>28</v>
      </c>
      <c r="AA357" s="560">
        <v>561</v>
      </c>
    </row>
    <row r="358" spans="1:31" ht="16.95" hidden="1" customHeight="1">
      <c r="Q358" s="407">
        <v>-4</v>
      </c>
      <c r="R358" s="423" t="s">
        <v>118</v>
      </c>
      <c r="S358" s="454" t="s">
        <v>235</v>
      </c>
      <c r="T358" s="454">
        <v>0</v>
      </c>
      <c r="U358" s="454" t="s">
        <v>405</v>
      </c>
      <c r="V358" s="454">
        <v>0</v>
      </c>
      <c r="W358" s="454">
        <v>0</v>
      </c>
      <c r="X358" s="454">
        <v>0</v>
      </c>
      <c r="Y358" s="1090">
        <v>0</v>
      </c>
      <c r="Z358" s="454">
        <v>0</v>
      </c>
      <c r="AA358" s="560">
        <v>0</v>
      </c>
    </row>
    <row r="359" spans="1:31" ht="16.95" hidden="1" customHeight="1">
      <c r="Q359" s="407">
        <v>-4</v>
      </c>
      <c r="R359" s="423" t="s">
        <v>119</v>
      </c>
      <c r="S359" s="454">
        <v>604</v>
      </c>
      <c r="T359" s="454">
        <v>384</v>
      </c>
      <c r="U359" s="454">
        <v>540</v>
      </c>
      <c r="V359" s="454">
        <v>169</v>
      </c>
      <c r="W359" s="454">
        <v>158</v>
      </c>
      <c r="X359" s="454">
        <v>30</v>
      </c>
      <c r="Y359" s="1090">
        <v>25</v>
      </c>
      <c r="Z359" s="454">
        <v>61</v>
      </c>
      <c r="AA359" s="560">
        <v>1971</v>
      </c>
    </row>
    <row r="360" spans="1:31" ht="16.95" hidden="1" customHeight="1">
      <c r="Q360" s="407">
        <v>-4</v>
      </c>
      <c r="R360" s="423" t="s">
        <v>120</v>
      </c>
      <c r="S360" s="454">
        <v>800</v>
      </c>
      <c r="T360" s="454">
        <v>695</v>
      </c>
      <c r="U360" s="454">
        <v>279</v>
      </c>
      <c r="V360" s="454">
        <v>178</v>
      </c>
      <c r="W360" s="454">
        <v>152</v>
      </c>
      <c r="X360" s="454">
        <v>20</v>
      </c>
      <c r="Y360" s="1090">
        <v>26</v>
      </c>
      <c r="Z360" s="454">
        <v>63</v>
      </c>
      <c r="AA360" s="560">
        <v>2213</v>
      </c>
    </row>
    <row r="361" spans="1:31" ht="16.95" hidden="1" customHeight="1">
      <c r="Q361" s="407">
        <v>-4</v>
      </c>
      <c r="R361" s="423" t="s">
        <v>121</v>
      </c>
      <c r="S361" s="454" t="s">
        <v>235</v>
      </c>
      <c r="T361" s="454">
        <v>0</v>
      </c>
      <c r="U361" s="454" t="s">
        <v>405</v>
      </c>
      <c r="V361" s="454">
        <v>0</v>
      </c>
      <c r="W361" s="454">
        <v>0</v>
      </c>
      <c r="X361" s="454">
        <v>0</v>
      </c>
      <c r="Y361" s="1090">
        <v>0</v>
      </c>
      <c r="Z361" s="454">
        <v>0</v>
      </c>
      <c r="AA361" s="560">
        <v>0</v>
      </c>
    </row>
    <row r="362" spans="1:31" ht="16.95" hidden="1" customHeight="1">
      <c r="Q362" s="407">
        <v>-4</v>
      </c>
      <c r="R362" s="423" t="s">
        <v>122</v>
      </c>
      <c r="S362" s="454">
        <v>3378</v>
      </c>
      <c r="T362" s="454">
        <v>2741</v>
      </c>
      <c r="U362" s="454">
        <v>2322</v>
      </c>
      <c r="V362" s="454">
        <v>920</v>
      </c>
      <c r="W362" s="454">
        <v>936</v>
      </c>
      <c r="X362" s="454">
        <v>289</v>
      </c>
      <c r="Y362" s="1090">
        <v>142</v>
      </c>
      <c r="Z362" s="454">
        <v>202</v>
      </c>
      <c r="AA362" s="560">
        <v>10930</v>
      </c>
    </row>
    <row r="363" spans="1:31" ht="16.95" hidden="1" customHeight="1">
      <c r="Q363" s="407">
        <v>-4</v>
      </c>
      <c r="R363" s="423" t="s">
        <v>123</v>
      </c>
      <c r="S363" s="454">
        <v>1366</v>
      </c>
      <c r="T363" s="454">
        <v>869</v>
      </c>
      <c r="U363" s="454">
        <v>1826</v>
      </c>
      <c r="V363" s="454">
        <v>812</v>
      </c>
      <c r="W363" s="454">
        <v>392</v>
      </c>
      <c r="X363" s="454">
        <v>157</v>
      </c>
      <c r="Y363" s="1090">
        <v>127</v>
      </c>
      <c r="Z363" s="454">
        <v>157</v>
      </c>
      <c r="AA363" s="560">
        <v>5706</v>
      </c>
    </row>
    <row r="364" spans="1:31" ht="16.95" hidden="1" customHeight="1">
      <c r="A364" s="604"/>
      <c r="B364" s="1410"/>
      <c r="C364" s="1433"/>
      <c r="D364" s="1433"/>
      <c r="E364" s="1433"/>
      <c r="F364" s="1433"/>
      <c r="G364" s="1433"/>
      <c r="H364" s="1433"/>
      <c r="I364" s="1433"/>
      <c r="J364" s="1433"/>
      <c r="K364" s="1433"/>
      <c r="L364" s="1433"/>
      <c r="M364" s="1433"/>
      <c r="N364" s="1433"/>
      <c r="O364" s="1433"/>
      <c r="Q364" s="407">
        <v>-4</v>
      </c>
      <c r="R364" s="423" t="s">
        <v>124</v>
      </c>
      <c r="S364" s="454" t="s">
        <v>235</v>
      </c>
      <c r="T364" s="454">
        <v>191</v>
      </c>
      <c r="U364" s="454">
        <v>174</v>
      </c>
      <c r="V364" s="454">
        <v>159</v>
      </c>
      <c r="W364" s="454">
        <v>28</v>
      </c>
      <c r="X364" s="454">
        <v>9</v>
      </c>
      <c r="Y364" s="1090">
        <v>0</v>
      </c>
      <c r="Z364" s="454">
        <v>122</v>
      </c>
      <c r="AA364" s="560">
        <v>683</v>
      </c>
    </row>
    <row r="365" spans="1:31" ht="1.95" customHeight="1">
      <c r="Q365" s="451"/>
      <c r="R365" s="452"/>
      <c r="S365" s="452"/>
      <c r="T365" s="452"/>
      <c r="U365" s="452"/>
      <c r="V365" s="452"/>
      <c r="W365" s="452"/>
      <c r="X365" s="452"/>
      <c r="Y365" s="451"/>
      <c r="Z365" s="452"/>
      <c r="AA365" s="567"/>
      <c r="AB365" s="453"/>
      <c r="AC365" s="1108"/>
      <c r="AD365" s="453"/>
      <c r="AE365" s="453"/>
    </row>
    <row r="366" spans="1:31" s="269" customFormat="1" ht="16.95" customHeight="1">
      <c r="A366" s="301" t="s">
        <v>386</v>
      </c>
      <c r="B366" s="270"/>
      <c r="C366" s="270"/>
      <c r="D366" s="271"/>
      <c r="E366" s="271"/>
      <c r="F366" s="271"/>
      <c r="G366" s="271"/>
      <c r="H366" s="271"/>
      <c r="I366" s="271"/>
      <c r="J366" s="271"/>
      <c r="K366" s="271"/>
      <c r="L366" s="271"/>
      <c r="M366" s="271"/>
      <c r="N366" s="271"/>
      <c r="O366" s="299"/>
      <c r="Q366" s="305"/>
      <c r="R366" s="416"/>
      <c r="S366" s="416"/>
      <c r="T366" s="416"/>
      <c r="U366" s="416"/>
      <c r="V366" s="416"/>
      <c r="W366" s="416"/>
      <c r="X366" s="416"/>
      <c r="Y366" s="575"/>
      <c r="Z366" s="416"/>
      <c r="AA366" s="557"/>
      <c r="AC366" s="558"/>
    </row>
    <row r="367" spans="1:31" s="269" customFormat="1" ht="1.95" customHeight="1">
      <c r="A367" s="301"/>
      <c r="B367" s="270"/>
      <c r="C367" s="270"/>
      <c r="D367" s="271"/>
      <c r="E367" s="271"/>
      <c r="F367" s="271"/>
      <c r="G367" s="271"/>
      <c r="H367" s="271"/>
      <c r="I367" s="271"/>
      <c r="J367" s="271"/>
      <c r="K367" s="271"/>
      <c r="L367" s="271"/>
      <c r="M367" s="271"/>
      <c r="N367" s="271"/>
      <c r="O367" s="299"/>
      <c r="Q367" s="305"/>
      <c r="R367" s="416"/>
      <c r="S367" s="416"/>
      <c r="T367" s="416"/>
      <c r="U367" s="416"/>
      <c r="V367" s="416"/>
      <c r="W367" s="416"/>
      <c r="X367" s="416"/>
      <c r="Y367" s="575"/>
      <c r="Z367" s="416"/>
      <c r="AA367" s="557"/>
      <c r="AC367" s="558"/>
    </row>
    <row r="368" spans="1:31" s="269" customFormat="1" ht="16.95" customHeight="1">
      <c r="A368" s="427" t="s">
        <v>439</v>
      </c>
      <c r="B368" s="273"/>
      <c r="C368" s="273"/>
      <c r="D368" s="273"/>
      <c r="E368" s="273"/>
      <c r="F368" s="273"/>
      <c r="G368" s="1164"/>
      <c r="H368" s="1164"/>
      <c r="I368" s="1164"/>
      <c r="J368" s="1164"/>
      <c r="K368" s="1164"/>
      <c r="L368" s="1164"/>
      <c r="M368" s="1164"/>
      <c r="N368" s="1164"/>
      <c r="O368" s="860"/>
      <c r="Q368" s="305"/>
      <c r="R368" s="302"/>
      <c r="S368" s="302"/>
      <c r="T368" s="302"/>
      <c r="U368" s="302"/>
      <c r="V368" s="302"/>
      <c r="W368" s="302"/>
      <c r="X368" s="302"/>
      <c r="Y368" s="305"/>
      <c r="Z368" s="302"/>
      <c r="AA368" s="558"/>
      <c r="AC368" s="558"/>
    </row>
    <row r="369" spans="1:29" ht="16.95" customHeight="1">
      <c r="A369" s="274"/>
      <c r="B369" s="428" t="s">
        <v>189</v>
      </c>
      <c r="C369" s="274"/>
      <c r="D369" s="274"/>
      <c r="E369" s="274"/>
      <c r="F369" s="275"/>
      <c r="G369" s="276"/>
      <c r="H369" s="276"/>
      <c r="I369" s="276"/>
      <c r="J369" s="276"/>
      <c r="K369" s="276"/>
      <c r="L369" s="276"/>
      <c r="M369" s="276"/>
      <c r="N369" s="276"/>
      <c r="O369" s="813"/>
    </row>
    <row r="370" spans="1:29" s="269" customFormat="1" ht="16.95" customHeight="1">
      <c r="A370" s="273"/>
      <c r="B370" s="273"/>
      <c r="C370" s="272" t="s">
        <v>492</v>
      </c>
      <c r="D370" s="273"/>
      <c r="E370" s="273"/>
      <c r="F370" s="278" t="s">
        <v>197</v>
      </c>
      <c r="G370" s="279">
        <v>15456</v>
      </c>
      <c r="H370" s="279">
        <v>12506</v>
      </c>
      <c r="I370" s="279">
        <v>10421</v>
      </c>
      <c r="J370" s="279">
        <v>5319</v>
      </c>
      <c r="K370" s="279">
        <v>4428</v>
      </c>
      <c r="L370" s="279">
        <v>1064</v>
      </c>
      <c r="M370" s="279">
        <v>706</v>
      </c>
      <c r="N370" s="279">
        <v>1187</v>
      </c>
      <c r="O370" s="279">
        <v>51087</v>
      </c>
      <c r="Q370" s="422">
        <v>-5</v>
      </c>
      <c r="R370" s="423" t="s">
        <v>162</v>
      </c>
      <c r="S370" s="424">
        <v>15456</v>
      </c>
      <c r="T370" s="424">
        <v>12506</v>
      </c>
      <c r="U370" s="424">
        <v>10421</v>
      </c>
      <c r="V370" s="424">
        <v>5319</v>
      </c>
      <c r="W370" s="424">
        <v>4428</v>
      </c>
      <c r="X370" s="424">
        <v>1064</v>
      </c>
      <c r="Y370" s="1171">
        <v>706</v>
      </c>
      <c r="Z370" s="424">
        <v>1187</v>
      </c>
      <c r="AA370" s="560">
        <v>51087</v>
      </c>
      <c r="AC370" s="558"/>
    </row>
    <row r="371" spans="1:29" s="269" customFormat="1" ht="16.95" customHeight="1">
      <c r="A371" s="273"/>
      <c r="B371" s="273"/>
      <c r="C371" s="272" t="s">
        <v>493</v>
      </c>
      <c r="D371" s="273"/>
      <c r="E371" s="273"/>
      <c r="F371" s="278" t="s">
        <v>197</v>
      </c>
      <c r="G371" s="279">
        <v>1647</v>
      </c>
      <c r="H371" s="279">
        <v>1837</v>
      </c>
      <c r="I371" s="279">
        <v>2632</v>
      </c>
      <c r="J371" s="279">
        <v>1208</v>
      </c>
      <c r="K371" s="279">
        <v>802</v>
      </c>
      <c r="L371" s="279">
        <v>185</v>
      </c>
      <c r="M371" s="279">
        <v>173</v>
      </c>
      <c r="N371" s="279">
        <v>258</v>
      </c>
      <c r="O371" s="279">
        <v>8742</v>
      </c>
      <c r="Q371" s="422">
        <v>-5</v>
      </c>
      <c r="R371" s="423" t="s">
        <v>345</v>
      </c>
      <c r="S371" s="424">
        <v>1647</v>
      </c>
      <c r="T371" s="424">
        <v>1837</v>
      </c>
      <c r="U371" s="424">
        <v>2632</v>
      </c>
      <c r="V371" s="424">
        <v>1208</v>
      </c>
      <c r="W371" s="424">
        <v>802</v>
      </c>
      <c r="X371" s="424">
        <v>185</v>
      </c>
      <c r="Y371" s="1171">
        <v>173</v>
      </c>
      <c r="Z371" s="424">
        <v>258</v>
      </c>
      <c r="AA371" s="560">
        <v>8742</v>
      </c>
      <c r="AC371" s="558"/>
    </row>
    <row r="372" spans="1:29" s="269" customFormat="1" ht="16.95" customHeight="1">
      <c r="A372" s="273"/>
      <c r="B372" s="273"/>
      <c r="C372" s="272" t="s">
        <v>15</v>
      </c>
      <c r="D372" s="273"/>
      <c r="E372" s="273"/>
      <c r="F372" s="278" t="s">
        <v>197</v>
      </c>
      <c r="G372" s="279">
        <v>169</v>
      </c>
      <c r="H372" s="279">
        <v>538</v>
      </c>
      <c r="I372" s="279">
        <v>307</v>
      </c>
      <c r="J372" s="279">
        <v>263</v>
      </c>
      <c r="K372" s="279">
        <v>23</v>
      </c>
      <c r="L372" s="279">
        <v>0</v>
      </c>
      <c r="M372" s="279">
        <v>0</v>
      </c>
      <c r="N372" s="279">
        <v>206</v>
      </c>
      <c r="O372" s="279">
        <v>1506</v>
      </c>
      <c r="Q372" s="422">
        <v>-5</v>
      </c>
      <c r="R372" s="423" t="s">
        <v>346</v>
      </c>
      <c r="S372" s="424">
        <v>169</v>
      </c>
      <c r="T372" s="424">
        <v>538</v>
      </c>
      <c r="U372" s="424">
        <v>307</v>
      </c>
      <c r="V372" s="424">
        <v>263</v>
      </c>
      <c r="W372" s="424">
        <v>23</v>
      </c>
      <c r="X372" s="424">
        <v>0</v>
      </c>
      <c r="Y372" s="1171">
        <v>0</v>
      </c>
      <c r="Z372" s="424">
        <v>206</v>
      </c>
      <c r="AA372" s="560">
        <v>1506</v>
      </c>
      <c r="AC372" s="558"/>
    </row>
    <row r="373" spans="1:29" s="284" customFormat="1" ht="16.95" customHeight="1">
      <c r="A373" s="280"/>
      <c r="B373" s="280"/>
      <c r="C373" s="281" t="s">
        <v>360</v>
      </c>
      <c r="D373" s="280"/>
      <c r="E373" s="280"/>
      <c r="F373" s="282" t="s">
        <v>197</v>
      </c>
      <c r="G373" s="283">
        <v>17272</v>
      </c>
      <c r="H373" s="283">
        <v>14881</v>
      </c>
      <c r="I373" s="283">
        <v>13360</v>
      </c>
      <c r="J373" s="283">
        <v>6790</v>
      </c>
      <c r="K373" s="283">
        <v>5253</v>
      </c>
      <c r="L373" s="283">
        <v>1249</v>
      </c>
      <c r="M373" s="283">
        <v>879</v>
      </c>
      <c r="N373" s="283">
        <v>1651</v>
      </c>
      <c r="O373" s="283">
        <v>61335</v>
      </c>
      <c r="Q373" s="422">
        <v>-5</v>
      </c>
      <c r="R373" s="425" t="s">
        <v>99</v>
      </c>
      <c r="S373" s="426">
        <v>17272</v>
      </c>
      <c r="T373" s="426">
        <v>14881</v>
      </c>
      <c r="U373" s="426">
        <v>13360</v>
      </c>
      <c r="V373" s="426">
        <v>6790</v>
      </c>
      <c r="W373" s="426">
        <v>5253</v>
      </c>
      <c r="X373" s="426">
        <v>1249</v>
      </c>
      <c r="Y373" s="422">
        <v>879</v>
      </c>
      <c r="Z373" s="426">
        <v>1651</v>
      </c>
      <c r="AA373" s="560">
        <v>61335</v>
      </c>
      <c r="AC373" s="558"/>
    </row>
    <row r="374" spans="1:29" ht="16.95" customHeight="1">
      <c r="A374" s="274"/>
      <c r="B374" s="274" t="s">
        <v>191</v>
      </c>
      <c r="C374" s="274"/>
      <c r="D374" s="274"/>
      <c r="E374" s="274"/>
      <c r="F374" s="275"/>
      <c r="G374" s="276"/>
      <c r="H374" s="276"/>
      <c r="I374" s="276"/>
      <c r="J374" s="276"/>
      <c r="K374" s="276"/>
      <c r="L374" s="276"/>
      <c r="M374" s="276"/>
      <c r="N374" s="276"/>
      <c r="O374" s="813"/>
    </row>
    <row r="375" spans="1:29" s="269" customFormat="1" ht="16.95" customHeight="1">
      <c r="A375" s="273"/>
      <c r="B375" s="273"/>
      <c r="C375" s="272" t="s">
        <v>16</v>
      </c>
      <c r="D375" s="273"/>
      <c r="E375" s="273"/>
      <c r="F375" s="278" t="s">
        <v>197</v>
      </c>
      <c r="G375" s="299">
        <v>569</v>
      </c>
      <c r="H375" s="299">
        <v>34</v>
      </c>
      <c r="I375" s="299">
        <v>444</v>
      </c>
      <c r="J375" s="299">
        <v>407</v>
      </c>
      <c r="K375" s="299">
        <v>64</v>
      </c>
      <c r="L375" s="299">
        <v>50</v>
      </c>
      <c r="M375" s="299">
        <v>15</v>
      </c>
      <c r="N375" s="299">
        <v>8</v>
      </c>
      <c r="O375" s="299">
        <v>1591</v>
      </c>
      <c r="Q375" s="422">
        <v>-5</v>
      </c>
      <c r="R375" s="423" t="s">
        <v>349</v>
      </c>
      <c r="S375" s="424">
        <v>569</v>
      </c>
      <c r="T375" s="424">
        <v>34</v>
      </c>
      <c r="U375" s="424">
        <v>444</v>
      </c>
      <c r="V375" s="424">
        <v>407</v>
      </c>
      <c r="W375" s="424">
        <v>64</v>
      </c>
      <c r="X375" s="424">
        <v>50</v>
      </c>
      <c r="Y375" s="1171">
        <v>15</v>
      </c>
      <c r="Z375" s="424">
        <v>8</v>
      </c>
      <c r="AA375" s="560">
        <v>1591</v>
      </c>
      <c r="AC375" s="558"/>
    </row>
    <row r="376" spans="1:29" s="269" customFormat="1" ht="16.95" customHeight="1">
      <c r="A376" s="273"/>
      <c r="B376" s="273"/>
      <c r="C376" s="272" t="s">
        <v>14</v>
      </c>
      <c r="D376" s="273"/>
      <c r="E376" s="273"/>
      <c r="F376" s="278" t="s">
        <v>197</v>
      </c>
      <c r="G376" s="299">
        <v>1854</v>
      </c>
      <c r="H376" s="299">
        <v>685</v>
      </c>
      <c r="I376" s="299">
        <v>456</v>
      </c>
      <c r="J376" s="299">
        <v>550</v>
      </c>
      <c r="K376" s="299">
        <v>218</v>
      </c>
      <c r="L376" s="812">
        <v>102</v>
      </c>
      <c r="M376" s="812">
        <v>80</v>
      </c>
      <c r="N376" s="299">
        <v>70</v>
      </c>
      <c r="O376" s="299">
        <v>4015</v>
      </c>
      <c r="Q376" s="422">
        <v>-5</v>
      </c>
      <c r="R376" s="423" t="s">
        <v>347</v>
      </c>
      <c r="S376" s="424">
        <v>1854</v>
      </c>
      <c r="T376" s="424">
        <v>685</v>
      </c>
      <c r="U376" s="424">
        <v>456</v>
      </c>
      <c r="V376" s="424">
        <v>550</v>
      </c>
      <c r="W376" s="424">
        <v>218</v>
      </c>
      <c r="X376" s="424">
        <v>102</v>
      </c>
      <c r="Y376" s="1171">
        <v>80</v>
      </c>
      <c r="Z376" s="424">
        <v>70</v>
      </c>
      <c r="AA376" s="560">
        <v>4015</v>
      </c>
      <c r="AC376" s="558"/>
    </row>
    <row r="377" spans="1:29" s="269" customFormat="1" ht="16.95" customHeight="1">
      <c r="A377" s="273"/>
      <c r="B377" s="273"/>
      <c r="C377" s="272" t="s">
        <v>15</v>
      </c>
      <c r="D377" s="273"/>
      <c r="E377" s="273"/>
      <c r="F377" s="278" t="s">
        <v>197</v>
      </c>
      <c r="G377" s="299">
        <v>25</v>
      </c>
      <c r="H377" s="299">
        <v>162</v>
      </c>
      <c r="I377" s="299">
        <v>490</v>
      </c>
      <c r="J377" s="299">
        <v>42</v>
      </c>
      <c r="K377" s="299">
        <v>49</v>
      </c>
      <c r="L377" s="299">
        <v>1</v>
      </c>
      <c r="M377" s="1182">
        <v>0</v>
      </c>
      <c r="N377" s="299">
        <v>60</v>
      </c>
      <c r="O377" s="299">
        <v>829</v>
      </c>
      <c r="Q377" s="422">
        <v>-5</v>
      </c>
      <c r="R377" s="423" t="s">
        <v>348</v>
      </c>
      <c r="S377" s="424">
        <v>25</v>
      </c>
      <c r="T377" s="424">
        <v>162</v>
      </c>
      <c r="U377" s="424">
        <v>490</v>
      </c>
      <c r="V377" s="424">
        <v>42</v>
      </c>
      <c r="W377" s="424">
        <v>49</v>
      </c>
      <c r="X377" s="424">
        <v>1</v>
      </c>
      <c r="Y377" s="1171">
        <v>0</v>
      </c>
      <c r="Z377" s="424">
        <v>60</v>
      </c>
      <c r="AA377" s="560">
        <v>829</v>
      </c>
      <c r="AC377" s="558"/>
    </row>
    <row r="378" spans="1:29" s="284" customFormat="1" ht="16.95" customHeight="1">
      <c r="A378" s="280"/>
      <c r="B378" s="280"/>
      <c r="C378" s="281" t="s">
        <v>191</v>
      </c>
      <c r="D378" s="280"/>
      <c r="E378" s="280"/>
      <c r="F378" s="282" t="s">
        <v>197</v>
      </c>
      <c r="G378" s="1168">
        <v>2448</v>
      </c>
      <c r="H378" s="1168">
        <v>881</v>
      </c>
      <c r="I378" s="1168">
        <v>1390</v>
      </c>
      <c r="J378" s="1168">
        <v>999</v>
      </c>
      <c r="K378" s="1168">
        <v>331</v>
      </c>
      <c r="L378" s="1168">
        <v>153</v>
      </c>
      <c r="M378" s="1168">
        <v>95</v>
      </c>
      <c r="N378" s="1168">
        <v>138</v>
      </c>
      <c r="O378" s="1168">
        <v>6435</v>
      </c>
      <c r="Q378" s="422">
        <v>-5</v>
      </c>
      <c r="R378" s="425" t="s">
        <v>99</v>
      </c>
      <c r="S378" s="426">
        <v>2448</v>
      </c>
      <c r="T378" s="426">
        <v>881</v>
      </c>
      <c r="U378" s="426">
        <v>1390</v>
      </c>
      <c r="V378" s="426">
        <v>999</v>
      </c>
      <c r="W378" s="426">
        <v>331</v>
      </c>
      <c r="X378" s="426">
        <v>153</v>
      </c>
      <c r="Y378" s="422">
        <v>95</v>
      </c>
      <c r="Z378" s="426">
        <v>138</v>
      </c>
      <c r="AA378" s="560">
        <v>6435</v>
      </c>
      <c r="AC378" s="558"/>
    </row>
    <row r="379" spans="1:29" s="284" customFormat="1" ht="16.95" customHeight="1">
      <c r="A379" s="280"/>
      <c r="B379" s="280" t="s">
        <v>143</v>
      </c>
      <c r="C379" s="281"/>
      <c r="D379" s="280"/>
      <c r="E379" s="280"/>
      <c r="F379" s="282" t="s">
        <v>197</v>
      </c>
      <c r="G379" s="1168">
        <v>19720</v>
      </c>
      <c r="H379" s="1168">
        <v>15762</v>
      </c>
      <c r="I379" s="1168">
        <v>14750</v>
      </c>
      <c r="J379" s="1168">
        <v>7789</v>
      </c>
      <c r="K379" s="1168">
        <v>5584</v>
      </c>
      <c r="L379" s="1168">
        <v>1402</v>
      </c>
      <c r="M379" s="1168">
        <v>974</v>
      </c>
      <c r="N379" s="1168">
        <v>1789</v>
      </c>
      <c r="O379" s="1168">
        <v>67770</v>
      </c>
      <c r="Q379" s="422">
        <v>-5</v>
      </c>
      <c r="R379" s="425" t="s">
        <v>99</v>
      </c>
      <c r="S379" s="426">
        <v>19720</v>
      </c>
      <c r="T379" s="426">
        <v>15762</v>
      </c>
      <c r="U379" s="426">
        <v>14750</v>
      </c>
      <c r="V379" s="426">
        <v>7789</v>
      </c>
      <c r="W379" s="426">
        <v>5584</v>
      </c>
      <c r="X379" s="426">
        <v>1402</v>
      </c>
      <c r="Y379" s="422">
        <v>974</v>
      </c>
      <c r="Z379" s="426">
        <v>1789</v>
      </c>
      <c r="AA379" s="560">
        <v>67770</v>
      </c>
      <c r="AC379" s="558"/>
    </row>
    <row r="380" spans="1:29" s="284" customFormat="1" ht="16.95" customHeight="1">
      <c r="A380" s="280"/>
      <c r="B380" s="484" t="s">
        <v>506</v>
      </c>
      <c r="C380" s="281"/>
      <c r="D380" s="280"/>
      <c r="E380" s="280"/>
      <c r="F380" s="278" t="s">
        <v>197</v>
      </c>
      <c r="G380" s="491">
        <v>234.8912832241902</v>
      </c>
      <c r="H380" s="491">
        <v>260.63185667051863</v>
      </c>
      <c r="I380" s="491">
        <v>289.72282026949426</v>
      </c>
      <c r="J380" s="491">
        <v>276.29828658439573</v>
      </c>
      <c r="K380" s="491">
        <v>315.85935029060505</v>
      </c>
      <c r="L380" s="491">
        <v>244.03444226699986</v>
      </c>
      <c r="M380" s="491">
        <v>231.43028656282581</v>
      </c>
      <c r="N380" s="491">
        <v>691.58205153982772</v>
      </c>
      <c r="O380" s="491">
        <v>267.51107149534869</v>
      </c>
      <c r="Q380" s="422">
        <v>-5</v>
      </c>
      <c r="R380" s="571" t="s">
        <v>399</v>
      </c>
      <c r="S380" s="424">
        <v>7353189</v>
      </c>
      <c r="T380" s="424">
        <v>5709586</v>
      </c>
      <c r="U380" s="424">
        <v>4611304</v>
      </c>
      <c r="V380" s="424">
        <v>2457489</v>
      </c>
      <c r="W380" s="424">
        <v>1663082</v>
      </c>
      <c r="X380" s="424">
        <v>511813</v>
      </c>
      <c r="Y380" s="1171">
        <v>379812</v>
      </c>
      <c r="Z380" s="424">
        <v>238728</v>
      </c>
      <c r="AA380" s="570">
        <v>22928023</v>
      </c>
      <c r="AB380" s="280"/>
      <c r="AC380" s="557"/>
    </row>
    <row r="381" spans="1:29" s="284" customFormat="1" ht="16.95" customHeight="1">
      <c r="A381" s="280"/>
      <c r="B381" s="484" t="s">
        <v>507</v>
      </c>
      <c r="C381" s="281"/>
      <c r="D381" s="280"/>
      <c r="E381" s="280"/>
      <c r="F381" s="278" t="s">
        <v>197</v>
      </c>
      <c r="G381" s="491">
        <v>33.291677937286799</v>
      </c>
      <c r="H381" s="491">
        <v>15.430190560226258</v>
      </c>
      <c r="I381" s="491">
        <v>30.1433173783381</v>
      </c>
      <c r="J381" s="491">
        <v>40.65125011749798</v>
      </c>
      <c r="K381" s="491">
        <v>19.902806957203556</v>
      </c>
      <c r="L381" s="491">
        <v>29.893730718055224</v>
      </c>
      <c r="M381" s="491">
        <v>25.012374543195055</v>
      </c>
      <c r="N381" s="491">
        <v>57.806373781039511</v>
      </c>
      <c r="O381" s="491">
        <v>28.066091873686624</v>
      </c>
      <c r="Q381" s="421"/>
      <c r="R381" s="573"/>
      <c r="S381" s="417"/>
      <c r="T381" s="417"/>
      <c r="U381" s="417"/>
      <c r="V381" s="417"/>
      <c r="W381" s="417"/>
      <c r="X381" s="417"/>
      <c r="Y381" s="421"/>
      <c r="Z381" s="417"/>
      <c r="AA381" s="574"/>
      <c r="AB381" s="280"/>
      <c r="AC381" s="557"/>
    </row>
    <row r="382" spans="1:29" s="269" customFormat="1" ht="16.95" customHeight="1">
      <c r="A382" s="427" t="s">
        <v>481</v>
      </c>
      <c r="B382" s="273"/>
      <c r="C382" s="273"/>
      <c r="D382" s="273"/>
      <c r="E382" s="273"/>
      <c r="F382" s="273"/>
      <c r="G382" s="495"/>
      <c r="H382" s="495"/>
      <c r="I382" s="495"/>
      <c r="J382" s="495"/>
      <c r="K382" s="495"/>
      <c r="L382" s="495"/>
      <c r="M382" s="495"/>
      <c r="N382" s="495"/>
      <c r="O382" s="860"/>
      <c r="Q382" s="575"/>
      <c r="R382" s="416"/>
      <c r="S382" s="416"/>
      <c r="T382" s="416"/>
      <c r="U382" s="416"/>
      <c r="V382" s="416"/>
      <c r="W382" s="416"/>
      <c r="X382" s="416"/>
      <c r="Y382" s="575"/>
      <c r="Z382" s="416"/>
      <c r="AA382" s="557"/>
      <c r="AB382" s="273"/>
      <c r="AC382" s="557"/>
    </row>
    <row r="383" spans="1:29" ht="16.95" customHeight="1">
      <c r="A383" s="274"/>
      <c r="B383" s="446" t="s">
        <v>192</v>
      </c>
      <c r="C383" s="274"/>
      <c r="D383" s="274"/>
      <c r="E383" s="274"/>
      <c r="F383" s="275" t="s">
        <v>197</v>
      </c>
      <c r="G383" s="497">
        <v>287</v>
      </c>
      <c r="H383" s="497">
        <v>43</v>
      </c>
      <c r="I383" s="497">
        <v>325</v>
      </c>
      <c r="J383" s="497">
        <v>112</v>
      </c>
      <c r="K383" s="497">
        <v>50</v>
      </c>
      <c r="L383" s="497">
        <v>22</v>
      </c>
      <c r="M383" s="497">
        <v>6</v>
      </c>
      <c r="N383" s="497">
        <v>113</v>
      </c>
      <c r="O383" s="497">
        <v>958</v>
      </c>
      <c r="Q383" s="439">
        <v>-5</v>
      </c>
      <c r="R383" s="398" t="s">
        <v>157</v>
      </c>
      <c r="S383" s="443">
        <v>287</v>
      </c>
      <c r="T383" s="443">
        <v>43</v>
      </c>
      <c r="U383" s="443">
        <v>325</v>
      </c>
      <c r="V383" s="443">
        <v>112</v>
      </c>
      <c r="W383" s="443">
        <v>50</v>
      </c>
      <c r="X383" s="443">
        <v>22</v>
      </c>
      <c r="Y383" s="1172">
        <v>6</v>
      </c>
      <c r="Z383" s="443">
        <v>113</v>
      </c>
      <c r="AA383" s="560">
        <v>958</v>
      </c>
    </row>
    <row r="384" spans="1:29" s="735" customFormat="1" ht="16.95" customHeight="1">
      <c r="B384" s="446" t="s">
        <v>193</v>
      </c>
      <c r="C384" s="145"/>
      <c r="F384" s="404" t="s">
        <v>197</v>
      </c>
      <c r="G384" s="497">
        <v>134</v>
      </c>
      <c r="H384" s="497">
        <v>1</v>
      </c>
      <c r="I384" s="497">
        <v>22</v>
      </c>
      <c r="J384" s="497">
        <v>11</v>
      </c>
      <c r="K384" s="491">
        <v>0</v>
      </c>
      <c r="L384" s="491">
        <v>0</v>
      </c>
      <c r="M384" s="497">
        <v>2</v>
      </c>
      <c r="N384" s="497">
        <v>9</v>
      </c>
      <c r="O384" s="497">
        <v>179</v>
      </c>
      <c r="Q384" s="441">
        <v>-5</v>
      </c>
      <c r="R384" s="398" t="s">
        <v>158</v>
      </c>
      <c r="S384" s="444">
        <v>134</v>
      </c>
      <c r="T384" s="444">
        <v>1</v>
      </c>
      <c r="U384" s="444">
        <v>22</v>
      </c>
      <c r="V384" s="444">
        <v>11</v>
      </c>
      <c r="W384" s="444">
        <v>0</v>
      </c>
      <c r="X384" s="444">
        <v>0</v>
      </c>
      <c r="Y384" s="1173">
        <v>2</v>
      </c>
      <c r="Z384" s="444">
        <v>9</v>
      </c>
      <c r="AA384" s="560">
        <v>179</v>
      </c>
      <c r="AC384" s="216"/>
    </row>
    <row r="385" spans="1:29" s="284" customFormat="1" ht="29.4" customHeight="1">
      <c r="A385" s="280"/>
      <c r="B385" s="1453" t="s">
        <v>480</v>
      </c>
      <c r="C385" s="1454"/>
      <c r="D385" s="1454"/>
      <c r="E385" s="1454"/>
      <c r="F385" s="10" t="s">
        <v>197</v>
      </c>
      <c r="G385" s="554">
        <v>421</v>
      </c>
      <c r="H385" s="554">
        <v>44</v>
      </c>
      <c r="I385" s="554">
        <v>347</v>
      </c>
      <c r="J385" s="554">
        <v>123</v>
      </c>
      <c r="K385" s="554">
        <v>50</v>
      </c>
      <c r="L385" s="554">
        <v>22</v>
      </c>
      <c r="M385" s="554">
        <v>8</v>
      </c>
      <c r="N385" s="554">
        <v>122</v>
      </c>
      <c r="O385" s="554">
        <v>1137</v>
      </c>
      <c r="Q385" s="422">
        <v>-5</v>
      </c>
      <c r="R385" s="425" t="s">
        <v>99</v>
      </c>
      <c r="S385" s="426">
        <v>421</v>
      </c>
      <c r="T385" s="426">
        <v>44</v>
      </c>
      <c r="U385" s="426">
        <v>347</v>
      </c>
      <c r="V385" s="426">
        <v>123</v>
      </c>
      <c r="W385" s="426">
        <v>50</v>
      </c>
      <c r="X385" s="426">
        <v>22</v>
      </c>
      <c r="Y385" s="422">
        <v>8</v>
      </c>
      <c r="Z385" s="426">
        <v>122</v>
      </c>
      <c r="AA385" s="560">
        <v>1137</v>
      </c>
      <c r="AB385" s="280"/>
      <c r="AC385" s="557"/>
    </row>
    <row r="386" spans="1:29" s="284" customFormat="1" ht="16.95" hidden="1" customHeight="1">
      <c r="A386" s="280"/>
      <c r="B386" s="280"/>
      <c r="C386" s="281"/>
      <c r="D386" s="280"/>
      <c r="E386" s="280"/>
      <c r="F386" s="282"/>
      <c r="G386" s="495"/>
      <c r="H386" s="495"/>
      <c r="I386" s="495"/>
      <c r="J386" s="495"/>
      <c r="K386" s="495"/>
      <c r="L386" s="495"/>
      <c r="M386" s="495"/>
      <c r="N386" s="495"/>
      <c r="O386" s="864"/>
      <c r="Q386" s="421"/>
      <c r="R386" s="313"/>
      <c r="S386" s="417"/>
      <c r="T386" s="417"/>
      <c r="U386" s="417"/>
      <c r="V386" s="417"/>
      <c r="W386" s="417"/>
      <c r="X386" s="417"/>
      <c r="Y386" s="421"/>
      <c r="Z386" s="417"/>
      <c r="AA386" s="559"/>
      <c r="AB386" s="280"/>
      <c r="AC386" s="557"/>
    </row>
    <row r="387" spans="1:29" ht="16.95" customHeight="1">
      <c r="A387" s="285" t="s">
        <v>843</v>
      </c>
      <c r="B387" s="273"/>
      <c r="C387" s="273"/>
      <c r="D387" s="273"/>
      <c r="E387" s="273"/>
      <c r="F387" s="273"/>
      <c r="G387" s="495"/>
      <c r="H387" s="495"/>
      <c r="I387" s="495"/>
      <c r="J387" s="495"/>
      <c r="K387" s="495"/>
      <c r="L387" s="495"/>
      <c r="M387" s="495"/>
      <c r="N387" s="495"/>
      <c r="O387" s="813"/>
      <c r="Q387" s="307"/>
      <c r="R387" s="313"/>
      <c r="S387" s="310"/>
      <c r="T387" s="310"/>
      <c r="U387" s="310"/>
      <c r="V387" s="310"/>
      <c r="W387" s="310"/>
      <c r="X387" s="310"/>
      <c r="Y387" s="307"/>
      <c r="Z387" s="310"/>
    </row>
    <row r="388" spans="1:29" ht="16.95" customHeight="1">
      <c r="A388" s="273"/>
      <c r="B388" s="287"/>
      <c r="C388" s="273"/>
      <c r="D388" s="273"/>
      <c r="E388" s="286"/>
      <c r="F388" s="286" t="s">
        <v>39</v>
      </c>
      <c r="G388" s="545">
        <v>2.1348884381338742</v>
      </c>
      <c r="H388" s="545">
        <v>0.27915239182844814</v>
      </c>
      <c r="I388" s="545">
        <v>2.3525423728813557</v>
      </c>
      <c r="J388" s="545">
        <v>1.5791500834510208</v>
      </c>
      <c r="K388" s="545">
        <v>0.89541547277936961</v>
      </c>
      <c r="L388" s="545">
        <v>1.5691868758915835</v>
      </c>
      <c r="M388" s="545">
        <v>0.82135523613963046</v>
      </c>
      <c r="N388" s="545">
        <v>6.8194522079373945</v>
      </c>
      <c r="O388" s="545">
        <v>1.6777335104028333</v>
      </c>
      <c r="Q388" s="439">
        <v>-5</v>
      </c>
      <c r="R388" s="425" t="s">
        <v>99</v>
      </c>
      <c r="S388" s="440">
        <v>2.1348884381338742</v>
      </c>
      <c r="T388" s="440">
        <v>0.27915239182844814</v>
      </c>
      <c r="U388" s="440">
        <v>2.3525423728813557</v>
      </c>
      <c r="V388" s="440">
        <v>1.5791500834510208</v>
      </c>
      <c r="W388" s="440">
        <v>0.89541547277936961</v>
      </c>
      <c r="X388" s="440">
        <v>1.5691868758915835</v>
      </c>
      <c r="Y388" s="439">
        <v>0.82135523613963046</v>
      </c>
      <c r="Z388" s="440">
        <v>6.8194522079373945</v>
      </c>
      <c r="AA388" s="426">
        <v>1.6777335104028333</v>
      </c>
    </row>
    <row r="389" spans="1:29" s="288" customFormat="1" ht="16.95" customHeight="1">
      <c r="A389" s="1455" t="s">
        <v>504</v>
      </c>
      <c r="B389" s="1455"/>
      <c r="C389" s="1455"/>
      <c r="D389" s="1455"/>
      <c r="E389" s="1455"/>
      <c r="F389" s="1455"/>
      <c r="G389" s="1455"/>
      <c r="H389" s="1455"/>
      <c r="I389" s="1455"/>
      <c r="J389" s="1455"/>
      <c r="K389" s="1455"/>
      <c r="L389" s="1455"/>
      <c r="M389" s="1455"/>
      <c r="N389" s="1455"/>
      <c r="O389" s="813"/>
      <c r="P389" s="277"/>
      <c r="Q389" s="306"/>
      <c r="R389" s="309"/>
      <c r="S389" s="309"/>
      <c r="T389" s="309"/>
      <c r="U389" s="309"/>
      <c r="V389" s="311"/>
      <c r="W389" s="311"/>
      <c r="X389" s="311"/>
      <c r="Y389" s="308"/>
      <c r="Z389" s="311"/>
      <c r="AA389" s="565"/>
      <c r="AC389" s="1106"/>
    </row>
    <row r="390" spans="1:29" s="288" customFormat="1" ht="36" customHeight="1">
      <c r="A390" s="1456" t="s">
        <v>440</v>
      </c>
      <c r="B390" s="1457"/>
      <c r="C390" s="1457"/>
      <c r="D390" s="1457"/>
      <c r="E390" s="289"/>
      <c r="F390" s="289" t="s">
        <v>392</v>
      </c>
      <c r="G390" s="548">
        <v>105527</v>
      </c>
      <c r="H390" s="548">
        <v>24698</v>
      </c>
      <c r="I390" s="548">
        <v>96121</v>
      </c>
      <c r="J390" s="548">
        <v>47553</v>
      </c>
      <c r="K390" s="548">
        <v>19753.5</v>
      </c>
      <c r="L390" s="548">
        <v>12382</v>
      </c>
      <c r="M390" s="548">
        <v>3553.5</v>
      </c>
      <c r="N390" s="548">
        <v>38772</v>
      </c>
      <c r="O390" s="548">
        <v>348502.5</v>
      </c>
      <c r="P390" s="277"/>
      <c r="Q390" s="551">
        <v>-5</v>
      </c>
      <c r="R390" s="552" t="s">
        <v>99</v>
      </c>
      <c r="S390" s="1081">
        <v>105527</v>
      </c>
      <c r="T390" s="1081">
        <v>24698</v>
      </c>
      <c r="U390" s="1081">
        <v>96121</v>
      </c>
      <c r="V390" s="1081">
        <v>47553</v>
      </c>
      <c r="W390" s="1081">
        <v>19753.5</v>
      </c>
      <c r="X390" s="1081">
        <v>12382</v>
      </c>
      <c r="Y390" s="1080">
        <v>3553.5</v>
      </c>
      <c r="Z390" s="1081">
        <v>38772</v>
      </c>
      <c r="AA390" s="1081">
        <v>348502.5</v>
      </c>
      <c r="AC390" s="1106"/>
    </row>
    <row r="391" spans="1:29" s="291" customFormat="1" ht="16.95" customHeight="1">
      <c r="A391" s="1456" t="s">
        <v>149</v>
      </c>
      <c r="B391" s="1457"/>
      <c r="C391" s="1457"/>
      <c r="D391" s="1457"/>
      <c r="E391" s="289"/>
      <c r="F391" s="289" t="s">
        <v>392</v>
      </c>
      <c r="G391" s="548">
        <v>4398673</v>
      </c>
      <c r="H391" s="548">
        <v>3477566</v>
      </c>
      <c r="I391" s="548">
        <v>2767828</v>
      </c>
      <c r="J391" s="548">
        <v>1523423</v>
      </c>
      <c r="K391" s="548">
        <v>987877</v>
      </c>
      <c r="L391" s="548">
        <v>296872</v>
      </c>
      <c r="M391" s="548">
        <v>243122</v>
      </c>
      <c r="N391" s="548">
        <v>155235</v>
      </c>
      <c r="O391" s="548">
        <v>13850596</v>
      </c>
      <c r="P391" s="288"/>
      <c r="Q391" s="439">
        <v>-5</v>
      </c>
      <c r="R391" s="445" t="s">
        <v>99</v>
      </c>
      <c r="S391" s="440">
        <v>4398673</v>
      </c>
      <c r="T391" s="440">
        <v>3477566</v>
      </c>
      <c r="U391" s="440">
        <v>2767828</v>
      </c>
      <c r="V391" s="440">
        <v>1523423</v>
      </c>
      <c r="W391" s="440">
        <v>987877</v>
      </c>
      <c r="X391" s="440">
        <v>296872</v>
      </c>
      <c r="Y391" s="439">
        <v>243122</v>
      </c>
      <c r="Z391" s="440">
        <v>155235</v>
      </c>
      <c r="AA391" s="767">
        <v>13850596</v>
      </c>
      <c r="AC391" s="1107"/>
    </row>
    <row r="392" spans="1:29" s="291" customFormat="1" ht="16.95" hidden="1" customHeight="1">
      <c r="A392" s="737"/>
      <c r="B392" s="738"/>
      <c r="C392" s="738"/>
      <c r="D392" s="738"/>
      <c r="E392" s="289"/>
      <c r="F392" s="289"/>
      <c r="G392" s="290"/>
      <c r="H392" s="290"/>
      <c r="I392" s="290"/>
      <c r="J392" s="290"/>
      <c r="K392" s="290"/>
      <c r="L392" s="290"/>
      <c r="M392" s="290"/>
      <c r="N392" s="290"/>
      <c r="O392" s="1162"/>
      <c r="P392" s="288"/>
      <c r="Q392" s="439">
        <v>-5</v>
      </c>
      <c r="R392" s="406" t="s">
        <v>415</v>
      </c>
      <c r="S392" s="443">
        <v>504817</v>
      </c>
      <c r="T392" s="443">
        <v>416454</v>
      </c>
      <c r="U392" s="443">
        <v>330248</v>
      </c>
      <c r="V392" s="450">
        <v>182587</v>
      </c>
      <c r="W392" s="450">
        <v>115083</v>
      </c>
      <c r="X392" s="450">
        <v>31558</v>
      </c>
      <c r="Y392" s="1176">
        <v>33337</v>
      </c>
      <c r="Z392" s="450">
        <v>19898</v>
      </c>
      <c r="AA392" s="1207">
        <v>1634207</v>
      </c>
      <c r="AC392" s="1107"/>
    </row>
    <row r="393" spans="1:29" s="291" customFormat="1" ht="16.95" hidden="1" customHeight="1">
      <c r="A393" s="737"/>
      <c r="B393" s="738"/>
      <c r="C393" s="738"/>
      <c r="D393" s="738"/>
      <c r="E393" s="289"/>
      <c r="F393" s="289"/>
      <c r="G393" s="290"/>
      <c r="H393" s="290"/>
      <c r="I393" s="290"/>
      <c r="J393" s="290"/>
      <c r="K393" s="290"/>
      <c r="L393" s="290"/>
      <c r="M393" s="290"/>
      <c r="N393" s="290"/>
      <c r="O393" s="1162"/>
      <c r="P393" s="288"/>
      <c r="Q393" s="439">
        <v>-5</v>
      </c>
      <c r="R393" s="406" t="s">
        <v>416</v>
      </c>
      <c r="S393" s="443">
        <v>531320</v>
      </c>
      <c r="T393" s="443">
        <v>441227</v>
      </c>
      <c r="U393" s="443">
        <v>336682</v>
      </c>
      <c r="V393" s="450">
        <v>202280</v>
      </c>
      <c r="W393" s="450">
        <v>114151</v>
      </c>
      <c r="X393" s="450">
        <v>30501</v>
      </c>
      <c r="Y393" s="1176">
        <v>34059</v>
      </c>
      <c r="Z393" s="450">
        <v>23343</v>
      </c>
      <c r="AA393" s="1207">
        <v>1713945</v>
      </c>
      <c r="AC393" s="1107"/>
    </row>
    <row r="394" spans="1:29" s="291" customFormat="1" ht="16.95" hidden="1" customHeight="1">
      <c r="A394" s="737"/>
      <c r="B394" s="738"/>
      <c r="C394" s="738"/>
      <c r="D394" s="738"/>
      <c r="E394" s="289"/>
      <c r="F394" s="289"/>
      <c r="G394" s="290"/>
      <c r="H394" s="290"/>
      <c r="I394" s="290"/>
      <c r="J394" s="290"/>
      <c r="K394" s="290"/>
      <c r="L394" s="290"/>
      <c r="M394" s="290"/>
      <c r="N394" s="290"/>
      <c r="O394" s="1162"/>
      <c r="P394" s="288"/>
      <c r="Q394" s="439">
        <v>-5</v>
      </c>
      <c r="R394" s="406" t="s">
        <v>417</v>
      </c>
      <c r="S394" s="443">
        <v>518339</v>
      </c>
      <c r="T394" s="443">
        <v>416033</v>
      </c>
      <c r="U394" s="443">
        <v>316722</v>
      </c>
      <c r="V394" s="450">
        <v>183032</v>
      </c>
      <c r="W394" s="450">
        <v>105965</v>
      </c>
      <c r="X394" s="450">
        <v>29150</v>
      </c>
      <c r="Y394" s="1176">
        <v>31065</v>
      </c>
      <c r="Z394" s="450">
        <v>20776</v>
      </c>
      <c r="AA394" s="1207">
        <v>1621398</v>
      </c>
      <c r="AC394" s="1107"/>
    </row>
    <row r="395" spans="1:29" s="291" customFormat="1" ht="16.95" hidden="1" customHeight="1">
      <c r="A395" s="737"/>
      <c r="B395" s="738"/>
      <c r="C395" s="738"/>
      <c r="D395" s="738"/>
      <c r="E395" s="289"/>
      <c r="F395" s="289"/>
      <c r="G395" s="290"/>
      <c r="H395" s="290"/>
      <c r="I395" s="290"/>
      <c r="J395" s="290"/>
      <c r="K395" s="290"/>
      <c r="L395" s="290"/>
      <c r="M395" s="290"/>
      <c r="N395" s="290"/>
      <c r="O395" s="1162"/>
      <c r="P395" s="288"/>
      <c r="Q395" s="439">
        <v>-5</v>
      </c>
      <c r="R395" s="406" t="s">
        <v>418</v>
      </c>
      <c r="S395" s="443">
        <v>498406</v>
      </c>
      <c r="T395" s="443">
        <v>393820</v>
      </c>
      <c r="U395" s="443">
        <v>312763</v>
      </c>
      <c r="V395" s="450">
        <v>170663</v>
      </c>
      <c r="W395" s="450">
        <v>103701</v>
      </c>
      <c r="X395" s="450">
        <v>29831</v>
      </c>
      <c r="Y395" s="1176">
        <v>27898</v>
      </c>
      <c r="Z395" s="450">
        <v>18379</v>
      </c>
      <c r="AA395" s="1207">
        <v>1555670</v>
      </c>
      <c r="AC395" s="1107"/>
    </row>
    <row r="396" spans="1:29" s="291" customFormat="1" ht="16.95" hidden="1" customHeight="1">
      <c r="A396" s="737"/>
      <c r="B396" s="738"/>
      <c r="C396" s="738"/>
      <c r="D396" s="738"/>
      <c r="E396" s="289"/>
      <c r="F396" s="289"/>
      <c r="G396" s="290"/>
      <c r="H396" s="290"/>
      <c r="I396" s="290"/>
      <c r="J396" s="290"/>
      <c r="K396" s="290"/>
      <c r="L396" s="290"/>
      <c r="M396" s="290"/>
      <c r="N396" s="290"/>
      <c r="O396" s="1162"/>
      <c r="P396" s="288"/>
      <c r="Q396" s="439">
        <v>-5</v>
      </c>
      <c r="R396" s="406" t="s">
        <v>419</v>
      </c>
      <c r="S396" s="443">
        <v>518091</v>
      </c>
      <c r="T396" s="443">
        <v>415183</v>
      </c>
      <c r="U396" s="443">
        <v>334711</v>
      </c>
      <c r="V396" s="450">
        <v>182093</v>
      </c>
      <c r="W396" s="450">
        <v>116173</v>
      </c>
      <c r="X396" s="450">
        <v>35025</v>
      </c>
      <c r="Y396" s="1176">
        <v>27775</v>
      </c>
      <c r="Z396" s="450">
        <v>18237</v>
      </c>
      <c r="AA396" s="1207">
        <v>1647540</v>
      </c>
      <c r="AC396" s="1107"/>
    </row>
    <row r="397" spans="1:29" s="291" customFormat="1" ht="16.95" hidden="1" customHeight="1">
      <c r="A397" s="737"/>
      <c r="B397" s="738"/>
      <c r="C397" s="738"/>
      <c r="D397" s="738"/>
      <c r="E397" s="289"/>
      <c r="F397" s="289"/>
      <c r="G397" s="290"/>
      <c r="H397" s="290"/>
      <c r="I397" s="290"/>
      <c r="J397" s="290"/>
      <c r="K397" s="290"/>
      <c r="L397" s="290"/>
      <c r="M397" s="290"/>
      <c r="N397" s="290"/>
      <c r="O397" s="1162"/>
      <c r="P397" s="288"/>
      <c r="Q397" s="439">
        <v>-5</v>
      </c>
      <c r="R397" s="406" t="s">
        <v>420</v>
      </c>
      <c r="S397" s="443">
        <v>485538</v>
      </c>
      <c r="T397" s="443">
        <v>381289</v>
      </c>
      <c r="U397" s="443">
        <v>309215</v>
      </c>
      <c r="V397" s="450">
        <v>168476</v>
      </c>
      <c r="W397" s="450">
        <v>113095</v>
      </c>
      <c r="X397" s="450">
        <v>34385</v>
      </c>
      <c r="Y397" s="1176">
        <v>24837</v>
      </c>
      <c r="Z397" s="450">
        <v>16134</v>
      </c>
      <c r="AA397" s="1207">
        <v>1533181</v>
      </c>
      <c r="AC397" s="1107"/>
    </row>
    <row r="398" spans="1:29" s="291" customFormat="1" ht="16.95" hidden="1" customHeight="1">
      <c r="A398" s="737"/>
      <c r="B398" s="738"/>
      <c r="C398" s="738"/>
      <c r="D398" s="738"/>
      <c r="E398" s="289"/>
      <c r="F398" s="289"/>
      <c r="G398" s="290"/>
      <c r="H398" s="290"/>
      <c r="I398" s="290"/>
      <c r="J398" s="290"/>
      <c r="K398" s="290"/>
      <c r="L398" s="290"/>
      <c r="M398" s="290"/>
      <c r="N398" s="290"/>
      <c r="O398" s="1162"/>
      <c r="P398" s="288"/>
      <c r="Q398" s="439">
        <v>-5</v>
      </c>
      <c r="R398" s="406" t="s">
        <v>421</v>
      </c>
      <c r="S398" s="443">
        <v>495602</v>
      </c>
      <c r="T398" s="443">
        <v>375433</v>
      </c>
      <c r="U398" s="443">
        <v>307750</v>
      </c>
      <c r="V398" s="450">
        <v>163149</v>
      </c>
      <c r="W398" s="450">
        <v>115709</v>
      </c>
      <c r="X398" s="450">
        <v>37784</v>
      </c>
      <c r="Y398" s="1176">
        <v>24394</v>
      </c>
      <c r="Z398" s="450">
        <v>15422</v>
      </c>
      <c r="AA398" s="1207">
        <v>1535457</v>
      </c>
      <c r="AC398" s="1107"/>
    </row>
    <row r="399" spans="1:29" s="291" customFormat="1" ht="16.95" hidden="1" customHeight="1">
      <c r="A399" s="737"/>
      <c r="B399" s="738"/>
      <c r="C399" s="738"/>
      <c r="D399" s="738"/>
      <c r="E399" s="289"/>
      <c r="F399" s="289"/>
      <c r="G399" s="290"/>
      <c r="H399" s="290"/>
      <c r="I399" s="290"/>
      <c r="J399" s="290"/>
      <c r="K399" s="290"/>
      <c r="L399" s="290"/>
      <c r="M399" s="290"/>
      <c r="N399" s="290"/>
      <c r="O399" s="1162"/>
      <c r="P399" s="288"/>
      <c r="Q399" s="439">
        <v>-5</v>
      </c>
      <c r="R399" s="406" t="s">
        <v>422</v>
      </c>
      <c r="S399" s="443">
        <v>446590</v>
      </c>
      <c r="T399" s="443">
        <v>337181</v>
      </c>
      <c r="U399" s="443">
        <v>272173</v>
      </c>
      <c r="V399" s="450">
        <v>144862</v>
      </c>
      <c r="W399" s="450">
        <v>106046</v>
      </c>
      <c r="X399" s="450">
        <v>35445</v>
      </c>
      <c r="Y399" s="1176">
        <v>21126</v>
      </c>
      <c r="Z399" s="450">
        <v>13021</v>
      </c>
      <c r="AA399" s="1207">
        <v>1376631</v>
      </c>
      <c r="AC399" s="1107"/>
    </row>
    <row r="400" spans="1:29" s="291" customFormat="1" ht="16.95" hidden="1" customHeight="1">
      <c r="A400" s="737"/>
      <c r="B400" s="738"/>
      <c r="C400" s="738"/>
      <c r="D400" s="738"/>
      <c r="E400" s="289"/>
      <c r="F400" s="289"/>
      <c r="G400" s="290"/>
      <c r="H400" s="290"/>
      <c r="I400" s="290"/>
      <c r="J400" s="290"/>
      <c r="K400" s="290"/>
      <c r="L400" s="290"/>
      <c r="M400" s="290"/>
      <c r="N400" s="290"/>
      <c r="O400" s="1162"/>
      <c r="P400" s="288"/>
      <c r="Q400" s="439">
        <v>-5</v>
      </c>
      <c r="R400" s="406" t="s">
        <v>423</v>
      </c>
      <c r="S400" s="443">
        <v>399970</v>
      </c>
      <c r="T400" s="443">
        <v>300946</v>
      </c>
      <c r="U400" s="443">
        <v>247564</v>
      </c>
      <c r="V400" s="450">
        <v>126281</v>
      </c>
      <c r="W400" s="450">
        <v>97954</v>
      </c>
      <c r="X400" s="450">
        <v>33193</v>
      </c>
      <c r="Y400" s="1176">
        <v>18631</v>
      </c>
      <c r="Z400" s="450">
        <v>10025</v>
      </c>
      <c r="AA400" s="1207">
        <v>1234746</v>
      </c>
      <c r="AC400" s="1107"/>
    </row>
    <row r="401" spans="1:29" s="291" customFormat="1" ht="32.4" customHeight="1">
      <c r="A401" s="1456" t="s">
        <v>391</v>
      </c>
      <c r="B401" s="1457"/>
      <c r="C401" s="1457"/>
      <c r="D401" s="1457"/>
      <c r="E401" s="292"/>
      <c r="F401" s="292" t="s">
        <v>39</v>
      </c>
      <c r="G401" s="547">
        <v>2.39906444511788</v>
      </c>
      <c r="H401" s="547">
        <v>0.71020938207930495</v>
      </c>
      <c r="I401" s="547">
        <v>3.4727952748508941</v>
      </c>
      <c r="J401" s="547">
        <v>3.1214574021791717</v>
      </c>
      <c r="K401" s="547">
        <v>1.999591042204647</v>
      </c>
      <c r="L401" s="547">
        <v>4.1708210946131672</v>
      </c>
      <c r="M401" s="547">
        <v>1.4616118656476995</v>
      </c>
      <c r="N401" s="547">
        <v>24.976326215093245</v>
      </c>
      <c r="O401" s="547">
        <v>2.5161552614775569</v>
      </c>
      <c r="P401" s="288"/>
      <c r="Q401" s="439">
        <v>-5</v>
      </c>
      <c r="R401" s="445" t="s">
        <v>99</v>
      </c>
      <c r="S401" s="440">
        <v>2.39906444511788</v>
      </c>
      <c r="T401" s="440">
        <v>0.71020938207930495</v>
      </c>
      <c r="U401" s="440">
        <v>3.4727952748508941</v>
      </c>
      <c r="V401" s="440">
        <v>3.1214574021791717</v>
      </c>
      <c r="W401" s="440">
        <v>1.999591042204647</v>
      </c>
      <c r="X401" s="440">
        <v>4.1708210946131672</v>
      </c>
      <c r="Y401" s="439">
        <v>1.4616118656476995</v>
      </c>
      <c r="Z401" s="440">
        <v>24.976326215093245</v>
      </c>
      <c r="AA401" s="440">
        <v>2.5161552614775569</v>
      </c>
      <c r="AC401" s="1107"/>
    </row>
    <row r="402" spans="1:29" s="291" customFormat="1" ht="16.95" hidden="1" customHeight="1">
      <c r="A402" s="293"/>
      <c r="B402" s="294"/>
      <c r="C402" s="294"/>
      <c r="D402" s="294"/>
      <c r="E402" s="292"/>
      <c r="F402" s="292"/>
      <c r="G402" s="1163"/>
      <c r="H402" s="1163"/>
      <c r="I402" s="1163"/>
      <c r="J402" s="1163"/>
      <c r="K402" s="1163"/>
      <c r="L402" s="1163"/>
      <c r="M402" s="1163"/>
      <c r="N402" s="1163"/>
      <c r="O402" s="1162"/>
      <c r="P402" s="288"/>
      <c r="Q402" s="308"/>
      <c r="R402" s="311"/>
      <c r="S402" s="311"/>
      <c r="T402" s="311"/>
      <c r="U402" s="311"/>
      <c r="V402" s="312"/>
      <c r="W402" s="312"/>
      <c r="X402" s="312"/>
      <c r="Y402" s="1175"/>
      <c r="Z402" s="312"/>
      <c r="AA402" s="565"/>
      <c r="AC402" s="1107"/>
    </row>
    <row r="403" spans="1:29" s="291" customFormat="1" ht="16.95" customHeight="1">
      <c r="A403" s="447" t="s">
        <v>441</v>
      </c>
      <c r="B403" s="295"/>
      <c r="C403" s="295"/>
      <c r="D403" s="295"/>
      <c r="E403" s="295"/>
      <c r="F403" s="292"/>
      <c r="G403" s="296"/>
      <c r="H403" s="296"/>
      <c r="I403" s="296"/>
      <c r="J403" s="296"/>
      <c r="K403" s="296"/>
      <c r="L403" s="296"/>
      <c r="M403" s="296"/>
      <c r="N403" s="296"/>
      <c r="O403" s="1162"/>
      <c r="P403" s="288"/>
      <c r="Q403" s="308"/>
      <c r="R403" s="311"/>
      <c r="S403" s="311"/>
      <c r="T403" s="311"/>
      <c r="U403" s="311"/>
      <c r="V403" s="312"/>
      <c r="W403" s="312"/>
      <c r="X403" s="312"/>
      <c r="Y403" s="1175"/>
      <c r="Z403" s="312"/>
      <c r="AA403" s="565"/>
      <c r="AC403" s="1107"/>
    </row>
    <row r="404" spans="1:29" ht="16.95" customHeight="1">
      <c r="A404" s="297" t="s">
        <v>361</v>
      </c>
      <c r="B404" s="269"/>
      <c r="C404" s="269"/>
      <c r="D404" s="269"/>
      <c r="E404" s="298"/>
      <c r="F404" s="298" t="s">
        <v>39</v>
      </c>
      <c r="G404" s="549">
        <v>67.185598377281949</v>
      </c>
      <c r="H404" s="549">
        <v>69.845197309986034</v>
      </c>
      <c r="I404" s="549">
        <v>65.071186440677963</v>
      </c>
      <c r="J404" s="549">
        <v>70.638079342662735</v>
      </c>
      <c r="K404" s="549">
        <v>69.466332378223498</v>
      </c>
      <c r="L404" s="549">
        <v>64.835948644793149</v>
      </c>
      <c r="M404" s="549">
        <v>64.784394250513344</v>
      </c>
      <c r="N404" s="549">
        <v>64.114030184460589</v>
      </c>
      <c r="O404" s="549">
        <v>67.764497565294377</v>
      </c>
      <c r="Q404" s="439">
        <v>-5</v>
      </c>
      <c r="R404" s="445" t="s">
        <v>99</v>
      </c>
      <c r="S404" s="543">
        <v>13249</v>
      </c>
      <c r="T404" s="543">
        <v>11009</v>
      </c>
      <c r="U404" s="543">
        <v>9598</v>
      </c>
      <c r="V404" s="543">
        <v>5502</v>
      </c>
      <c r="W404" s="543">
        <v>3879</v>
      </c>
      <c r="X404" s="543">
        <v>909</v>
      </c>
      <c r="Y404" s="439">
        <v>631</v>
      </c>
      <c r="Z404" s="543">
        <v>1147</v>
      </c>
      <c r="AA404" s="568">
        <v>45924</v>
      </c>
    </row>
    <row r="405" spans="1:29" ht="16.95" hidden="1" customHeight="1">
      <c r="A405" s="297"/>
      <c r="B405" s="269"/>
      <c r="C405" s="269"/>
      <c r="D405" s="269"/>
      <c r="E405" s="298"/>
      <c r="F405" s="298"/>
      <c r="G405" s="299"/>
      <c r="H405" s="299"/>
      <c r="I405" s="299"/>
      <c r="J405" s="299"/>
      <c r="K405" s="299"/>
      <c r="L405" s="299"/>
      <c r="M405" s="299"/>
      <c r="N405" s="299"/>
      <c r="Q405" s="439">
        <v>-5</v>
      </c>
      <c r="R405" s="445"/>
      <c r="S405" s="440"/>
      <c r="T405" s="440"/>
      <c r="U405" s="440"/>
      <c r="V405" s="440"/>
      <c r="W405" s="440"/>
      <c r="X405" s="440"/>
      <c r="Y405" s="439"/>
      <c r="Z405" s="440"/>
      <c r="AA405" s="560"/>
    </row>
    <row r="406" spans="1:29" ht="16.95" hidden="1" customHeight="1">
      <c r="Q406" s="439">
        <v>-5</v>
      </c>
      <c r="R406" s="423" t="s">
        <v>291</v>
      </c>
      <c r="S406" s="454">
        <v>3</v>
      </c>
      <c r="T406" s="454">
        <v>3</v>
      </c>
      <c r="U406" s="454">
        <v>3</v>
      </c>
      <c r="V406" s="454">
        <v>3</v>
      </c>
      <c r="W406" s="454">
        <v>2</v>
      </c>
      <c r="X406" s="454">
        <v>2</v>
      </c>
      <c r="Y406" s="956">
        <v>0</v>
      </c>
      <c r="Z406" s="454">
        <v>2</v>
      </c>
      <c r="AA406" s="560">
        <v>18</v>
      </c>
    </row>
    <row r="407" spans="1:29" ht="16.95" hidden="1" customHeight="1">
      <c r="Q407" s="439">
        <v>-5</v>
      </c>
      <c r="R407" s="423" t="s">
        <v>292</v>
      </c>
      <c r="S407" s="454" t="s">
        <v>235</v>
      </c>
      <c r="T407" s="454">
        <v>6</v>
      </c>
      <c r="U407" s="454">
        <v>1</v>
      </c>
      <c r="V407" s="454">
        <v>1</v>
      </c>
      <c r="W407" s="454">
        <v>0</v>
      </c>
      <c r="X407" s="454">
        <v>1</v>
      </c>
      <c r="Y407" s="956">
        <v>0</v>
      </c>
      <c r="Z407" s="454">
        <v>0</v>
      </c>
      <c r="AA407" s="560">
        <v>9</v>
      </c>
    </row>
    <row r="408" spans="1:29" ht="16.95" hidden="1" customHeight="1">
      <c r="Q408" s="439">
        <v>-5</v>
      </c>
      <c r="R408" s="423" t="s">
        <v>293</v>
      </c>
      <c r="S408" s="454" t="s">
        <v>235</v>
      </c>
      <c r="T408" s="454">
        <v>0</v>
      </c>
      <c r="U408" s="454">
        <v>0</v>
      </c>
      <c r="V408" s="454">
        <v>0</v>
      </c>
      <c r="W408" s="454">
        <v>0</v>
      </c>
      <c r="X408" s="454">
        <v>0</v>
      </c>
      <c r="Y408" s="956">
        <v>0</v>
      </c>
      <c r="Z408" s="454">
        <v>0</v>
      </c>
      <c r="AA408" s="560">
        <v>0</v>
      </c>
    </row>
    <row r="409" spans="1:29" ht="16.95" hidden="1" customHeight="1">
      <c r="Q409" s="439">
        <v>-5</v>
      </c>
      <c r="R409" s="423" t="s">
        <v>294</v>
      </c>
      <c r="S409" s="454">
        <v>15</v>
      </c>
      <c r="T409" s="454">
        <v>21</v>
      </c>
      <c r="U409" s="454">
        <v>20</v>
      </c>
      <c r="V409" s="454">
        <v>8</v>
      </c>
      <c r="W409" s="454">
        <v>11</v>
      </c>
      <c r="X409" s="454">
        <v>9</v>
      </c>
      <c r="Y409" s="956">
        <v>1</v>
      </c>
      <c r="Z409" s="454">
        <v>13</v>
      </c>
      <c r="AA409" s="560">
        <v>98</v>
      </c>
    </row>
    <row r="410" spans="1:29" ht="16.95" hidden="1" customHeight="1">
      <c r="Q410" s="439">
        <v>-5</v>
      </c>
      <c r="R410" s="423" t="s">
        <v>295</v>
      </c>
      <c r="S410" s="454">
        <v>10</v>
      </c>
      <c r="T410" s="454">
        <v>2</v>
      </c>
      <c r="U410" s="454">
        <v>22</v>
      </c>
      <c r="V410" s="454">
        <v>6</v>
      </c>
      <c r="W410" s="454">
        <v>3</v>
      </c>
      <c r="X410" s="454">
        <v>1</v>
      </c>
      <c r="Y410" s="956">
        <v>1</v>
      </c>
      <c r="Z410" s="454">
        <v>6</v>
      </c>
      <c r="AA410" s="560">
        <v>51</v>
      </c>
    </row>
    <row r="411" spans="1:29" ht="16.95" hidden="1" customHeight="1">
      <c r="Q411" s="439">
        <v>-5</v>
      </c>
      <c r="R411" s="423" t="s">
        <v>92</v>
      </c>
      <c r="S411" s="454">
        <v>0</v>
      </c>
      <c r="T411" s="454">
        <v>0</v>
      </c>
      <c r="U411" s="454">
        <v>0</v>
      </c>
      <c r="V411" s="454">
        <v>0</v>
      </c>
      <c r="W411" s="454">
        <v>0</v>
      </c>
      <c r="X411" s="454">
        <v>0</v>
      </c>
      <c r="Y411" s="1090">
        <v>0</v>
      </c>
      <c r="Z411" s="454">
        <v>0</v>
      </c>
      <c r="AA411" s="560">
        <v>0</v>
      </c>
    </row>
    <row r="412" spans="1:29" ht="16.95" hidden="1" customHeight="1">
      <c r="Q412" s="439">
        <v>-5</v>
      </c>
      <c r="R412" s="423" t="s">
        <v>93</v>
      </c>
      <c r="S412" s="454">
        <v>756</v>
      </c>
      <c r="T412" s="454">
        <v>341</v>
      </c>
      <c r="U412" s="454">
        <v>270</v>
      </c>
      <c r="V412" s="454">
        <v>177</v>
      </c>
      <c r="W412" s="454">
        <v>105</v>
      </c>
      <c r="X412" s="454">
        <v>42</v>
      </c>
      <c r="Y412" s="1090">
        <v>4</v>
      </c>
      <c r="Z412" s="454">
        <v>30</v>
      </c>
      <c r="AA412" s="560">
        <v>1725</v>
      </c>
    </row>
    <row r="413" spans="1:29" ht="16.95" hidden="1" customHeight="1">
      <c r="Q413" s="439">
        <v>-5</v>
      </c>
      <c r="R413" s="423" t="s">
        <v>94</v>
      </c>
      <c r="S413" s="454">
        <v>205</v>
      </c>
      <c r="T413" s="454">
        <v>222</v>
      </c>
      <c r="U413" s="454">
        <v>92</v>
      </c>
      <c r="V413" s="454">
        <v>80</v>
      </c>
      <c r="W413" s="454">
        <v>82</v>
      </c>
      <c r="X413" s="454">
        <v>15</v>
      </c>
      <c r="Y413" s="1090">
        <v>14</v>
      </c>
      <c r="Z413" s="454">
        <v>9</v>
      </c>
      <c r="AA413" s="560">
        <v>719</v>
      </c>
    </row>
    <row r="414" spans="1:29" ht="16.95" hidden="1" customHeight="1">
      <c r="Q414" s="439">
        <v>-5</v>
      </c>
      <c r="R414" s="423" t="s">
        <v>198</v>
      </c>
      <c r="S414" s="454">
        <v>0</v>
      </c>
      <c r="T414" s="454">
        <v>0</v>
      </c>
      <c r="U414" s="454">
        <v>0</v>
      </c>
      <c r="V414" s="454">
        <v>0</v>
      </c>
      <c r="W414" s="454">
        <v>0</v>
      </c>
      <c r="X414" s="454">
        <v>0</v>
      </c>
      <c r="Y414" s="1090">
        <v>0</v>
      </c>
      <c r="Z414" s="454">
        <v>0</v>
      </c>
      <c r="AA414" s="560">
        <v>0</v>
      </c>
    </row>
    <row r="415" spans="1:29" ht="16.95" hidden="1" customHeight="1">
      <c r="Q415" s="439">
        <v>-5</v>
      </c>
      <c r="R415" s="423" t="s">
        <v>199</v>
      </c>
      <c r="S415" s="454">
        <v>2384</v>
      </c>
      <c r="T415" s="454">
        <v>2553</v>
      </c>
      <c r="U415" s="454">
        <v>2598</v>
      </c>
      <c r="V415" s="454">
        <v>1268</v>
      </c>
      <c r="W415" s="454">
        <v>718</v>
      </c>
      <c r="X415" s="454">
        <v>176</v>
      </c>
      <c r="Y415" s="1090">
        <v>114</v>
      </c>
      <c r="Z415" s="454">
        <v>273</v>
      </c>
      <c r="AA415" s="560">
        <v>10084</v>
      </c>
    </row>
    <row r="416" spans="1:29" ht="16.95" hidden="1" customHeight="1">
      <c r="Q416" s="439">
        <v>-5</v>
      </c>
      <c r="R416" s="423" t="s">
        <v>200</v>
      </c>
      <c r="S416" s="454">
        <v>479</v>
      </c>
      <c r="T416" s="454">
        <v>385</v>
      </c>
      <c r="U416" s="454">
        <v>232</v>
      </c>
      <c r="V416" s="454">
        <v>168</v>
      </c>
      <c r="W416" s="454">
        <v>113</v>
      </c>
      <c r="X416" s="454">
        <v>28</v>
      </c>
      <c r="Y416" s="1090">
        <v>22</v>
      </c>
      <c r="Z416" s="454">
        <v>33</v>
      </c>
      <c r="AA416" s="560">
        <v>1460</v>
      </c>
    </row>
    <row r="417" spans="1:29" ht="16.95" hidden="1" customHeight="1">
      <c r="Q417" s="407">
        <v>-5</v>
      </c>
      <c r="R417" s="423" t="s">
        <v>201</v>
      </c>
      <c r="S417" s="454">
        <v>29</v>
      </c>
      <c r="T417" s="454">
        <v>0</v>
      </c>
      <c r="U417" s="454">
        <v>0</v>
      </c>
      <c r="V417" s="454">
        <v>0</v>
      </c>
      <c r="W417" s="454">
        <v>0</v>
      </c>
      <c r="X417" s="454">
        <v>0</v>
      </c>
      <c r="Y417" s="1090">
        <v>0</v>
      </c>
      <c r="Z417" s="454">
        <v>0</v>
      </c>
      <c r="AA417" s="560">
        <v>29</v>
      </c>
    </row>
    <row r="418" spans="1:29" ht="16.95" hidden="1" customHeight="1">
      <c r="Q418" s="407">
        <v>-5</v>
      </c>
      <c r="R418" s="423" t="s">
        <v>202</v>
      </c>
      <c r="S418" s="454">
        <v>8790</v>
      </c>
      <c r="T418" s="454">
        <v>6638</v>
      </c>
      <c r="U418" s="454">
        <v>5243</v>
      </c>
      <c r="V418" s="454">
        <v>3176</v>
      </c>
      <c r="W418" s="454">
        <v>2561</v>
      </c>
      <c r="X418" s="454">
        <v>572</v>
      </c>
      <c r="Y418" s="1090">
        <v>401</v>
      </c>
      <c r="Z418" s="454">
        <v>622</v>
      </c>
      <c r="AA418" s="560">
        <v>28003</v>
      </c>
    </row>
    <row r="419" spans="1:29" ht="16.95" hidden="1" customHeight="1">
      <c r="Q419" s="407">
        <v>-5</v>
      </c>
      <c r="R419" s="423" t="s">
        <v>203</v>
      </c>
      <c r="S419" s="454">
        <v>433</v>
      </c>
      <c r="T419" s="454">
        <v>242</v>
      </c>
      <c r="U419" s="454">
        <v>533</v>
      </c>
      <c r="V419" s="454">
        <v>440</v>
      </c>
      <c r="W419" s="454">
        <v>230</v>
      </c>
      <c r="X419" s="454">
        <v>62</v>
      </c>
      <c r="Y419" s="1090">
        <v>74</v>
      </c>
      <c r="Z419" s="454">
        <v>50</v>
      </c>
      <c r="AA419" s="560">
        <v>2064</v>
      </c>
    </row>
    <row r="420" spans="1:29" ht="16.95" hidden="1" customHeight="1">
      <c r="Q420" s="407">
        <v>-5</v>
      </c>
      <c r="R420" s="423" t="s">
        <v>204</v>
      </c>
      <c r="S420" s="454">
        <v>145</v>
      </c>
      <c r="T420" s="454">
        <v>596</v>
      </c>
      <c r="U420" s="454">
        <v>584</v>
      </c>
      <c r="V420" s="454">
        <v>175</v>
      </c>
      <c r="W420" s="454">
        <v>54</v>
      </c>
      <c r="X420" s="454">
        <v>1</v>
      </c>
      <c r="Y420" s="1090">
        <v>0</v>
      </c>
      <c r="Z420" s="454">
        <v>109</v>
      </c>
      <c r="AA420" s="560">
        <v>1664</v>
      </c>
    </row>
    <row r="421" spans="1:29" ht="16.95" hidden="1" customHeight="1">
      <c r="A421" s="297"/>
      <c r="B421" s="269"/>
      <c r="C421" s="269"/>
      <c r="D421" s="269"/>
      <c r="E421" s="298"/>
      <c r="F421" s="298"/>
      <c r="G421" s="299"/>
      <c r="H421" s="299"/>
      <c r="I421" s="299"/>
      <c r="J421" s="299"/>
      <c r="K421" s="299"/>
      <c r="L421" s="299"/>
      <c r="M421" s="299"/>
      <c r="N421" s="299"/>
      <c r="Q421" s="456"/>
      <c r="R421" s="457"/>
      <c r="S421" s="458"/>
      <c r="T421" s="458"/>
      <c r="U421" s="458"/>
      <c r="V421" s="458"/>
      <c r="W421" s="458"/>
      <c r="X421" s="458"/>
      <c r="Y421" s="456"/>
      <c r="Z421" s="458"/>
    </row>
    <row r="422" spans="1:29" ht="16.5" customHeight="1">
      <c r="A422" s="459" t="s">
        <v>442</v>
      </c>
      <c r="B422" s="460"/>
      <c r="C422" s="461"/>
      <c r="D422" s="461"/>
      <c r="E422" s="462"/>
      <c r="F422" s="462" t="s">
        <v>39</v>
      </c>
      <c r="G422" s="555">
        <v>32.814401622718051</v>
      </c>
      <c r="H422" s="555">
        <v>30.154802690013959</v>
      </c>
      <c r="I422" s="555">
        <v>34.928813559322037</v>
      </c>
      <c r="J422" s="555">
        <v>29.361920657337272</v>
      </c>
      <c r="K422" s="555">
        <v>30.515759312320917</v>
      </c>
      <c r="L422" s="555">
        <v>35.164051355206851</v>
      </c>
      <c r="M422" s="555">
        <v>35.318275154004105</v>
      </c>
      <c r="N422" s="555">
        <v>35.885969815539411</v>
      </c>
      <c r="O422" s="555">
        <v>32.235502434705623</v>
      </c>
      <c r="Q422" s="439">
        <v>-5</v>
      </c>
      <c r="R422" s="445" t="s">
        <v>99</v>
      </c>
      <c r="S422" s="543">
        <v>6471</v>
      </c>
      <c r="T422" s="543">
        <v>4753</v>
      </c>
      <c r="U422" s="543">
        <v>5152</v>
      </c>
      <c r="V422" s="543">
        <v>2287</v>
      </c>
      <c r="W422" s="543">
        <v>1704</v>
      </c>
      <c r="X422" s="543">
        <v>493</v>
      </c>
      <c r="Y422" s="439">
        <v>344</v>
      </c>
      <c r="Z422" s="543">
        <v>642</v>
      </c>
      <c r="AA422" s="568">
        <v>21846</v>
      </c>
    </row>
    <row r="423" spans="1:29" ht="16.95" hidden="1" customHeight="1">
      <c r="A423" s="418"/>
      <c r="B423" s="287"/>
      <c r="C423" s="270"/>
      <c r="D423" s="270"/>
      <c r="E423" s="419"/>
      <c r="F423" s="419"/>
      <c r="G423" s="420"/>
      <c r="H423" s="420"/>
      <c r="I423" s="420"/>
      <c r="J423" s="420"/>
      <c r="K423" s="420"/>
      <c r="L423" s="420"/>
      <c r="M423" s="420"/>
      <c r="N423" s="420"/>
      <c r="Q423" s="439"/>
      <c r="R423" s="445"/>
      <c r="S423" s="440"/>
      <c r="T423" s="440"/>
      <c r="U423" s="440"/>
      <c r="V423" s="440"/>
      <c r="W423" s="440"/>
      <c r="X423" s="440"/>
      <c r="Y423" s="439"/>
      <c r="Z423" s="440"/>
      <c r="AA423" s="560"/>
    </row>
    <row r="424" spans="1:29" ht="16.95" hidden="1" customHeight="1">
      <c r="A424" s="739"/>
      <c r="B424" s="1442"/>
      <c r="C424" s="1442"/>
      <c r="D424" s="1442"/>
      <c r="E424" s="1442"/>
      <c r="F424" s="1442"/>
      <c r="G424" s="1442"/>
      <c r="H424" s="1442"/>
      <c r="I424" s="1442"/>
      <c r="J424" s="1442"/>
      <c r="K424" s="1442"/>
      <c r="L424" s="1442"/>
      <c r="M424" s="1442"/>
      <c r="N424" s="1442"/>
      <c r="O424" s="1440"/>
      <c r="Q424" s="407">
        <v>-5</v>
      </c>
      <c r="R424" s="423" t="s">
        <v>205</v>
      </c>
      <c r="S424" s="454">
        <v>1</v>
      </c>
      <c r="T424" s="454">
        <v>1</v>
      </c>
      <c r="U424" s="454">
        <v>0</v>
      </c>
      <c r="V424" s="454">
        <v>0</v>
      </c>
      <c r="W424" s="454">
        <v>0</v>
      </c>
      <c r="X424" s="454">
        <v>0</v>
      </c>
      <c r="Y424" s="956">
        <v>0</v>
      </c>
      <c r="Z424" s="454">
        <v>0</v>
      </c>
      <c r="AA424" s="560">
        <v>2</v>
      </c>
    </row>
    <row r="425" spans="1:29" ht="16.95" hidden="1" customHeight="1">
      <c r="A425" s="234"/>
      <c r="B425" s="1443"/>
      <c r="C425" s="1443"/>
      <c r="D425" s="1443"/>
      <c r="E425" s="1443"/>
      <c r="F425" s="1443"/>
      <c r="G425" s="1443"/>
      <c r="H425" s="1443"/>
      <c r="I425" s="1443"/>
      <c r="J425" s="1443"/>
      <c r="K425" s="1443"/>
      <c r="L425" s="1443"/>
      <c r="M425" s="1443"/>
      <c r="N425" s="1443"/>
      <c r="O425" s="1440"/>
      <c r="Q425" s="407">
        <v>-5</v>
      </c>
      <c r="R425" s="423" t="s">
        <v>206</v>
      </c>
      <c r="S425" s="454" t="s">
        <v>235</v>
      </c>
      <c r="T425" s="454">
        <v>1</v>
      </c>
      <c r="U425" s="454">
        <v>0</v>
      </c>
      <c r="V425" s="454">
        <v>0</v>
      </c>
      <c r="W425" s="454">
        <v>0</v>
      </c>
      <c r="X425" s="454">
        <v>0</v>
      </c>
      <c r="Y425" s="956">
        <v>0</v>
      </c>
      <c r="Z425" s="454">
        <v>1</v>
      </c>
      <c r="AA425" s="560">
        <v>2</v>
      </c>
    </row>
    <row r="426" spans="1:29" ht="16.95" hidden="1" customHeight="1">
      <c r="A426" s="234"/>
      <c r="B426" s="1441"/>
      <c r="C426" s="1441"/>
      <c r="D426" s="1441"/>
      <c r="E426" s="1441"/>
      <c r="F426" s="1441"/>
      <c r="G426" s="1441"/>
      <c r="H426" s="1441"/>
      <c r="I426" s="1441"/>
      <c r="J426" s="1441"/>
      <c r="K426" s="1441"/>
      <c r="L426" s="1441"/>
      <c r="M426" s="1441"/>
      <c r="N426" s="1441"/>
      <c r="O426" s="1440"/>
      <c r="Q426" s="407">
        <v>-5</v>
      </c>
      <c r="R426" s="423" t="s">
        <v>112</v>
      </c>
      <c r="S426" s="454" t="s">
        <v>235</v>
      </c>
      <c r="T426" s="454">
        <v>0</v>
      </c>
      <c r="U426" s="454">
        <v>0</v>
      </c>
      <c r="V426" s="454">
        <v>0</v>
      </c>
      <c r="W426" s="454">
        <v>0</v>
      </c>
      <c r="X426" s="454">
        <v>0</v>
      </c>
      <c r="Y426" s="956">
        <v>0</v>
      </c>
      <c r="Z426" s="454">
        <v>0</v>
      </c>
      <c r="AA426" s="560">
        <v>0</v>
      </c>
    </row>
    <row r="427" spans="1:29" ht="16.95" hidden="1" customHeight="1">
      <c r="A427" s="234"/>
      <c r="B427" s="1441"/>
      <c r="C427" s="1441"/>
      <c r="D427" s="1441"/>
      <c r="E427" s="1441"/>
      <c r="F427" s="1441"/>
      <c r="G427" s="1441"/>
      <c r="H427" s="1441"/>
      <c r="I427" s="1441"/>
      <c r="J427" s="1441"/>
      <c r="K427" s="1441"/>
      <c r="L427" s="1441"/>
      <c r="M427" s="1441"/>
      <c r="N427" s="1441"/>
      <c r="O427" s="1440"/>
      <c r="Q427" s="407">
        <v>-5</v>
      </c>
      <c r="R427" s="423" t="s">
        <v>113</v>
      </c>
      <c r="S427" s="454">
        <v>1</v>
      </c>
      <c r="T427" s="454">
        <v>2</v>
      </c>
      <c r="U427" s="454">
        <v>2</v>
      </c>
      <c r="V427" s="454">
        <v>2</v>
      </c>
      <c r="W427" s="454">
        <v>4</v>
      </c>
      <c r="X427" s="454">
        <v>1</v>
      </c>
      <c r="Y427" s="956">
        <v>1</v>
      </c>
      <c r="Z427" s="454">
        <v>3</v>
      </c>
      <c r="AA427" s="560">
        <v>16</v>
      </c>
    </row>
    <row r="428" spans="1:29" ht="16.95" hidden="1" customHeight="1">
      <c r="A428" s="234"/>
      <c r="B428" s="1410"/>
      <c r="C428" s="1433"/>
      <c r="D428" s="1433"/>
      <c r="E428" s="1433"/>
      <c r="F428" s="1433"/>
      <c r="G428" s="1433"/>
      <c r="H428" s="1433"/>
      <c r="I428" s="1433"/>
      <c r="J428" s="1433"/>
      <c r="K428" s="1433"/>
      <c r="L428" s="1433"/>
      <c r="M428" s="1433"/>
      <c r="N428" s="1433"/>
      <c r="O428" s="1433"/>
      <c r="Q428" s="407">
        <v>-5</v>
      </c>
      <c r="R428" s="423" t="s">
        <v>114</v>
      </c>
      <c r="S428" s="454">
        <v>6</v>
      </c>
      <c r="T428" s="454">
        <v>7</v>
      </c>
      <c r="U428" s="454">
        <v>8</v>
      </c>
      <c r="V428" s="454">
        <v>0</v>
      </c>
      <c r="W428" s="454">
        <v>0</v>
      </c>
      <c r="X428" s="454">
        <v>1</v>
      </c>
      <c r="Y428" s="1090">
        <v>0</v>
      </c>
      <c r="Z428" s="454">
        <v>5</v>
      </c>
      <c r="AA428" s="560">
        <v>27</v>
      </c>
    </row>
    <row r="429" spans="1:29" s="274" customFormat="1" ht="16.95" hidden="1" customHeight="1">
      <c r="A429" s="648"/>
      <c r="B429" s="1451"/>
      <c r="C429" s="1452"/>
      <c r="D429" s="1452"/>
      <c r="E429" s="1452"/>
      <c r="F429" s="1452"/>
      <c r="G429" s="1452"/>
      <c r="H429" s="1452"/>
      <c r="I429" s="1452"/>
      <c r="J429" s="1452"/>
      <c r="K429" s="1452"/>
      <c r="L429" s="1452"/>
      <c r="M429" s="1452"/>
      <c r="N429" s="1452"/>
      <c r="O429" s="1452"/>
      <c r="Q429" s="765">
        <v>-5</v>
      </c>
      <c r="R429" s="449" t="s">
        <v>115</v>
      </c>
      <c r="S429" s="455">
        <v>0</v>
      </c>
      <c r="T429" s="455">
        <v>0</v>
      </c>
      <c r="U429" s="455">
        <v>0</v>
      </c>
      <c r="V429" s="455">
        <v>0</v>
      </c>
      <c r="W429" s="455">
        <v>0</v>
      </c>
      <c r="X429" s="455">
        <v>0</v>
      </c>
      <c r="Y429" s="1090">
        <v>0</v>
      </c>
      <c r="Z429" s="455">
        <v>0</v>
      </c>
      <c r="AA429" s="767">
        <v>0</v>
      </c>
      <c r="AC429" s="1109"/>
    </row>
    <row r="430" spans="1:29" ht="16.95" hidden="1" customHeight="1">
      <c r="Q430" s="407">
        <v>-5</v>
      </c>
      <c r="R430" s="423" t="s">
        <v>116</v>
      </c>
      <c r="S430" s="454">
        <v>116</v>
      </c>
      <c r="T430" s="454">
        <v>31</v>
      </c>
      <c r="U430" s="454">
        <v>24</v>
      </c>
      <c r="V430" s="454">
        <v>16</v>
      </c>
      <c r="W430" s="454">
        <v>17</v>
      </c>
      <c r="X430" s="454">
        <v>1</v>
      </c>
      <c r="Y430" s="1090">
        <v>3</v>
      </c>
      <c r="Z430" s="454">
        <v>10</v>
      </c>
      <c r="AA430" s="560">
        <v>218</v>
      </c>
    </row>
    <row r="431" spans="1:29" ht="16.95" hidden="1" customHeight="1">
      <c r="Q431" s="407">
        <v>-5</v>
      </c>
      <c r="R431" s="423" t="s">
        <v>117</v>
      </c>
      <c r="S431" s="454">
        <v>169</v>
      </c>
      <c r="T431" s="454">
        <v>162</v>
      </c>
      <c r="U431" s="454">
        <v>48</v>
      </c>
      <c r="V431" s="454">
        <v>40</v>
      </c>
      <c r="W431" s="454">
        <v>42</v>
      </c>
      <c r="X431" s="454">
        <v>9</v>
      </c>
      <c r="Y431" s="1090">
        <v>6</v>
      </c>
      <c r="Z431" s="454">
        <v>29</v>
      </c>
      <c r="AA431" s="560">
        <v>505</v>
      </c>
    </row>
    <row r="432" spans="1:29" ht="16.95" hidden="1" customHeight="1">
      <c r="Q432" s="407">
        <v>-5</v>
      </c>
      <c r="R432" s="423" t="s">
        <v>118</v>
      </c>
      <c r="S432" s="454">
        <v>0</v>
      </c>
      <c r="T432" s="454">
        <v>0</v>
      </c>
      <c r="U432" s="454">
        <v>0</v>
      </c>
      <c r="V432" s="454">
        <v>0</v>
      </c>
      <c r="W432" s="454">
        <v>0</v>
      </c>
      <c r="X432" s="454">
        <v>0</v>
      </c>
      <c r="Y432" s="1090">
        <v>0</v>
      </c>
      <c r="Z432" s="454">
        <v>0</v>
      </c>
      <c r="AA432" s="560">
        <v>0</v>
      </c>
    </row>
    <row r="433" spans="1:31" ht="16.95" hidden="1" customHeight="1">
      <c r="Q433" s="765">
        <v>-5</v>
      </c>
      <c r="R433" s="423" t="s">
        <v>119</v>
      </c>
      <c r="S433" s="454">
        <v>574</v>
      </c>
      <c r="T433" s="454">
        <v>341</v>
      </c>
      <c r="U433" s="454">
        <v>527</v>
      </c>
      <c r="V433" s="454">
        <v>118</v>
      </c>
      <c r="W433" s="454">
        <v>151</v>
      </c>
      <c r="X433" s="454">
        <v>29</v>
      </c>
      <c r="Y433" s="1090">
        <v>27</v>
      </c>
      <c r="Z433" s="454">
        <v>55</v>
      </c>
      <c r="AA433" s="560">
        <v>1822</v>
      </c>
    </row>
    <row r="434" spans="1:31" ht="16.95" hidden="1" customHeight="1">
      <c r="Q434" s="407">
        <v>-5</v>
      </c>
      <c r="R434" s="423" t="s">
        <v>120</v>
      </c>
      <c r="S434" s="454">
        <v>784</v>
      </c>
      <c r="T434" s="454">
        <v>648</v>
      </c>
      <c r="U434" s="454">
        <v>285</v>
      </c>
      <c r="V434" s="454">
        <v>151</v>
      </c>
      <c r="W434" s="454">
        <v>143</v>
      </c>
      <c r="X434" s="454">
        <v>21</v>
      </c>
      <c r="Y434" s="1090">
        <v>28</v>
      </c>
      <c r="Z434" s="454">
        <v>58</v>
      </c>
      <c r="AA434" s="560">
        <v>2118</v>
      </c>
    </row>
    <row r="435" spans="1:31" ht="16.95" hidden="1" customHeight="1">
      <c r="Q435" s="407">
        <v>-5</v>
      </c>
      <c r="R435" s="423" t="s">
        <v>121</v>
      </c>
      <c r="S435" s="454">
        <v>2</v>
      </c>
      <c r="T435" s="454">
        <v>0</v>
      </c>
      <c r="U435" s="454">
        <v>0</v>
      </c>
      <c r="V435" s="454">
        <v>0</v>
      </c>
      <c r="W435" s="454">
        <v>0</v>
      </c>
      <c r="X435" s="454">
        <v>0</v>
      </c>
      <c r="Y435" s="1090">
        <v>0</v>
      </c>
      <c r="Z435" s="454">
        <v>0</v>
      </c>
      <c r="AA435" s="560">
        <v>2</v>
      </c>
    </row>
    <row r="436" spans="1:31" ht="16.95" hidden="1" customHeight="1">
      <c r="Q436" s="407">
        <v>-5</v>
      </c>
      <c r="R436" s="423" t="s">
        <v>122</v>
      </c>
      <c r="S436" s="454">
        <v>3385</v>
      </c>
      <c r="T436" s="454">
        <v>2609</v>
      </c>
      <c r="U436" s="454">
        <v>2178</v>
      </c>
      <c r="V436" s="454">
        <v>958</v>
      </c>
      <c r="W436" s="454">
        <v>922</v>
      </c>
      <c r="X436" s="454">
        <v>282</v>
      </c>
      <c r="Y436" s="1090">
        <v>145</v>
      </c>
      <c r="Z436" s="454">
        <v>187</v>
      </c>
      <c r="AA436" s="560">
        <v>10666</v>
      </c>
    </row>
    <row r="437" spans="1:31" ht="16.95" hidden="1" customHeight="1">
      <c r="Q437" s="765">
        <v>-5</v>
      </c>
      <c r="R437" s="423" t="s">
        <v>123</v>
      </c>
      <c r="S437" s="454">
        <v>1415</v>
      </c>
      <c r="T437" s="454">
        <v>847</v>
      </c>
      <c r="U437" s="454">
        <v>1867</v>
      </c>
      <c r="V437" s="454">
        <v>872</v>
      </c>
      <c r="W437" s="454">
        <v>407</v>
      </c>
      <c r="X437" s="454">
        <v>149</v>
      </c>
      <c r="Y437" s="1090">
        <v>134</v>
      </c>
      <c r="Z437" s="454">
        <v>137</v>
      </c>
      <c r="AA437" s="560">
        <v>5828</v>
      </c>
    </row>
    <row r="438" spans="1:31" ht="12" hidden="1" customHeight="1">
      <c r="A438" s="604"/>
      <c r="B438" s="1410"/>
      <c r="C438" s="1433"/>
      <c r="D438" s="1433"/>
      <c r="E438" s="1433"/>
      <c r="F438" s="1433"/>
      <c r="G438" s="1433"/>
      <c r="H438" s="1433"/>
      <c r="I438" s="1433"/>
      <c r="J438" s="1433"/>
      <c r="K438" s="1433"/>
      <c r="L438" s="1433"/>
      <c r="M438" s="1433"/>
      <c r="N438" s="1433"/>
      <c r="O438" s="1433"/>
      <c r="Q438" s="407">
        <v>-5</v>
      </c>
      <c r="R438" s="423" t="s">
        <v>124</v>
      </c>
      <c r="S438" s="454">
        <v>18</v>
      </c>
      <c r="T438" s="454">
        <v>104</v>
      </c>
      <c r="U438" s="454">
        <v>213</v>
      </c>
      <c r="V438" s="454">
        <v>130</v>
      </c>
      <c r="W438" s="454">
        <v>18</v>
      </c>
      <c r="X438" s="454">
        <v>0</v>
      </c>
      <c r="Y438" s="1090">
        <v>0</v>
      </c>
      <c r="Z438" s="454">
        <v>157</v>
      </c>
      <c r="AA438" s="560">
        <v>640</v>
      </c>
    </row>
    <row r="439" spans="1:31" ht="1.2" hidden="1" customHeight="1">
      <c r="Q439" s="451"/>
      <c r="R439" s="452"/>
      <c r="S439" s="452"/>
      <c r="T439" s="452"/>
      <c r="U439" s="452"/>
      <c r="V439" s="452"/>
      <c r="W439" s="452"/>
      <c r="X439" s="452"/>
      <c r="Y439" s="451"/>
      <c r="Z439" s="452"/>
      <c r="AA439" s="567"/>
      <c r="AB439" s="453"/>
      <c r="AC439" s="1108"/>
      <c r="AD439" s="453"/>
      <c r="AE439" s="453"/>
    </row>
    <row r="440" spans="1:31" ht="1.2" hidden="1" customHeight="1"/>
    <row r="441" spans="1:31" ht="1.2" hidden="1" customHeight="1"/>
    <row r="442" spans="1:31" ht="1.2" hidden="1" customHeight="1"/>
    <row r="443" spans="1:31" ht="1.2" hidden="1" customHeight="1"/>
    <row r="444" spans="1:31" ht="1.2" hidden="1" customHeight="1"/>
    <row r="445" spans="1:31" ht="1.2" hidden="1" customHeight="1"/>
    <row r="446" spans="1:31" ht="1.2" hidden="1" customHeight="1"/>
    <row r="447" spans="1:31" ht="1.2" hidden="1" customHeight="1"/>
    <row r="448" spans="1:31" ht="1.2" hidden="1" customHeight="1"/>
    <row r="449" ht="1.2" hidden="1" customHeight="1"/>
    <row r="450" ht="1.2" hidden="1" customHeight="1"/>
    <row r="451" ht="1.2" hidden="1" customHeight="1"/>
    <row r="452" ht="1.2" hidden="1" customHeight="1"/>
    <row r="453" ht="1.2" hidden="1" customHeight="1"/>
    <row r="454" ht="1.2" hidden="1" customHeight="1"/>
    <row r="455" ht="1.2" hidden="1" customHeight="1"/>
    <row r="456" ht="1.2" hidden="1" customHeight="1"/>
    <row r="457" ht="1.2" hidden="1" customHeight="1"/>
    <row r="458" ht="1.2" hidden="1" customHeight="1"/>
    <row r="459" ht="1.2" hidden="1" customHeight="1"/>
    <row r="460" ht="1.2" hidden="1" customHeight="1"/>
    <row r="461" ht="1.2" hidden="1" customHeight="1"/>
    <row r="462" ht="1.2" hidden="1" customHeight="1"/>
    <row r="463" ht="1.2" hidden="1" customHeight="1"/>
    <row r="464" ht="1.2" hidden="1" customHeight="1"/>
    <row r="465" ht="1.2" hidden="1" customHeight="1"/>
    <row r="466" ht="1.2" hidden="1" customHeight="1"/>
    <row r="467" ht="1.2" hidden="1" customHeight="1"/>
    <row r="468" ht="1.2" hidden="1" customHeight="1"/>
    <row r="469" ht="1.2" hidden="1" customHeight="1"/>
    <row r="470" ht="1.2" hidden="1" customHeight="1"/>
    <row r="471" ht="1.2" hidden="1" customHeight="1"/>
    <row r="472" ht="1.2" hidden="1" customHeight="1"/>
    <row r="473" ht="1.2" hidden="1" customHeight="1"/>
    <row r="474" ht="1.2" hidden="1" customHeight="1"/>
    <row r="475" ht="1.2" hidden="1" customHeight="1"/>
    <row r="476" ht="1.2" hidden="1" customHeight="1"/>
    <row r="477" ht="1.2" hidden="1" customHeight="1"/>
    <row r="478" ht="1.2" hidden="1" customHeight="1"/>
    <row r="479" ht="1.2" hidden="1" customHeight="1"/>
    <row r="480" ht="1.2" hidden="1" customHeight="1"/>
    <row r="481" spans="1:27" ht="1.2" hidden="1" customHeight="1"/>
    <row r="482" spans="1:27" ht="10.199999999999999" hidden="1" customHeight="1">
      <c r="A482" s="418"/>
      <c r="B482" s="287"/>
      <c r="C482" s="270"/>
      <c r="D482" s="270"/>
      <c r="E482" s="419"/>
      <c r="F482" s="419"/>
      <c r="G482" s="420"/>
      <c r="H482" s="420"/>
      <c r="I482" s="420"/>
      <c r="J482" s="420"/>
      <c r="K482" s="420"/>
      <c r="L482" s="420"/>
      <c r="M482" s="420"/>
      <c r="N482" s="420"/>
    </row>
    <row r="483" spans="1:27" s="1117" customFormat="1" ht="2.4" customHeight="1">
      <c r="B483" s="1118"/>
      <c r="C483" s="1118"/>
      <c r="D483" s="1118"/>
      <c r="E483" s="1118"/>
      <c r="F483" s="1118"/>
      <c r="G483" s="1169"/>
      <c r="H483" s="1169"/>
      <c r="I483" s="1169"/>
      <c r="J483" s="1169"/>
      <c r="K483" s="1169"/>
      <c r="L483" s="1169"/>
      <c r="M483" s="1169"/>
      <c r="N483" s="1169"/>
      <c r="O483" s="1169"/>
      <c r="Y483" s="1178"/>
    </row>
    <row r="484" spans="1:27" s="1116" customFormat="1" ht="16.5" customHeight="1">
      <c r="A484" s="1115"/>
      <c r="B484" s="1419" t="s">
        <v>732</v>
      </c>
      <c r="C484" s="1419"/>
      <c r="D484" s="1419"/>
      <c r="E484" s="1419"/>
      <c r="F484" s="1419"/>
      <c r="G484" s="1419"/>
      <c r="H484" s="1419"/>
      <c r="I484" s="1419"/>
      <c r="J484" s="1419"/>
      <c r="K484" s="1419"/>
      <c r="L484" s="1419"/>
      <c r="M484" s="1419"/>
      <c r="N484" s="1419"/>
      <c r="O484" s="1419"/>
      <c r="Y484" s="1179"/>
    </row>
    <row r="485" spans="1:27" s="1117" customFormat="1" ht="3" customHeight="1">
      <c r="B485" s="1118"/>
      <c r="C485" s="1118"/>
      <c r="D485" s="1118"/>
      <c r="E485" s="1118"/>
      <c r="F485" s="1118"/>
      <c r="G485" s="1169"/>
      <c r="H485" s="1169"/>
      <c r="I485" s="1169"/>
      <c r="J485" s="1169"/>
      <c r="K485" s="1169"/>
      <c r="L485" s="1169"/>
      <c r="M485" s="1169"/>
      <c r="N485" s="1169"/>
      <c r="O485" s="1169"/>
      <c r="Y485" s="1178"/>
    </row>
    <row r="486" spans="1:27" s="1116" customFormat="1" ht="16.5" customHeight="1">
      <c r="A486" s="1119"/>
      <c r="B486" s="1419" t="s">
        <v>730</v>
      </c>
      <c r="C486" s="1419"/>
      <c r="D486" s="1419"/>
      <c r="E486" s="1419"/>
      <c r="F486" s="1419"/>
      <c r="G486" s="1419"/>
      <c r="H486" s="1419"/>
      <c r="I486" s="1419"/>
      <c r="J486" s="1419"/>
      <c r="K486" s="1419"/>
      <c r="L486" s="1419"/>
      <c r="M486" s="1419"/>
      <c r="N486" s="1419"/>
      <c r="O486" s="1419"/>
      <c r="Y486" s="1179"/>
    </row>
    <row r="487" spans="1:27" ht="29.4" customHeight="1">
      <c r="A487" s="739" t="s">
        <v>236</v>
      </c>
      <c r="B487" s="1442" t="s">
        <v>526</v>
      </c>
      <c r="C487" s="1442"/>
      <c r="D487" s="1442"/>
      <c r="E487" s="1442"/>
      <c r="F487" s="1442"/>
      <c r="G487" s="1442"/>
      <c r="H487" s="1442"/>
      <c r="I487" s="1442"/>
      <c r="J487" s="1442"/>
      <c r="K487" s="1442"/>
      <c r="L487" s="1442"/>
      <c r="M487" s="1442"/>
      <c r="N487" s="1442"/>
      <c r="O487" s="1440"/>
    </row>
    <row r="488" spans="1:27" ht="16.2" customHeight="1">
      <c r="A488" s="234" t="s">
        <v>55</v>
      </c>
      <c r="B488" s="1443" t="s">
        <v>527</v>
      </c>
      <c r="C488" s="1443"/>
      <c r="D488" s="1443"/>
      <c r="E488" s="1443"/>
      <c r="F488" s="1443"/>
      <c r="G488" s="1443"/>
      <c r="H488" s="1443"/>
      <c r="I488" s="1443"/>
      <c r="J488" s="1443"/>
      <c r="K488" s="1443"/>
      <c r="L488" s="1443"/>
      <c r="M488" s="1443"/>
      <c r="N488" s="1443"/>
      <c r="O488" s="1440"/>
    </row>
    <row r="489" spans="1:27" ht="28.2" customHeight="1">
      <c r="A489" s="234" t="s">
        <v>126</v>
      </c>
      <c r="B489" s="1441" t="s">
        <v>857</v>
      </c>
      <c r="C489" s="1441"/>
      <c r="D489" s="1441"/>
      <c r="E489" s="1441"/>
      <c r="F489" s="1441"/>
      <c r="G489" s="1441"/>
      <c r="H489" s="1441"/>
      <c r="I489" s="1441"/>
      <c r="J489" s="1441"/>
      <c r="K489" s="1441"/>
      <c r="L489" s="1441"/>
      <c r="M489" s="1441"/>
      <c r="N489" s="1441"/>
      <c r="O489" s="1440"/>
    </row>
    <row r="490" spans="1:27" ht="27.6" customHeight="1">
      <c r="A490" s="234" t="s">
        <v>26</v>
      </c>
      <c r="B490" s="1441" t="s">
        <v>856</v>
      </c>
      <c r="C490" s="1441"/>
      <c r="D490" s="1441"/>
      <c r="E490" s="1441"/>
      <c r="F490" s="1441"/>
      <c r="G490" s="1441"/>
      <c r="H490" s="1441"/>
      <c r="I490" s="1441"/>
      <c r="J490" s="1441"/>
      <c r="K490" s="1441"/>
      <c r="L490" s="1441"/>
      <c r="M490" s="1441"/>
      <c r="N490" s="1441"/>
      <c r="O490" s="1440"/>
    </row>
    <row r="491" spans="1:27" s="585" customFormat="1" ht="16.5" customHeight="1">
      <c r="A491" s="583" t="s">
        <v>239</v>
      </c>
      <c r="B491" s="1426" t="s">
        <v>509</v>
      </c>
      <c r="C491" s="1426"/>
      <c r="D491" s="1426"/>
      <c r="E491" s="1426"/>
      <c r="F491" s="1426"/>
      <c r="G491" s="1426"/>
      <c r="H491" s="1426"/>
      <c r="I491" s="1426"/>
      <c r="J491" s="1426"/>
      <c r="K491" s="1426"/>
      <c r="L491" s="1426"/>
      <c r="M491" s="1426"/>
      <c r="N491" s="1426"/>
      <c r="O491" s="1426"/>
      <c r="P491" s="584"/>
      <c r="S491" s="866"/>
      <c r="T491" s="586"/>
      <c r="U491" s="866"/>
      <c r="V491" s="866"/>
      <c r="W491" s="866"/>
      <c r="X491" s="866"/>
      <c r="Y491" s="1180"/>
      <c r="Z491" s="866"/>
      <c r="AA491" s="866"/>
    </row>
    <row r="492" spans="1:27" s="585" customFormat="1" ht="16.5" customHeight="1">
      <c r="A492" s="583" t="s">
        <v>511</v>
      </c>
      <c r="B492" s="1426" t="s">
        <v>767</v>
      </c>
      <c r="C492" s="1426"/>
      <c r="D492" s="1426"/>
      <c r="E492" s="1426"/>
      <c r="F492" s="1426"/>
      <c r="G492" s="1426"/>
      <c r="H492" s="1426"/>
      <c r="I492" s="1426"/>
      <c r="J492" s="1426"/>
      <c r="K492" s="1426"/>
      <c r="L492" s="1426"/>
      <c r="M492" s="1426"/>
      <c r="N492" s="1426"/>
      <c r="O492" s="1426"/>
      <c r="P492" s="584"/>
      <c r="S492" s="866"/>
      <c r="T492" s="586"/>
      <c r="U492" s="866"/>
      <c r="V492" s="866"/>
      <c r="W492" s="866"/>
      <c r="X492" s="866"/>
      <c r="Y492" s="1180"/>
      <c r="Z492" s="866"/>
      <c r="AA492" s="866"/>
    </row>
    <row r="493" spans="1:27" ht="30" customHeight="1">
      <c r="A493" s="234" t="s">
        <v>513</v>
      </c>
      <c r="B493" s="1410" t="s">
        <v>761</v>
      </c>
      <c r="C493" s="1433"/>
      <c r="D493" s="1433"/>
      <c r="E493" s="1433"/>
      <c r="F493" s="1433"/>
      <c r="G493" s="1433"/>
      <c r="H493" s="1433"/>
      <c r="I493" s="1433"/>
      <c r="J493" s="1433"/>
      <c r="K493" s="1433"/>
      <c r="L493" s="1433"/>
      <c r="M493" s="1433"/>
      <c r="N493" s="1433"/>
      <c r="O493" s="1433"/>
    </row>
    <row r="494" spans="1:27" ht="16.5" customHeight="1">
      <c r="A494" s="234" t="s">
        <v>765</v>
      </c>
      <c r="B494" s="1410" t="s">
        <v>766</v>
      </c>
      <c r="C494" s="1433"/>
      <c r="D494" s="1433"/>
      <c r="E494" s="1433"/>
      <c r="F494" s="1433"/>
      <c r="G494" s="1433"/>
      <c r="H494" s="1433"/>
      <c r="I494" s="1433"/>
      <c r="J494" s="1433"/>
      <c r="K494" s="1433"/>
      <c r="L494" s="1433"/>
      <c r="M494" s="1433"/>
      <c r="N494" s="1433"/>
      <c r="O494" s="1433"/>
      <c r="Q494" s="1113"/>
    </row>
    <row r="495" spans="1:27" ht="3" customHeight="1">
      <c r="A495" s="234"/>
      <c r="B495" s="1112"/>
      <c r="C495" s="1111"/>
      <c r="D495" s="1111"/>
      <c r="E495" s="1111"/>
      <c r="F495" s="1111"/>
      <c r="G495" s="1170"/>
      <c r="H495" s="1170"/>
      <c r="I495" s="1170"/>
      <c r="J495" s="1170"/>
      <c r="K495" s="1170"/>
      <c r="L495" s="1170"/>
      <c r="M495" s="1170"/>
      <c r="N495" s="1170"/>
      <c r="O495" s="1170"/>
      <c r="Q495" s="1113"/>
    </row>
    <row r="496" spans="1:27" s="28" customFormat="1" ht="16.5" customHeight="1">
      <c r="A496" s="15"/>
      <c r="B496" s="1444" t="s">
        <v>871</v>
      </c>
      <c r="C496" s="1435"/>
      <c r="D496" s="1435"/>
      <c r="E496" s="1435"/>
      <c r="F496" s="1435"/>
      <c r="G496" s="1435"/>
      <c r="H496" s="1435"/>
      <c r="I496" s="1435"/>
      <c r="J496" s="1435"/>
      <c r="K496" s="1435"/>
      <c r="L496" s="1435"/>
      <c r="M496" s="1435"/>
      <c r="N496" s="1435"/>
      <c r="O496" s="39"/>
    </row>
    <row r="497" spans="1:28" ht="28.95" customHeight="1">
      <c r="A497" s="648" t="s">
        <v>437</v>
      </c>
      <c r="B497" s="1451" t="s">
        <v>538</v>
      </c>
      <c r="C497" s="1452"/>
      <c r="D497" s="1452"/>
      <c r="E497" s="1452"/>
      <c r="F497" s="1452"/>
      <c r="G497" s="1452"/>
      <c r="H497" s="1452"/>
      <c r="I497" s="1452"/>
      <c r="J497" s="1452"/>
      <c r="K497" s="1452"/>
      <c r="L497" s="1452"/>
      <c r="M497" s="1452"/>
      <c r="N497" s="1452"/>
      <c r="O497" s="1452"/>
    </row>
    <row r="499" spans="1:28">
      <c r="Q499" s="1439"/>
      <c r="R499" s="1440"/>
      <c r="S499" s="1440"/>
      <c r="T499" s="1440"/>
      <c r="U499" s="1440"/>
      <c r="V499" s="1440"/>
      <c r="W499" s="1440"/>
      <c r="X499" s="1440"/>
      <c r="Y499" s="1440"/>
      <c r="Z499" s="1440"/>
      <c r="AA499" s="1440"/>
    </row>
    <row r="500" spans="1:28">
      <c r="Q500" s="1445" t="s">
        <v>723</v>
      </c>
      <c r="R500" s="1446"/>
      <c r="S500" s="1446"/>
      <c r="T500" s="1446"/>
      <c r="U500" s="1446"/>
      <c r="V500" s="1446"/>
      <c r="W500" s="1446"/>
      <c r="X500" s="1446"/>
      <c r="Y500" s="1446"/>
      <c r="Z500" s="1446"/>
      <c r="AA500" s="1446"/>
      <c r="AB500" s="1085"/>
    </row>
    <row r="501" spans="1:28" ht="24" customHeight="1">
      <c r="Q501" s="1449" t="s">
        <v>724</v>
      </c>
      <c r="R501" s="1450"/>
      <c r="S501" s="1450"/>
      <c r="T501" s="1450"/>
      <c r="U501" s="1450"/>
      <c r="V501" s="1450"/>
      <c r="W501" s="1450"/>
      <c r="X501" s="1450"/>
      <c r="Y501" s="1450"/>
      <c r="Z501" s="1450"/>
      <c r="AA501" s="1450"/>
      <c r="AB501" s="1085"/>
    </row>
    <row r="502" spans="1:28" ht="27.6" customHeight="1">
      <c r="Q502" s="1447"/>
      <c r="R502" s="1448"/>
      <c r="S502" s="1448"/>
      <c r="T502" s="1448"/>
      <c r="U502" s="1448"/>
      <c r="V502" s="1448"/>
      <c r="W502" s="1448"/>
      <c r="X502" s="1448"/>
      <c r="Y502" s="1448"/>
      <c r="Z502" s="1448"/>
      <c r="AA502" s="1448"/>
      <c r="AB502" s="1085"/>
    </row>
    <row r="503" spans="1:28">
      <c r="R503" s="1083"/>
      <c r="S503" s="1083"/>
      <c r="T503" s="1083"/>
      <c r="U503" s="1083"/>
      <c r="V503" s="1083"/>
      <c r="W503" s="1083"/>
      <c r="X503" s="1083"/>
      <c r="Y503" s="1181"/>
      <c r="Z503" s="1083"/>
      <c r="AA503" s="1084"/>
      <c r="AB503" s="1085"/>
    </row>
    <row r="504" spans="1:28">
      <c r="R504" s="1083"/>
      <c r="S504" s="1083"/>
      <c r="T504" s="1086"/>
      <c r="U504" s="1086"/>
      <c r="V504" s="1086"/>
      <c r="W504" s="1086"/>
      <c r="X504" s="1086"/>
      <c r="Y504" s="1181"/>
      <c r="Z504" s="1086"/>
      <c r="AA504" s="1087"/>
      <c r="AB504" s="1085"/>
    </row>
    <row r="505" spans="1:28">
      <c r="R505" s="1083"/>
      <c r="S505" s="1083"/>
      <c r="T505" s="1083"/>
      <c r="U505" s="1083"/>
      <c r="V505" s="1083"/>
      <c r="W505" s="1083"/>
      <c r="X505" s="1083"/>
      <c r="Y505" s="1181"/>
      <c r="Z505" s="1083"/>
      <c r="AA505" s="1084"/>
      <c r="AB505" s="1085"/>
    </row>
    <row r="506" spans="1:28">
      <c r="R506" s="1083"/>
      <c r="S506" s="1083"/>
      <c r="T506" s="1083"/>
      <c r="U506" s="1083"/>
      <c r="V506" s="1083"/>
      <c r="W506" s="1083"/>
      <c r="X506" s="1083"/>
      <c r="Y506" s="1181"/>
      <c r="Z506" s="1083"/>
      <c r="AA506" s="1084"/>
      <c r="AB506" s="1085"/>
    </row>
    <row r="507" spans="1:28">
      <c r="R507" s="1083"/>
      <c r="S507" s="1083"/>
      <c r="T507" s="1083"/>
      <c r="U507" s="1083"/>
      <c r="V507" s="1083"/>
      <c r="W507" s="1083"/>
      <c r="X507" s="1083"/>
      <c r="Y507" s="1181"/>
      <c r="Z507" s="1083"/>
      <c r="AA507" s="1084"/>
      <c r="AB507" s="1085"/>
    </row>
    <row r="508" spans="1:28">
      <c r="R508" s="1083"/>
      <c r="S508" s="1083"/>
      <c r="T508" s="1083"/>
      <c r="U508" s="1083"/>
      <c r="V508" s="1083"/>
      <c r="W508" s="1083"/>
      <c r="X508" s="1083"/>
      <c r="Y508" s="1181"/>
      <c r="Z508" s="1083"/>
      <c r="AA508" s="1084"/>
      <c r="AB508" s="1085"/>
    </row>
    <row r="509" spans="1:28">
      <c r="R509" s="1083"/>
      <c r="S509" s="1083"/>
      <c r="T509" s="1083"/>
      <c r="U509" s="1083"/>
      <c r="V509" s="1083"/>
      <c r="W509" s="1083"/>
      <c r="X509" s="1083"/>
      <c r="Y509" s="1181"/>
      <c r="Z509" s="1083"/>
      <c r="AA509" s="1084"/>
      <c r="AB509" s="1088"/>
    </row>
    <row r="510" spans="1:28">
      <c r="R510" s="1083"/>
      <c r="S510" s="1083"/>
      <c r="T510" s="1083"/>
      <c r="U510" s="1083"/>
      <c r="V510" s="1083"/>
      <c r="W510" s="1083"/>
      <c r="X510" s="1083"/>
      <c r="Y510" s="1181"/>
      <c r="Z510" s="1083"/>
      <c r="AA510" s="1084"/>
      <c r="AB510" s="1088"/>
    </row>
    <row r="511" spans="1:28">
      <c r="R511" s="1083"/>
      <c r="S511" s="1083"/>
      <c r="T511" s="1083"/>
      <c r="U511" s="1083"/>
      <c r="V511" s="1083"/>
      <c r="W511" s="1083"/>
      <c r="X511" s="1083"/>
      <c r="Y511" s="1181"/>
      <c r="Z511" s="1083"/>
      <c r="AA511" s="1084"/>
      <c r="AB511" s="1085"/>
    </row>
    <row r="512" spans="1:28">
      <c r="R512" s="1083"/>
      <c r="S512" s="1083"/>
      <c r="T512" s="1083"/>
      <c r="U512" s="1083"/>
      <c r="V512" s="1083"/>
      <c r="W512" s="1083"/>
      <c r="X512" s="1083"/>
      <c r="Y512" s="1181"/>
      <c r="Z512" s="1083"/>
      <c r="AA512" s="1084"/>
      <c r="AB512" s="1085"/>
    </row>
  </sheetData>
  <protectedRanges>
    <protectedRange sqref="S484:AA486" name="Range1_5_1_1"/>
  </protectedRanges>
  <mergeCells count="61">
    <mergeCell ref="B351:O351"/>
    <mergeCell ref="B350:O350"/>
    <mergeCell ref="B484:O484"/>
    <mergeCell ref="E1:N1"/>
    <mergeCell ref="A27:N27"/>
    <mergeCell ref="A28:D28"/>
    <mergeCell ref="A29:D29"/>
    <mergeCell ref="A39:D39"/>
    <mergeCell ref="B23:E23"/>
    <mergeCell ref="B352:O352"/>
    <mergeCell ref="B353:O353"/>
    <mergeCell ref="A255:D255"/>
    <mergeCell ref="B95:E95"/>
    <mergeCell ref="A99:N99"/>
    <mergeCell ref="A100:D100"/>
    <mergeCell ref="A101:D101"/>
    <mergeCell ref="A111:D111"/>
    <mergeCell ref="B239:E239"/>
    <mergeCell ref="A243:N243"/>
    <mergeCell ref="A244:D244"/>
    <mergeCell ref="A245:D245"/>
    <mergeCell ref="B167:E167"/>
    <mergeCell ref="A171:N171"/>
    <mergeCell ref="A172:D172"/>
    <mergeCell ref="A173:D173"/>
    <mergeCell ref="A183:D183"/>
    <mergeCell ref="A327:D327"/>
    <mergeCell ref="B311:E311"/>
    <mergeCell ref="A315:N315"/>
    <mergeCell ref="A316:D316"/>
    <mergeCell ref="A317:D317"/>
    <mergeCell ref="B364:O364"/>
    <mergeCell ref="B355:O355"/>
    <mergeCell ref="B354:O354"/>
    <mergeCell ref="B429:O429"/>
    <mergeCell ref="B438:O438"/>
    <mergeCell ref="B424:O424"/>
    <mergeCell ref="B425:O425"/>
    <mergeCell ref="B426:O426"/>
    <mergeCell ref="B427:O427"/>
    <mergeCell ref="B428:O428"/>
    <mergeCell ref="B385:E385"/>
    <mergeCell ref="A389:N389"/>
    <mergeCell ref="A390:D390"/>
    <mergeCell ref="A391:D391"/>
    <mergeCell ref="A401:D401"/>
    <mergeCell ref="Q500:AA500"/>
    <mergeCell ref="Q502:AA502"/>
    <mergeCell ref="Q501:AA501"/>
    <mergeCell ref="B497:O497"/>
    <mergeCell ref="B491:O491"/>
    <mergeCell ref="B492:O492"/>
    <mergeCell ref="B494:O494"/>
    <mergeCell ref="B486:O486"/>
    <mergeCell ref="Q499:AA499"/>
    <mergeCell ref="B490:O490"/>
    <mergeCell ref="B493:O493"/>
    <mergeCell ref="B487:O487"/>
    <mergeCell ref="B488:O488"/>
    <mergeCell ref="B489:O489"/>
    <mergeCell ref="B496:N496"/>
  </mergeCells>
  <dataValidations count="1">
    <dataValidation type="custom" showErrorMessage="1" errorTitle="Invalidate data entry" error="Entry must be either: _x000a_a number greater than or equal to zero, _x000a_&quot;na&quot;, &quot;np&quot;, or  &quot;..&quot;._x000a__x000a_Please try again" sqref="S484:AA486">
      <formula1>OR(AND(ISNUMBER(S484),NOT(S484&lt;0)),S484="na",S484="..",S484="np")</formula1>
    </dataValidation>
  </dataValidations>
  <pageMargins left="0.7" right="0.7" top="0.75" bottom="0.75" header="0.3" footer="0.3"/>
  <pageSetup paperSize="9" fitToHeight="0" orientation="landscape" useFirstPageNumber="1" r:id="rId1"/>
  <headerFooter alignWithMargins="0">
    <oddHeader>&amp;C&amp;"Arial,Regular"&amp;8TABLE 6A.3</oddHeader>
    <oddFooter>&amp;L&amp;8&amp;G 
&amp;"Arial,Regular"REPORT ON
GOVERNMENT
SERVICES 2019&amp;C &amp;R&amp;8&amp;G&amp;"Arial,Regular" 
POLICE
SERVICES
&amp;"Arial,Regular"PAGE &amp;"Arial,Bold"&amp;P&amp;"Arial,Regular" of TABLE 6A.3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W160"/>
  <sheetViews>
    <sheetView showGridLines="0" zoomScaleNormal="100" zoomScaleSheetLayoutView="100" workbookViewId="0"/>
  </sheetViews>
  <sheetFormatPr defaultColWidth="9.33203125" defaultRowHeight="16.5" customHeight="1"/>
  <cols>
    <col min="1" max="1" width="3.6640625" style="501" customWidth="1"/>
    <col min="2" max="3" width="2.6640625" style="523" customWidth="1"/>
    <col min="4" max="4" width="6.6640625" style="523" customWidth="1"/>
    <col min="5" max="5" width="4" style="523" customWidth="1"/>
    <col min="6" max="6" width="5" style="523" customWidth="1"/>
    <col min="7" max="7" width="6.109375" style="467" bestFit="1" customWidth="1"/>
    <col min="8" max="8" width="3.109375" style="467" bestFit="1" customWidth="1"/>
    <col min="9" max="9" width="3.5546875" style="984" bestFit="1" customWidth="1"/>
    <col min="10" max="10" width="6.109375" style="467" bestFit="1" customWidth="1"/>
    <col min="11" max="11" width="3.109375" style="467" bestFit="1" customWidth="1"/>
    <col min="12" max="12" width="3.5546875" style="984" bestFit="1" customWidth="1"/>
    <col min="13" max="13" width="6.109375" style="467" bestFit="1" customWidth="1"/>
    <col min="14" max="14" width="3.109375" style="467" bestFit="1" customWidth="1"/>
    <col min="15" max="15" width="3.5546875" style="984" bestFit="1" customWidth="1"/>
    <col min="16" max="16" width="6.109375" style="467" bestFit="1" customWidth="1"/>
    <col min="17" max="17" width="3.109375" style="467" bestFit="1" customWidth="1"/>
    <col min="18" max="18" width="3.5546875" style="984" bestFit="1" customWidth="1"/>
    <col min="19" max="19" width="6.109375" style="467" bestFit="1" customWidth="1"/>
    <col min="20" max="20" width="3.109375" style="467" bestFit="1" customWidth="1"/>
    <col min="21" max="21" width="3.5546875" style="984" bestFit="1" customWidth="1"/>
    <col min="22" max="22" width="6.109375" style="467" bestFit="1" customWidth="1"/>
    <col min="23" max="23" width="3.109375" style="467" bestFit="1" customWidth="1"/>
    <col min="24" max="24" width="3.5546875" style="984" bestFit="1" customWidth="1"/>
    <col min="25" max="25" width="6.109375" style="467" bestFit="1" customWidth="1"/>
    <col min="26" max="26" width="3.109375" style="467" bestFit="1" customWidth="1"/>
    <col min="27" max="27" width="3.5546875" style="984" bestFit="1" customWidth="1"/>
    <col min="28" max="28" width="6.109375" style="467" bestFit="1" customWidth="1"/>
    <col min="29" max="29" width="3.109375" style="467" bestFit="1" customWidth="1"/>
    <col min="30" max="30" width="3.5546875" style="984" bestFit="1" customWidth="1"/>
    <col min="31" max="31" width="7.109375" style="467" bestFit="1" customWidth="1"/>
    <col min="32" max="32" width="3.109375" style="467" bestFit="1" customWidth="1"/>
    <col min="33" max="33" width="3.5546875" style="984" customWidth="1"/>
    <col min="34" max="34" width="1.88671875" style="467" customWidth="1"/>
    <col min="35" max="35" width="1.88671875" style="200" customWidth="1"/>
    <col min="36" max="36" width="2.6640625" style="230" hidden="1" customWidth="1"/>
    <col min="37" max="37" width="12.88671875" style="230" hidden="1" customWidth="1"/>
    <col min="38" max="46" width="7.6640625" style="230" hidden="1" customWidth="1"/>
    <col min="47" max="16384" width="9.33203125" style="501"/>
  </cols>
  <sheetData>
    <row r="1" spans="1:49" s="4" customFormat="1" ht="21" customHeight="1">
      <c r="A1" s="13" t="s">
        <v>275</v>
      </c>
      <c r="B1" s="116"/>
      <c r="C1" s="116"/>
      <c r="D1" s="117"/>
      <c r="E1" s="1462" t="s">
        <v>770</v>
      </c>
      <c r="F1" s="1462"/>
      <c r="G1" s="1462"/>
      <c r="H1" s="1463"/>
      <c r="I1" s="1464"/>
      <c r="J1" s="1462"/>
      <c r="K1" s="1463"/>
      <c r="L1" s="1464"/>
      <c r="M1" s="1462"/>
      <c r="N1" s="1463"/>
      <c r="O1" s="1464"/>
      <c r="P1" s="1462"/>
      <c r="Q1" s="1463"/>
      <c r="R1" s="1464"/>
      <c r="S1" s="1462"/>
      <c r="T1" s="1463"/>
      <c r="U1" s="1464"/>
      <c r="V1" s="1462"/>
      <c r="W1" s="1463"/>
      <c r="X1" s="1464"/>
      <c r="Y1" s="1462"/>
      <c r="Z1" s="1463"/>
      <c r="AA1" s="1464"/>
      <c r="AB1" s="1462"/>
      <c r="AC1" s="1463"/>
      <c r="AD1" s="1464"/>
      <c r="AE1" s="1462"/>
      <c r="AF1" s="157"/>
      <c r="AG1" s="14"/>
      <c r="AH1" s="410"/>
      <c r="AI1" s="200"/>
      <c r="AJ1" s="315"/>
      <c r="AK1" s="315"/>
      <c r="AL1" s="315"/>
      <c r="AM1" s="315"/>
      <c r="AN1" s="315"/>
      <c r="AO1" s="315"/>
      <c r="AP1" s="315"/>
      <c r="AQ1" s="315"/>
      <c r="AR1" s="315"/>
      <c r="AS1" s="315"/>
      <c r="AT1" s="315"/>
    </row>
    <row r="2" spans="1:49" ht="16.5" customHeight="1">
      <c r="A2" s="530"/>
      <c r="B2" s="531"/>
      <c r="C2" s="531"/>
      <c r="D2" s="531"/>
      <c r="E2" s="531"/>
      <c r="F2" s="531" t="s">
        <v>1</v>
      </c>
      <c r="G2" s="532" t="s">
        <v>127</v>
      </c>
      <c r="H2" s="973"/>
      <c r="I2" s="976"/>
      <c r="J2" s="532" t="s">
        <v>245</v>
      </c>
      <c r="K2" s="973"/>
      <c r="L2" s="976"/>
      <c r="M2" s="532" t="s">
        <v>230</v>
      </c>
      <c r="N2" s="973"/>
      <c r="O2" s="976"/>
      <c r="P2" s="532" t="s">
        <v>36</v>
      </c>
      <c r="Q2" s="973"/>
      <c r="R2" s="976"/>
      <c r="S2" s="532" t="s">
        <v>37</v>
      </c>
      <c r="T2" s="973"/>
      <c r="U2" s="976"/>
      <c r="V2" s="532" t="s">
        <v>244</v>
      </c>
      <c r="W2" s="973"/>
      <c r="X2" s="976"/>
      <c r="Y2" s="532" t="s">
        <v>246</v>
      </c>
      <c r="Z2" s="973"/>
      <c r="AA2" s="976"/>
      <c r="AB2" s="532" t="s">
        <v>38</v>
      </c>
      <c r="AC2" s="973"/>
      <c r="AD2" s="976"/>
      <c r="AE2" s="532" t="s">
        <v>248</v>
      </c>
      <c r="AF2" s="973"/>
      <c r="AG2" s="985"/>
      <c r="AH2" s="463"/>
      <c r="AL2" s="930" t="s">
        <v>127</v>
      </c>
      <c r="AM2" s="930" t="s">
        <v>329</v>
      </c>
      <c r="AN2" s="930" t="s">
        <v>330</v>
      </c>
      <c r="AO2" s="930" t="s">
        <v>242</v>
      </c>
      <c r="AP2" s="930" t="s">
        <v>243</v>
      </c>
      <c r="AQ2" s="930" t="s">
        <v>244</v>
      </c>
      <c r="AR2" s="930" t="s">
        <v>246</v>
      </c>
      <c r="AS2" s="930" t="s">
        <v>247</v>
      </c>
      <c r="AT2" s="930" t="s">
        <v>248</v>
      </c>
    </row>
    <row r="3" spans="1:49" ht="1.95" customHeight="1">
      <c r="A3" s="653"/>
      <c r="B3" s="517"/>
      <c r="C3" s="517"/>
      <c r="D3" s="517"/>
      <c r="E3" s="517"/>
      <c r="F3" s="517"/>
      <c r="G3" s="510"/>
      <c r="H3" s="510"/>
      <c r="I3" s="147"/>
      <c r="J3" s="510"/>
      <c r="K3" s="510"/>
      <c r="L3" s="147"/>
      <c r="M3" s="510"/>
      <c r="N3" s="510"/>
      <c r="O3" s="147"/>
      <c r="P3" s="510"/>
      <c r="Q3" s="510"/>
      <c r="R3" s="147"/>
      <c r="S3" s="510"/>
      <c r="T3" s="510"/>
      <c r="U3" s="147"/>
      <c r="V3" s="510"/>
      <c r="W3" s="510"/>
      <c r="X3" s="147"/>
      <c r="Y3" s="510"/>
      <c r="Z3" s="510"/>
      <c r="AA3" s="147"/>
      <c r="AB3" s="510"/>
      <c r="AC3" s="510"/>
      <c r="AD3" s="147"/>
      <c r="AE3" s="510"/>
      <c r="AF3" s="510"/>
      <c r="AG3" s="147"/>
      <c r="AH3" s="463"/>
      <c r="AL3" s="229"/>
      <c r="AM3" s="229"/>
      <c r="AN3" s="229"/>
      <c r="AO3" s="229"/>
      <c r="AP3" s="229"/>
      <c r="AQ3" s="229"/>
      <c r="AR3" s="229"/>
      <c r="AS3" s="229"/>
      <c r="AT3" s="229"/>
    </row>
    <row r="4" spans="1:49" s="894" customFormat="1" ht="16.95" customHeight="1">
      <c r="A4" s="1465" t="s">
        <v>586</v>
      </c>
      <c r="B4" s="1465"/>
      <c r="C4" s="1465"/>
      <c r="D4" s="1465"/>
      <c r="E4" s="893"/>
      <c r="F4" s="893"/>
      <c r="G4" s="510"/>
      <c r="H4" s="510"/>
      <c r="I4" s="147"/>
      <c r="J4" s="510"/>
      <c r="K4" s="510"/>
      <c r="L4" s="147"/>
      <c r="M4" s="510"/>
      <c r="N4" s="510"/>
      <c r="O4" s="147"/>
      <c r="P4" s="510"/>
      <c r="Q4" s="510"/>
      <c r="R4" s="147"/>
      <c r="S4" s="510"/>
      <c r="T4" s="510"/>
      <c r="U4" s="147"/>
      <c r="V4" s="510"/>
      <c r="W4" s="510"/>
      <c r="X4" s="147"/>
      <c r="Y4" s="510"/>
      <c r="Z4" s="510"/>
      <c r="AA4" s="147"/>
      <c r="AB4" s="510"/>
      <c r="AC4" s="510"/>
      <c r="AD4" s="147"/>
      <c r="AE4" s="510"/>
      <c r="AF4" s="510"/>
      <c r="AG4" s="147"/>
      <c r="AH4" s="463"/>
      <c r="AI4" s="200"/>
      <c r="AJ4" s="230"/>
      <c r="AK4" s="230"/>
      <c r="AL4" s="317"/>
      <c r="AM4" s="317"/>
      <c r="AN4" s="317"/>
      <c r="AO4" s="317"/>
      <c r="AP4" s="317"/>
      <c r="AQ4" s="317"/>
      <c r="AR4" s="317"/>
      <c r="AS4" s="317"/>
      <c r="AT4" s="317"/>
      <c r="AU4" s="200"/>
      <c r="AV4" s="200"/>
      <c r="AW4" s="200"/>
    </row>
    <row r="5" spans="1:49" s="894" customFormat="1" ht="16.5" customHeight="1">
      <c r="A5" s="1466" t="s">
        <v>443</v>
      </c>
      <c r="B5" s="1467"/>
      <c r="C5" s="1467"/>
      <c r="D5" s="1467"/>
      <c r="E5" s="1467"/>
      <c r="F5" s="517"/>
      <c r="G5" s="510"/>
      <c r="H5" s="510"/>
      <c r="I5" s="147"/>
      <c r="J5" s="510"/>
      <c r="K5" s="510"/>
      <c r="L5" s="147"/>
      <c r="M5" s="510"/>
      <c r="N5" s="510"/>
      <c r="O5" s="147"/>
      <c r="P5" s="510"/>
      <c r="Q5" s="510"/>
      <c r="R5" s="147"/>
      <c r="S5" s="510"/>
      <c r="T5" s="510"/>
      <c r="U5" s="147"/>
      <c r="V5" s="510"/>
      <c r="W5" s="510"/>
      <c r="X5" s="147"/>
      <c r="Y5" s="510"/>
      <c r="Z5" s="510"/>
      <c r="AA5" s="147"/>
      <c r="AB5" s="510"/>
      <c r="AC5" s="510"/>
      <c r="AD5" s="147"/>
      <c r="AE5" s="510"/>
      <c r="AF5" s="510"/>
      <c r="AG5" s="147"/>
      <c r="AH5" s="463"/>
      <c r="AI5" s="200"/>
      <c r="AJ5" s="230"/>
      <c r="AK5" s="230"/>
      <c r="AL5" s="229"/>
      <c r="AM5" s="229"/>
      <c r="AN5" s="229"/>
      <c r="AO5" s="229"/>
      <c r="AP5" s="229"/>
      <c r="AQ5" s="229"/>
      <c r="AR5" s="229"/>
      <c r="AS5" s="229"/>
      <c r="AT5" s="229"/>
      <c r="AU5" s="200"/>
      <c r="AV5" s="200"/>
      <c r="AW5" s="200"/>
    </row>
    <row r="6" spans="1:49" s="894" customFormat="1" ht="16.5" customHeight="1">
      <c r="A6" s="470" t="s">
        <v>180</v>
      </c>
      <c r="B6" s="897"/>
      <c r="C6" s="525"/>
      <c r="D6" s="517"/>
      <c r="E6" s="517"/>
      <c r="F6" s="517" t="s">
        <v>39</v>
      </c>
      <c r="G6" s="478">
        <v>80.099999999999994</v>
      </c>
      <c r="H6" s="478" t="s">
        <v>707</v>
      </c>
      <c r="I6" s="977">
        <v>2.9</v>
      </c>
      <c r="J6" s="478">
        <v>78.900000000000006</v>
      </c>
      <c r="K6" s="478" t="s">
        <v>707</v>
      </c>
      <c r="L6" s="977">
        <v>1.5944940999999999</v>
      </c>
      <c r="M6" s="478">
        <v>80.3</v>
      </c>
      <c r="N6" s="478" t="s">
        <v>707</v>
      </c>
      <c r="O6" s="977">
        <v>1.9394199999999999</v>
      </c>
      <c r="P6" s="478">
        <v>77.599999999999994</v>
      </c>
      <c r="Q6" s="478" t="s">
        <v>707</v>
      </c>
      <c r="R6" s="977">
        <v>2.8353389999999998</v>
      </c>
      <c r="S6" s="478">
        <v>83.1</v>
      </c>
      <c r="T6" s="478" t="s">
        <v>707</v>
      </c>
      <c r="U6" s="977">
        <v>2.7870780000000002</v>
      </c>
      <c r="V6" s="478">
        <v>88</v>
      </c>
      <c r="W6" s="478" t="s">
        <v>707</v>
      </c>
      <c r="X6" s="977">
        <v>2.066872</v>
      </c>
      <c r="Y6" s="478">
        <v>82.5</v>
      </c>
      <c r="Z6" s="478" t="s">
        <v>707</v>
      </c>
      <c r="AA6" s="977">
        <v>2.3393079999999999</v>
      </c>
      <c r="AB6" s="478">
        <v>75.3</v>
      </c>
      <c r="AC6" s="478" t="s">
        <v>707</v>
      </c>
      <c r="AD6" s="977">
        <v>3.101375</v>
      </c>
      <c r="AE6" s="478">
        <v>79.900000000000006</v>
      </c>
      <c r="AF6" s="478" t="s">
        <v>707</v>
      </c>
      <c r="AG6" s="977">
        <v>1.1464840000000001</v>
      </c>
      <c r="AH6" s="464"/>
      <c r="AI6" s="200"/>
      <c r="AJ6" s="904">
        <v>0</v>
      </c>
      <c r="AK6" s="904" t="s">
        <v>456</v>
      </c>
      <c r="AL6" s="929">
        <v>80.099999999999994</v>
      </c>
      <c r="AM6" s="929">
        <v>78.900000000000006</v>
      </c>
      <c r="AN6" s="929">
        <v>80.3</v>
      </c>
      <c r="AO6" s="929">
        <v>77.599999999999994</v>
      </c>
      <c r="AP6" s="929">
        <v>83.1</v>
      </c>
      <c r="AQ6" s="929">
        <v>88</v>
      </c>
      <c r="AR6" s="929">
        <v>82.5</v>
      </c>
      <c r="AS6" s="929">
        <v>75.3</v>
      </c>
      <c r="AT6" s="929">
        <v>79.900000000000006</v>
      </c>
    </row>
    <row r="7" spans="1:49" s="894" customFormat="1" ht="16.5" hidden="1" customHeight="1">
      <c r="A7" s="470"/>
      <c r="B7" s="897"/>
      <c r="C7" s="525"/>
      <c r="D7" s="517"/>
      <c r="E7" s="517"/>
      <c r="F7" s="517"/>
      <c r="G7" s="478"/>
      <c r="H7" s="478"/>
      <c r="I7" s="977"/>
      <c r="J7" s="478"/>
      <c r="K7" s="478"/>
      <c r="L7" s="977"/>
      <c r="M7" s="478"/>
      <c r="N7" s="478"/>
      <c r="O7" s="977"/>
      <c r="P7" s="478"/>
      <c r="Q7" s="478"/>
      <c r="R7" s="977"/>
      <c r="S7" s="478"/>
      <c r="T7" s="478"/>
      <c r="U7" s="977"/>
      <c r="V7" s="478"/>
      <c r="W7" s="478"/>
      <c r="X7" s="977"/>
      <c r="Y7" s="478"/>
      <c r="Z7" s="478"/>
      <c r="AA7" s="977"/>
      <c r="AB7" s="478"/>
      <c r="AC7" s="478"/>
      <c r="AD7" s="977"/>
      <c r="AE7" s="478"/>
      <c r="AF7" s="478"/>
      <c r="AG7" s="977"/>
      <c r="AH7" s="464"/>
      <c r="AI7" s="200"/>
      <c r="AJ7" s="904">
        <v>0</v>
      </c>
      <c r="AK7" s="904" t="s">
        <v>651</v>
      </c>
      <c r="AL7" s="929">
        <v>2.9</v>
      </c>
      <c r="AM7" s="929">
        <v>1.5944940999999999</v>
      </c>
      <c r="AN7" s="929">
        <v>1.9394199999999999</v>
      </c>
      <c r="AO7" s="929">
        <v>2.8353389999999998</v>
      </c>
      <c r="AP7" s="929">
        <v>2.7870780000000002</v>
      </c>
      <c r="AQ7" s="929">
        <v>2.066872</v>
      </c>
      <c r="AR7" s="929">
        <v>2.3393079999999999</v>
      </c>
      <c r="AS7" s="929">
        <v>3.101375</v>
      </c>
      <c r="AT7" s="929">
        <v>1.1464840000000001</v>
      </c>
    </row>
    <row r="8" spans="1:49" s="894" customFormat="1" ht="16.5" customHeight="1">
      <c r="A8" s="470" t="s">
        <v>181</v>
      </c>
      <c r="B8" s="897"/>
      <c r="C8" s="525"/>
      <c r="D8" s="517"/>
      <c r="E8" s="517"/>
      <c r="F8" s="517" t="s">
        <v>39</v>
      </c>
      <c r="G8" s="478">
        <v>5</v>
      </c>
      <c r="H8" s="478" t="s">
        <v>707</v>
      </c>
      <c r="I8" s="977">
        <v>1.51</v>
      </c>
      <c r="J8" s="478">
        <v>6.1</v>
      </c>
      <c r="K8" s="478" t="s">
        <v>707</v>
      </c>
      <c r="L8" s="977">
        <v>0.90324380000000004</v>
      </c>
      <c r="M8" s="478">
        <v>3.7</v>
      </c>
      <c r="N8" s="478" t="s">
        <v>707</v>
      </c>
      <c r="O8" s="977">
        <v>0.67858700000000005</v>
      </c>
      <c r="P8" s="478">
        <v>6.4</v>
      </c>
      <c r="Q8" s="478" t="s">
        <v>707</v>
      </c>
      <c r="R8" s="977">
        <v>1.633583</v>
      </c>
      <c r="S8" s="478">
        <v>4.3</v>
      </c>
      <c r="T8" s="478" t="s">
        <v>707</v>
      </c>
      <c r="U8" s="977">
        <v>1.7154700000000001</v>
      </c>
      <c r="V8" s="478">
        <v>4</v>
      </c>
      <c r="W8" s="478" t="s">
        <v>707</v>
      </c>
      <c r="X8" s="977">
        <v>1.135697</v>
      </c>
      <c r="Y8" s="478">
        <v>3</v>
      </c>
      <c r="Z8" s="478" t="s">
        <v>707</v>
      </c>
      <c r="AA8" s="977">
        <v>1.1289750000000001</v>
      </c>
      <c r="AB8" s="478">
        <v>10.3</v>
      </c>
      <c r="AC8" s="478" t="s">
        <v>707</v>
      </c>
      <c r="AD8" s="977">
        <v>2.3864450000000001</v>
      </c>
      <c r="AE8" s="478">
        <v>5.0999999999999996</v>
      </c>
      <c r="AF8" s="478" t="s">
        <v>707</v>
      </c>
      <c r="AG8" s="977">
        <v>0.59562499999999996</v>
      </c>
      <c r="AH8" s="464"/>
      <c r="AI8" s="200"/>
      <c r="AJ8" s="904">
        <v>0</v>
      </c>
      <c r="AK8" s="904" t="s">
        <v>457</v>
      </c>
      <c r="AL8" s="929">
        <v>5</v>
      </c>
      <c r="AM8" s="929">
        <v>6.1</v>
      </c>
      <c r="AN8" s="929">
        <v>3.7</v>
      </c>
      <c r="AO8" s="929">
        <v>6.4</v>
      </c>
      <c r="AP8" s="929">
        <v>4.3</v>
      </c>
      <c r="AQ8" s="929">
        <v>4</v>
      </c>
      <c r="AR8" s="929">
        <v>3</v>
      </c>
      <c r="AS8" s="929">
        <v>10.3</v>
      </c>
      <c r="AT8" s="929">
        <v>5.0999999999999996</v>
      </c>
    </row>
    <row r="9" spans="1:49" s="894" customFormat="1" ht="16.5" hidden="1" customHeight="1">
      <c r="A9" s="470"/>
      <c r="B9" s="897"/>
      <c r="C9" s="525"/>
      <c r="D9" s="517"/>
      <c r="E9" s="517"/>
      <c r="F9" s="517"/>
      <c r="G9" s="478"/>
      <c r="H9" s="478"/>
      <c r="I9" s="977"/>
      <c r="J9" s="478"/>
      <c r="K9" s="478"/>
      <c r="L9" s="977"/>
      <c r="M9" s="478"/>
      <c r="N9" s="478"/>
      <c r="O9" s="977"/>
      <c r="P9" s="478"/>
      <c r="Q9" s="478"/>
      <c r="R9" s="977"/>
      <c r="S9" s="478"/>
      <c r="T9" s="478"/>
      <c r="U9" s="977"/>
      <c r="V9" s="478"/>
      <c r="W9" s="478"/>
      <c r="X9" s="977"/>
      <c r="Y9" s="478"/>
      <c r="Z9" s="478"/>
      <c r="AA9" s="977"/>
      <c r="AB9" s="478"/>
      <c r="AC9" s="478"/>
      <c r="AD9" s="977"/>
      <c r="AE9" s="478"/>
      <c r="AF9" s="478"/>
      <c r="AG9" s="977"/>
      <c r="AH9" s="464"/>
      <c r="AI9" s="200"/>
      <c r="AJ9" s="904">
        <v>0</v>
      </c>
      <c r="AK9" s="904" t="s">
        <v>652</v>
      </c>
      <c r="AL9" s="929">
        <v>1.51</v>
      </c>
      <c r="AM9" s="929">
        <v>0.90324380000000004</v>
      </c>
      <c r="AN9" s="929">
        <v>0.67858700000000005</v>
      </c>
      <c r="AO9" s="929">
        <v>1.633583</v>
      </c>
      <c r="AP9" s="929">
        <v>1.7154700000000001</v>
      </c>
      <c r="AQ9" s="929">
        <v>1.135697</v>
      </c>
      <c r="AR9" s="929">
        <v>1.1289750000000001</v>
      </c>
      <c r="AS9" s="929">
        <v>2.3864450000000001</v>
      </c>
      <c r="AT9" s="929">
        <v>0.59562499999999996</v>
      </c>
    </row>
    <row r="10" spans="1:49" s="894" customFormat="1" ht="16.5" customHeight="1">
      <c r="A10" s="470" t="s">
        <v>40</v>
      </c>
      <c r="B10" s="897"/>
      <c r="C10" s="525"/>
      <c r="D10" s="517"/>
      <c r="E10" s="517"/>
      <c r="F10" s="517" t="s">
        <v>39</v>
      </c>
      <c r="G10" s="478">
        <v>12.6</v>
      </c>
      <c r="H10" s="478" t="s">
        <v>707</v>
      </c>
      <c r="I10" s="977">
        <v>2.5099999999999998</v>
      </c>
      <c r="J10" s="478">
        <v>13.5</v>
      </c>
      <c r="K10" s="478" t="s">
        <v>707</v>
      </c>
      <c r="L10" s="977">
        <v>1.3817265000000001</v>
      </c>
      <c r="M10" s="478">
        <v>13.9</v>
      </c>
      <c r="N10" s="478" t="s">
        <v>707</v>
      </c>
      <c r="O10" s="977">
        <v>1.8094429999999999</v>
      </c>
      <c r="P10" s="478">
        <v>14.5</v>
      </c>
      <c r="Q10" s="478" t="s">
        <v>707</v>
      </c>
      <c r="R10" s="977">
        <v>2.5071750000000002</v>
      </c>
      <c r="S10" s="478">
        <v>11.3</v>
      </c>
      <c r="T10" s="478" t="s">
        <v>707</v>
      </c>
      <c r="U10" s="977">
        <v>2.3648129999999998</v>
      </c>
      <c r="V10" s="478">
        <v>6.5</v>
      </c>
      <c r="W10" s="478" t="s">
        <v>707</v>
      </c>
      <c r="X10" s="977">
        <v>1.538972</v>
      </c>
      <c r="Y10" s="478">
        <v>12.5</v>
      </c>
      <c r="Z10" s="478" t="s">
        <v>707</v>
      </c>
      <c r="AA10" s="977">
        <v>2.0173070000000002</v>
      </c>
      <c r="AB10" s="478">
        <v>13.1</v>
      </c>
      <c r="AC10" s="478" t="s">
        <v>707</v>
      </c>
      <c r="AD10" s="977">
        <v>2.3350620000000002</v>
      </c>
      <c r="AE10" s="478">
        <v>13.1</v>
      </c>
      <c r="AF10" s="478" t="s">
        <v>707</v>
      </c>
      <c r="AG10" s="977">
        <v>1.0024759999999999</v>
      </c>
      <c r="AH10" s="464"/>
      <c r="AI10" s="200"/>
      <c r="AJ10" s="904">
        <v>0</v>
      </c>
      <c r="AK10" s="904" t="s">
        <v>332</v>
      </c>
      <c r="AL10" s="929">
        <v>12.6</v>
      </c>
      <c r="AM10" s="929">
        <v>13.5</v>
      </c>
      <c r="AN10" s="929">
        <v>13.9</v>
      </c>
      <c r="AO10" s="929">
        <v>14.5</v>
      </c>
      <c r="AP10" s="929">
        <v>11.3</v>
      </c>
      <c r="AQ10" s="929">
        <v>6.5</v>
      </c>
      <c r="AR10" s="929">
        <v>12.5</v>
      </c>
      <c r="AS10" s="929">
        <v>13.1</v>
      </c>
      <c r="AT10" s="929">
        <v>13.1</v>
      </c>
    </row>
    <row r="11" spans="1:49" s="894" customFormat="1" ht="16.5" hidden="1" customHeight="1">
      <c r="A11" s="470"/>
      <c r="B11" s="897"/>
      <c r="C11" s="525"/>
      <c r="D11" s="517"/>
      <c r="E11" s="517"/>
      <c r="F11" s="517"/>
      <c r="G11" s="478"/>
      <c r="H11" s="478"/>
      <c r="I11" s="977"/>
      <c r="J11" s="478"/>
      <c r="K11" s="478"/>
      <c r="L11" s="977"/>
      <c r="M11" s="478"/>
      <c r="N11" s="478"/>
      <c r="O11" s="977"/>
      <c r="P11" s="478"/>
      <c r="Q11" s="478"/>
      <c r="R11" s="977"/>
      <c r="S11" s="478"/>
      <c r="T11" s="478"/>
      <c r="U11" s="977"/>
      <c r="V11" s="478"/>
      <c r="W11" s="478"/>
      <c r="X11" s="977"/>
      <c r="Y11" s="478"/>
      <c r="Z11" s="478"/>
      <c r="AA11" s="977"/>
      <c r="AB11" s="478"/>
      <c r="AC11" s="478"/>
      <c r="AD11" s="977"/>
      <c r="AE11" s="478"/>
      <c r="AF11" s="478"/>
      <c r="AG11" s="977"/>
      <c r="AH11" s="464"/>
      <c r="AI11" s="200"/>
      <c r="AJ11" s="904">
        <v>0</v>
      </c>
      <c r="AK11" s="904" t="s">
        <v>653</v>
      </c>
      <c r="AL11" s="929">
        <v>2.5099999999999998</v>
      </c>
      <c r="AM11" s="929">
        <v>1.3817265000000001</v>
      </c>
      <c r="AN11" s="929">
        <v>1.8094429999999999</v>
      </c>
      <c r="AO11" s="929">
        <v>2.5071750000000002</v>
      </c>
      <c r="AP11" s="929">
        <v>2.3648129999999998</v>
      </c>
      <c r="AQ11" s="929">
        <v>1.538972</v>
      </c>
      <c r="AR11" s="929">
        <v>2.0173070000000002</v>
      </c>
      <c r="AS11" s="929">
        <v>2.3350620000000002</v>
      </c>
      <c r="AT11" s="929">
        <v>1.0024759999999999</v>
      </c>
    </row>
    <row r="12" spans="1:49" s="894" customFormat="1" ht="16.5" customHeight="1">
      <c r="A12" s="470" t="s">
        <v>178</v>
      </c>
      <c r="B12" s="897"/>
      <c r="C12" s="525"/>
      <c r="D12" s="517"/>
      <c r="E12" s="517"/>
      <c r="F12" s="517" t="s">
        <v>39</v>
      </c>
      <c r="G12" s="478">
        <v>2.2999999999999998</v>
      </c>
      <c r="H12" s="478" t="s">
        <v>707</v>
      </c>
      <c r="I12" s="977">
        <v>1</v>
      </c>
      <c r="J12" s="478">
        <v>1.4</v>
      </c>
      <c r="K12" s="478" t="s">
        <v>707</v>
      </c>
      <c r="L12" s="977">
        <v>0.30532579999999998</v>
      </c>
      <c r="M12" s="478">
        <v>2.2000000000000002</v>
      </c>
      <c r="N12" s="478" t="s">
        <v>707</v>
      </c>
      <c r="O12" s="977">
        <v>0.70174800000000004</v>
      </c>
      <c r="P12" s="478">
        <v>1.6</v>
      </c>
      <c r="Q12" s="478" t="s">
        <v>707</v>
      </c>
      <c r="R12" s="977">
        <v>0.67076599999999997</v>
      </c>
      <c r="S12" s="478">
        <v>1.3</v>
      </c>
      <c r="T12" s="478" t="s">
        <v>707</v>
      </c>
      <c r="U12" s="977">
        <v>0.48144999999999999</v>
      </c>
      <c r="V12" s="478">
        <v>1.5</v>
      </c>
      <c r="W12" s="478" t="s">
        <v>707</v>
      </c>
      <c r="X12" s="977">
        <v>0.87271299999999996</v>
      </c>
      <c r="Y12" s="478">
        <v>1.9</v>
      </c>
      <c r="Z12" s="478" t="s">
        <v>707</v>
      </c>
      <c r="AA12" s="977">
        <v>0.76654199999999995</v>
      </c>
      <c r="AB12" s="478">
        <v>1.3</v>
      </c>
      <c r="AC12" s="478" t="s">
        <v>707</v>
      </c>
      <c r="AD12" s="977">
        <v>0.76070700000000002</v>
      </c>
      <c r="AE12" s="478">
        <v>1.9</v>
      </c>
      <c r="AF12" s="478" t="s">
        <v>707</v>
      </c>
      <c r="AG12" s="977">
        <v>0.36880800000000002</v>
      </c>
      <c r="AH12" s="464"/>
      <c r="AI12" s="200"/>
      <c r="AJ12" s="904">
        <v>0</v>
      </c>
      <c r="AK12" s="904" t="s">
        <v>179</v>
      </c>
      <c r="AL12" s="929">
        <v>2.2999999999999998</v>
      </c>
      <c r="AM12" s="929">
        <v>1.4</v>
      </c>
      <c r="AN12" s="929">
        <v>2.2000000000000002</v>
      </c>
      <c r="AO12" s="929">
        <v>1.6</v>
      </c>
      <c r="AP12" s="929">
        <v>1.3</v>
      </c>
      <c r="AQ12" s="929">
        <v>1.5</v>
      </c>
      <c r="AR12" s="929">
        <v>1.9</v>
      </c>
      <c r="AS12" s="929">
        <v>1.3</v>
      </c>
      <c r="AT12" s="929">
        <v>1.9</v>
      </c>
    </row>
    <row r="13" spans="1:49" s="894" customFormat="1" ht="16.5" hidden="1" customHeight="1">
      <c r="A13" s="470"/>
      <c r="B13" s="897"/>
      <c r="C13" s="525"/>
      <c r="D13" s="517"/>
      <c r="E13" s="517"/>
      <c r="F13" s="517"/>
      <c r="G13" s="478"/>
      <c r="H13" s="478"/>
      <c r="I13" s="977"/>
      <c r="J13" s="478"/>
      <c r="K13" s="478"/>
      <c r="L13" s="977"/>
      <c r="M13" s="478"/>
      <c r="N13" s="478"/>
      <c r="O13" s="977"/>
      <c r="P13" s="478"/>
      <c r="Q13" s="478"/>
      <c r="R13" s="977"/>
      <c r="S13" s="478"/>
      <c r="T13" s="478"/>
      <c r="U13" s="977"/>
      <c r="V13" s="478"/>
      <c r="W13" s="478"/>
      <c r="X13" s="977"/>
      <c r="Y13" s="478"/>
      <c r="Z13" s="478"/>
      <c r="AA13" s="977"/>
      <c r="AB13" s="478"/>
      <c r="AC13" s="478"/>
      <c r="AD13" s="977"/>
      <c r="AE13" s="478"/>
      <c r="AF13" s="478"/>
      <c r="AG13" s="977"/>
      <c r="AH13" s="464"/>
      <c r="AI13" s="200"/>
      <c r="AJ13" s="904">
        <v>0</v>
      </c>
      <c r="AK13" s="904" t="s">
        <v>654</v>
      </c>
      <c r="AL13" s="929">
        <v>1</v>
      </c>
      <c r="AM13" s="929">
        <v>0.30532579999999998</v>
      </c>
      <c r="AN13" s="929">
        <v>0.70174800000000004</v>
      </c>
      <c r="AO13" s="929">
        <v>0.67076599999999997</v>
      </c>
      <c r="AP13" s="929">
        <v>0.48144999999999999</v>
      </c>
      <c r="AQ13" s="929">
        <v>0.87271299999999996</v>
      </c>
      <c r="AR13" s="929">
        <v>0.76654199999999995</v>
      </c>
      <c r="AS13" s="929">
        <v>0.76070700000000002</v>
      </c>
      <c r="AT13" s="929">
        <v>0.36880800000000002</v>
      </c>
    </row>
    <row r="14" spans="1:49" s="164" customFormat="1" ht="16.5" customHeight="1">
      <c r="A14" s="334" t="s">
        <v>182</v>
      </c>
      <c r="B14" s="208"/>
      <c r="C14" s="66"/>
      <c r="D14" s="56"/>
      <c r="E14" s="56"/>
      <c r="F14" s="56" t="s">
        <v>183</v>
      </c>
      <c r="G14" s="193">
        <v>2001</v>
      </c>
      <c r="H14" s="193"/>
      <c r="I14" s="978"/>
      <c r="J14" s="193">
        <v>8100</v>
      </c>
      <c r="K14" s="193"/>
      <c r="L14" s="978"/>
      <c r="M14" s="193">
        <v>6001</v>
      </c>
      <c r="N14" s="193"/>
      <c r="O14" s="978"/>
      <c r="P14" s="193">
        <v>2800</v>
      </c>
      <c r="Q14" s="193"/>
      <c r="R14" s="978"/>
      <c r="S14" s="193">
        <v>2600</v>
      </c>
      <c r="T14" s="193"/>
      <c r="U14" s="978"/>
      <c r="V14" s="193">
        <v>2000</v>
      </c>
      <c r="W14" s="193"/>
      <c r="X14" s="978"/>
      <c r="Y14" s="193">
        <v>2400</v>
      </c>
      <c r="Z14" s="193"/>
      <c r="AA14" s="978"/>
      <c r="AB14" s="193">
        <v>1985</v>
      </c>
      <c r="AC14" s="193"/>
      <c r="AD14" s="978"/>
      <c r="AE14" s="193">
        <v>27887</v>
      </c>
      <c r="AF14" s="193"/>
      <c r="AG14" s="978"/>
      <c r="AH14" s="201"/>
      <c r="AI14" s="200"/>
      <c r="AJ14" s="904">
        <v>0</v>
      </c>
      <c r="AK14" s="904" t="s">
        <v>184</v>
      </c>
      <c r="AL14" s="929">
        <v>2001</v>
      </c>
      <c r="AM14" s="929">
        <v>8100</v>
      </c>
      <c r="AN14" s="929">
        <v>6001</v>
      </c>
      <c r="AO14" s="929">
        <v>2800</v>
      </c>
      <c r="AP14" s="929">
        <v>2600</v>
      </c>
      <c r="AQ14" s="929">
        <v>2000</v>
      </c>
      <c r="AR14" s="929">
        <v>2400</v>
      </c>
      <c r="AS14" s="929">
        <v>1985</v>
      </c>
      <c r="AT14" s="929">
        <v>27887</v>
      </c>
    </row>
    <row r="15" spans="1:49" s="143" customFormat="1" ht="16.5" customHeight="1">
      <c r="A15" s="470" t="s">
        <v>769</v>
      </c>
      <c r="B15" s="897"/>
      <c r="C15" s="893"/>
      <c r="D15" s="893"/>
      <c r="E15" s="893"/>
      <c r="F15" s="517" t="s">
        <v>183</v>
      </c>
      <c r="G15" s="534">
        <v>4.03</v>
      </c>
      <c r="H15" s="534"/>
      <c r="I15" s="979"/>
      <c r="J15" s="534">
        <v>3.9479388000000002</v>
      </c>
      <c r="K15" s="534"/>
      <c r="L15" s="979"/>
      <c r="M15" s="534">
        <v>4.0701619999999998</v>
      </c>
      <c r="N15" s="534"/>
      <c r="O15" s="979"/>
      <c r="P15" s="534">
        <v>3.9120810000000001</v>
      </c>
      <c r="Q15" s="534"/>
      <c r="R15" s="979"/>
      <c r="S15" s="534">
        <v>4.1088100000000001</v>
      </c>
      <c r="T15" s="534"/>
      <c r="U15" s="979"/>
      <c r="V15" s="534">
        <v>4.1667820000000004</v>
      </c>
      <c r="W15" s="534"/>
      <c r="X15" s="979"/>
      <c r="Y15" s="534">
        <v>4.0998479999999997</v>
      </c>
      <c r="Z15" s="534"/>
      <c r="AA15" s="979"/>
      <c r="AB15" s="534">
        <v>3.849532</v>
      </c>
      <c r="AC15" s="534"/>
      <c r="AD15" s="979"/>
      <c r="AE15" s="534">
        <v>4.01126</v>
      </c>
      <c r="AF15" s="534"/>
      <c r="AG15" s="980"/>
      <c r="AH15" s="466"/>
      <c r="AI15" s="200"/>
      <c r="AJ15" s="904">
        <v>0</v>
      </c>
      <c r="AK15" s="904" t="s">
        <v>185</v>
      </c>
      <c r="AL15" s="929">
        <v>4.03</v>
      </c>
      <c r="AM15" s="929">
        <v>3.9479388000000002</v>
      </c>
      <c r="AN15" s="929">
        <v>4.0701619999999998</v>
      </c>
      <c r="AO15" s="929">
        <v>3.9120810000000001</v>
      </c>
      <c r="AP15" s="929">
        <v>4.1088100000000001</v>
      </c>
      <c r="AQ15" s="929">
        <v>4.1667820000000004</v>
      </c>
      <c r="AR15" s="929">
        <v>4.0998479999999997</v>
      </c>
      <c r="AS15" s="929">
        <v>3.849532</v>
      </c>
      <c r="AT15" s="929">
        <v>4.01126</v>
      </c>
    </row>
    <row r="16" spans="1:49" s="143" customFormat="1" ht="2.4" customHeight="1">
      <c r="A16" s="893"/>
      <c r="B16" s="893"/>
      <c r="C16" s="893"/>
      <c r="D16" s="893"/>
      <c r="E16" s="893"/>
      <c r="F16" s="517"/>
      <c r="G16" s="465"/>
      <c r="H16" s="465"/>
      <c r="I16" s="980"/>
      <c r="J16" s="465"/>
      <c r="K16" s="465"/>
      <c r="L16" s="980"/>
      <c r="M16" s="465"/>
      <c r="N16" s="465"/>
      <c r="O16" s="980"/>
      <c r="P16" s="465"/>
      <c r="Q16" s="465"/>
      <c r="R16" s="980"/>
      <c r="S16" s="465"/>
      <c r="T16" s="465"/>
      <c r="U16" s="980"/>
      <c r="V16" s="465"/>
      <c r="W16" s="465"/>
      <c r="X16" s="980"/>
      <c r="Y16" s="465"/>
      <c r="Z16" s="465"/>
      <c r="AA16" s="980"/>
      <c r="AB16" s="465"/>
      <c r="AC16" s="465"/>
      <c r="AD16" s="980"/>
      <c r="AE16" s="465"/>
      <c r="AF16" s="465"/>
      <c r="AG16" s="980"/>
      <c r="AH16" s="466"/>
      <c r="AI16" s="200"/>
      <c r="AJ16" s="316"/>
      <c r="AK16" s="316"/>
      <c r="AL16" s="316"/>
      <c r="AM16" s="316"/>
      <c r="AN16" s="316"/>
      <c r="AO16" s="316"/>
      <c r="AP16" s="316"/>
      <c r="AQ16" s="316"/>
      <c r="AR16" s="316"/>
      <c r="AS16" s="316"/>
      <c r="AT16" s="316"/>
    </row>
    <row r="17" spans="1:48" s="143" customFormat="1" ht="18" customHeight="1">
      <c r="A17" s="1468" t="s">
        <v>444</v>
      </c>
      <c r="B17" s="1469"/>
      <c r="C17" s="1469"/>
      <c r="D17" s="1469"/>
      <c r="E17" s="1469"/>
      <c r="F17" s="1470"/>
      <c r="G17" s="1470"/>
      <c r="H17" s="1470"/>
      <c r="I17" s="1470"/>
      <c r="J17" s="1470"/>
      <c r="K17" s="1470"/>
      <c r="L17" s="1470"/>
      <c r="M17" s="1470"/>
      <c r="N17" s="1470"/>
      <c r="O17" s="1470"/>
      <c r="P17" s="1470"/>
      <c r="Q17" s="1470"/>
      <c r="R17" s="1470"/>
      <c r="S17" s="1470"/>
      <c r="T17" s="1470"/>
      <c r="U17" s="1470"/>
      <c r="V17" s="1470"/>
      <c r="W17" s="1470"/>
      <c r="X17" s="1470"/>
      <c r="Y17" s="1470"/>
      <c r="Z17" s="1470"/>
      <c r="AA17" s="1470"/>
      <c r="AB17" s="1470"/>
      <c r="AC17" s="1470"/>
      <c r="AD17" s="1470"/>
      <c r="AE17" s="1470"/>
      <c r="AF17" s="965"/>
      <c r="AG17" s="980"/>
      <c r="AH17" s="466"/>
      <c r="AI17" s="200"/>
      <c r="AJ17" s="316"/>
      <c r="AK17" s="316"/>
      <c r="AL17" s="316"/>
      <c r="AM17" s="316"/>
      <c r="AN17" s="316"/>
      <c r="AO17" s="316"/>
      <c r="AP17" s="316"/>
      <c r="AQ17" s="316"/>
      <c r="AR17" s="316"/>
      <c r="AS17" s="316"/>
      <c r="AT17" s="316"/>
    </row>
    <row r="18" spans="1:48" s="894" customFormat="1" ht="16.5" customHeight="1">
      <c r="A18" s="470" t="s">
        <v>180</v>
      </c>
      <c r="B18" s="897"/>
      <c r="C18" s="525"/>
      <c r="D18" s="517"/>
      <c r="E18" s="517"/>
      <c r="F18" s="517" t="s">
        <v>39</v>
      </c>
      <c r="G18" s="478">
        <v>82.2</v>
      </c>
      <c r="H18" s="478" t="s">
        <v>707</v>
      </c>
      <c r="I18" s="977">
        <v>3.4053779999999998</v>
      </c>
      <c r="J18" s="478">
        <v>84.5</v>
      </c>
      <c r="K18" s="478" t="s">
        <v>707</v>
      </c>
      <c r="L18" s="977">
        <v>1.8597874999999999</v>
      </c>
      <c r="M18" s="478">
        <v>83.8</v>
      </c>
      <c r="N18" s="478" t="s">
        <v>707</v>
      </c>
      <c r="O18" s="977">
        <v>2.3565798</v>
      </c>
      <c r="P18" s="478">
        <v>83.8</v>
      </c>
      <c r="Q18" s="478" t="s">
        <v>707</v>
      </c>
      <c r="R18" s="977">
        <v>3.7602359000000001</v>
      </c>
      <c r="S18" s="478">
        <v>83.1</v>
      </c>
      <c r="T18" s="478" t="s">
        <v>707</v>
      </c>
      <c r="U18" s="977">
        <v>3.8601964</v>
      </c>
      <c r="V18" s="478">
        <v>87.4</v>
      </c>
      <c r="W18" s="478" t="s">
        <v>707</v>
      </c>
      <c r="X18" s="977">
        <v>3.1847270000000001</v>
      </c>
      <c r="Y18" s="478">
        <v>83.6</v>
      </c>
      <c r="Z18" s="478" t="s">
        <v>707</v>
      </c>
      <c r="AA18" s="977">
        <v>3.3606313999999999</v>
      </c>
      <c r="AB18" s="478">
        <v>80.3</v>
      </c>
      <c r="AC18" s="478" t="s">
        <v>707</v>
      </c>
      <c r="AD18" s="977">
        <v>3.3204172000000001</v>
      </c>
      <c r="AE18" s="478">
        <v>83.4</v>
      </c>
      <c r="AF18" s="478" t="s">
        <v>707</v>
      </c>
      <c r="AG18" s="977">
        <v>1.3589252999999999</v>
      </c>
      <c r="AH18" s="464"/>
      <c r="AI18" s="200"/>
      <c r="AJ18" s="904">
        <v>0</v>
      </c>
      <c r="AK18" s="904" t="s">
        <v>458</v>
      </c>
      <c r="AL18" s="929">
        <v>82.2</v>
      </c>
      <c r="AM18" s="929">
        <v>84.5</v>
      </c>
      <c r="AN18" s="929">
        <v>83.8</v>
      </c>
      <c r="AO18" s="929">
        <v>83.8</v>
      </c>
      <c r="AP18" s="929">
        <v>83.1</v>
      </c>
      <c r="AQ18" s="929">
        <v>87.4</v>
      </c>
      <c r="AR18" s="929">
        <v>83.6</v>
      </c>
      <c r="AS18" s="929">
        <v>80.3</v>
      </c>
      <c r="AT18" s="929">
        <v>83.4</v>
      </c>
    </row>
    <row r="19" spans="1:48" s="894" customFormat="1" ht="16.5" hidden="1" customHeight="1">
      <c r="A19" s="470"/>
      <c r="B19" s="897"/>
      <c r="C19" s="525"/>
      <c r="D19" s="517"/>
      <c r="E19" s="517"/>
      <c r="F19" s="517"/>
      <c r="G19" s="478"/>
      <c r="H19" s="478"/>
      <c r="I19" s="977"/>
      <c r="J19" s="478"/>
      <c r="K19" s="478"/>
      <c r="L19" s="977"/>
      <c r="M19" s="478"/>
      <c r="N19" s="478"/>
      <c r="O19" s="977"/>
      <c r="P19" s="478"/>
      <c r="Q19" s="478"/>
      <c r="R19" s="977"/>
      <c r="S19" s="478"/>
      <c r="T19" s="478"/>
      <c r="U19" s="977"/>
      <c r="V19" s="478"/>
      <c r="W19" s="478"/>
      <c r="X19" s="977"/>
      <c r="Y19" s="478"/>
      <c r="Z19" s="478"/>
      <c r="AA19" s="977"/>
      <c r="AB19" s="478"/>
      <c r="AC19" s="478"/>
      <c r="AD19" s="977"/>
      <c r="AE19" s="478"/>
      <c r="AF19" s="478"/>
      <c r="AG19" s="977"/>
      <c r="AH19" s="464"/>
      <c r="AI19" s="200"/>
      <c r="AJ19" s="904">
        <v>0</v>
      </c>
      <c r="AK19" s="904" t="s">
        <v>655</v>
      </c>
      <c r="AL19" s="929">
        <v>3.4053779999999998</v>
      </c>
      <c r="AM19" s="929">
        <v>1.8597874999999999</v>
      </c>
      <c r="AN19" s="929">
        <v>2.3565798</v>
      </c>
      <c r="AO19" s="929">
        <v>3.7602359000000001</v>
      </c>
      <c r="AP19" s="929">
        <v>3.8601964</v>
      </c>
      <c r="AQ19" s="929">
        <v>3.1847270000000001</v>
      </c>
      <c r="AR19" s="929">
        <v>3.3606313999999999</v>
      </c>
      <c r="AS19" s="929">
        <v>3.3204172000000001</v>
      </c>
      <c r="AT19" s="929">
        <v>1.3589252999999999</v>
      </c>
    </row>
    <row r="20" spans="1:48" s="894" customFormat="1" ht="16.5" customHeight="1">
      <c r="A20" s="470" t="s">
        <v>181</v>
      </c>
      <c r="B20" s="897"/>
      <c r="C20" s="525"/>
      <c r="D20" s="517"/>
      <c r="E20" s="517"/>
      <c r="F20" s="517" t="s">
        <v>39</v>
      </c>
      <c r="G20" s="478">
        <v>9.8000000000000007</v>
      </c>
      <c r="H20" s="478" t="s">
        <v>707</v>
      </c>
      <c r="I20" s="977">
        <v>2.5396271000000001</v>
      </c>
      <c r="J20" s="478">
        <v>8.8000000000000007</v>
      </c>
      <c r="K20" s="478" t="s">
        <v>707</v>
      </c>
      <c r="L20" s="977">
        <v>1.5778331999999999</v>
      </c>
      <c r="M20" s="478">
        <v>9.9</v>
      </c>
      <c r="N20" s="478" t="s">
        <v>707</v>
      </c>
      <c r="O20" s="977">
        <v>2.0654061000000001</v>
      </c>
      <c r="P20" s="478">
        <v>9</v>
      </c>
      <c r="Q20" s="478" t="s">
        <v>707</v>
      </c>
      <c r="R20" s="977">
        <v>2.5130758000000002</v>
      </c>
      <c r="S20" s="478">
        <v>10.7</v>
      </c>
      <c r="T20" s="478" t="s">
        <v>707</v>
      </c>
      <c r="U20" s="977">
        <v>3.6229716000000001</v>
      </c>
      <c r="V20" s="478">
        <v>6.7</v>
      </c>
      <c r="W20" s="478" t="s">
        <v>707</v>
      </c>
      <c r="X20" s="977">
        <v>2.2881478</v>
      </c>
      <c r="Y20" s="478">
        <v>7.1</v>
      </c>
      <c r="Z20" s="478" t="s">
        <v>707</v>
      </c>
      <c r="AA20" s="977">
        <v>2.0920158999999998</v>
      </c>
      <c r="AB20" s="478">
        <v>12.1</v>
      </c>
      <c r="AC20" s="478" t="s">
        <v>707</v>
      </c>
      <c r="AD20" s="977">
        <v>2.9402393</v>
      </c>
      <c r="AE20" s="478">
        <v>9.4</v>
      </c>
      <c r="AF20" s="478" t="s">
        <v>707</v>
      </c>
      <c r="AG20" s="977">
        <v>1.0546519000000001</v>
      </c>
      <c r="AH20" s="464"/>
      <c r="AI20" s="200"/>
      <c r="AJ20" s="904">
        <v>0</v>
      </c>
      <c r="AK20" s="904" t="s">
        <v>459</v>
      </c>
      <c r="AL20" s="929">
        <v>9.8000000000000007</v>
      </c>
      <c r="AM20" s="929">
        <v>8.8000000000000007</v>
      </c>
      <c r="AN20" s="929">
        <v>9.9</v>
      </c>
      <c r="AO20" s="929">
        <v>9</v>
      </c>
      <c r="AP20" s="929">
        <v>10.7</v>
      </c>
      <c r="AQ20" s="929">
        <v>6.7</v>
      </c>
      <c r="AR20" s="929">
        <v>7.1</v>
      </c>
      <c r="AS20" s="929">
        <v>12.1</v>
      </c>
      <c r="AT20" s="929">
        <v>9.4</v>
      </c>
    </row>
    <row r="21" spans="1:48" s="894" customFormat="1" ht="16.5" hidden="1" customHeight="1">
      <c r="A21" s="470"/>
      <c r="B21" s="897"/>
      <c r="C21" s="525"/>
      <c r="D21" s="517"/>
      <c r="E21" s="517"/>
      <c r="F21" s="517"/>
      <c r="G21" s="478"/>
      <c r="H21" s="478"/>
      <c r="I21" s="977"/>
      <c r="J21" s="478"/>
      <c r="K21" s="478"/>
      <c r="L21" s="977"/>
      <c r="M21" s="478"/>
      <c r="N21" s="478"/>
      <c r="O21" s="977"/>
      <c r="P21" s="478"/>
      <c r="Q21" s="478"/>
      <c r="R21" s="977"/>
      <c r="S21" s="478"/>
      <c r="T21" s="478"/>
      <c r="U21" s="977"/>
      <c r="V21" s="478"/>
      <c r="W21" s="478"/>
      <c r="X21" s="977"/>
      <c r="Y21" s="478"/>
      <c r="Z21" s="478"/>
      <c r="AA21" s="977"/>
      <c r="AB21" s="478"/>
      <c r="AC21" s="478"/>
      <c r="AD21" s="977"/>
      <c r="AE21" s="478"/>
      <c r="AF21" s="478"/>
      <c r="AG21" s="977"/>
      <c r="AH21" s="464"/>
      <c r="AI21" s="200"/>
      <c r="AJ21" s="904">
        <v>0</v>
      </c>
      <c r="AK21" s="904" t="s">
        <v>656</v>
      </c>
      <c r="AL21" s="929">
        <v>2.5396271000000001</v>
      </c>
      <c r="AM21" s="929">
        <v>1.5778331999999999</v>
      </c>
      <c r="AN21" s="929">
        <v>2.0654061000000001</v>
      </c>
      <c r="AO21" s="929">
        <v>2.5130758000000002</v>
      </c>
      <c r="AP21" s="929">
        <v>3.6229716000000001</v>
      </c>
      <c r="AQ21" s="929">
        <v>2.2881478</v>
      </c>
      <c r="AR21" s="929">
        <v>2.0920158999999998</v>
      </c>
      <c r="AS21" s="929">
        <v>2.9402393</v>
      </c>
      <c r="AT21" s="929">
        <v>1.0546519000000001</v>
      </c>
    </row>
    <row r="22" spans="1:48" s="894" customFormat="1" ht="16.5" customHeight="1">
      <c r="A22" s="470" t="s">
        <v>40</v>
      </c>
      <c r="B22" s="897"/>
      <c r="C22" s="525"/>
      <c r="D22" s="517"/>
      <c r="E22" s="517"/>
      <c r="F22" s="517" t="s">
        <v>39</v>
      </c>
      <c r="G22" s="478">
        <v>7.7</v>
      </c>
      <c r="H22" s="478" t="s">
        <v>707</v>
      </c>
      <c r="I22" s="977">
        <v>2.5094696999999999</v>
      </c>
      <c r="J22" s="478">
        <v>6.3</v>
      </c>
      <c r="K22" s="478" t="s">
        <v>707</v>
      </c>
      <c r="L22" s="977">
        <v>1.1134972999999999</v>
      </c>
      <c r="M22" s="478">
        <v>5.9</v>
      </c>
      <c r="N22" s="478" t="s">
        <v>707</v>
      </c>
      <c r="O22" s="977">
        <v>1.3224904</v>
      </c>
      <c r="P22" s="478">
        <v>6.9</v>
      </c>
      <c r="Q22" s="478" t="s">
        <v>707</v>
      </c>
      <c r="R22" s="977">
        <v>3.1804557</v>
      </c>
      <c r="S22" s="478">
        <v>6</v>
      </c>
      <c r="T22" s="478" t="s">
        <v>707</v>
      </c>
      <c r="U22" s="977">
        <v>1.7898560999999999</v>
      </c>
      <c r="V22" s="478">
        <v>5.4</v>
      </c>
      <c r="W22" s="478" t="s">
        <v>707</v>
      </c>
      <c r="X22" s="977">
        <v>2.2873513999999999</v>
      </c>
      <c r="Y22" s="478">
        <v>8.8000000000000007</v>
      </c>
      <c r="Z22" s="478" t="s">
        <v>707</v>
      </c>
      <c r="AA22" s="977">
        <v>2.8183590000000001</v>
      </c>
      <c r="AB22" s="478">
        <v>7.1</v>
      </c>
      <c r="AC22" s="478" t="s">
        <v>707</v>
      </c>
      <c r="AD22" s="977">
        <v>1.9314791</v>
      </c>
      <c r="AE22" s="478">
        <v>6.7</v>
      </c>
      <c r="AF22" s="478" t="s">
        <v>707</v>
      </c>
      <c r="AG22" s="977">
        <v>0.96068980000000004</v>
      </c>
      <c r="AH22" s="464"/>
      <c r="AI22" s="200"/>
      <c r="AJ22" s="904">
        <v>0</v>
      </c>
      <c r="AK22" s="904" t="s">
        <v>372</v>
      </c>
      <c r="AL22" s="929">
        <v>7.7</v>
      </c>
      <c r="AM22" s="929">
        <v>6.3</v>
      </c>
      <c r="AN22" s="929">
        <v>5.9</v>
      </c>
      <c r="AO22" s="929">
        <v>6.9</v>
      </c>
      <c r="AP22" s="929">
        <v>6</v>
      </c>
      <c r="AQ22" s="929">
        <v>5.4</v>
      </c>
      <c r="AR22" s="929">
        <v>8.8000000000000007</v>
      </c>
      <c r="AS22" s="929">
        <v>7.1</v>
      </c>
      <c r="AT22" s="929">
        <v>6.7</v>
      </c>
    </row>
    <row r="23" spans="1:48" s="894" customFormat="1" ht="16.5" hidden="1" customHeight="1">
      <c r="A23" s="470"/>
      <c r="B23" s="897"/>
      <c r="C23" s="525"/>
      <c r="D23" s="517"/>
      <c r="E23" s="517"/>
      <c r="F23" s="517"/>
      <c r="G23" s="478"/>
      <c r="H23" s="478"/>
      <c r="I23" s="977"/>
      <c r="J23" s="478"/>
      <c r="K23" s="478"/>
      <c r="L23" s="977"/>
      <c r="M23" s="478"/>
      <c r="N23" s="478"/>
      <c r="O23" s="977"/>
      <c r="P23" s="478"/>
      <c r="Q23" s="478"/>
      <c r="R23" s="977"/>
      <c r="S23" s="478"/>
      <c r="T23" s="478"/>
      <c r="U23" s="977"/>
      <c r="V23" s="478"/>
      <c r="W23" s="478"/>
      <c r="X23" s="977"/>
      <c r="Y23" s="478"/>
      <c r="Z23" s="478"/>
      <c r="AA23" s="977"/>
      <c r="AB23" s="478"/>
      <c r="AC23" s="478"/>
      <c r="AD23" s="977"/>
      <c r="AE23" s="478"/>
      <c r="AF23" s="478"/>
      <c r="AG23" s="977"/>
      <c r="AH23" s="464"/>
      <c r="AI23" s="200"/>
      <c r="AJ23" s="904">
        <v>0</v>
      </c>
      <c r="AK23" s="904" t="s">
        <v>657</v>
      </c>
      <c r="AL23" s="929">
        <v>2.5094696999999999</v>
      </c>
      <c r="AM23" s="929">
        <v>1.1134972999999999</v>
      </c>
      <c r="AN23" s="929">
        <v>1.3224904</v>
      </c>
      <c r="AO23" s="929">
        <v>3.1804557</v>
      </c>
      <c r="AP23" s="929">
        <v>1.7898560999999999</v>
      </c>
      <c r="AQ23" s="929">
        <v>2.2873513999999999</v>
      </c>
      <c r="AR23" s="929">
        <v>2.8183590000000001</v>
      </c>
      <c r="AS23" s="929">
        <v>1.9314791</v>
      </c>
      <c r="AT23" s="929">
        <v>0.96068980000000004</v>
      </c>
    </row>
    <row r="24" spans="1:48" s="894" customFormat="1" ht="16.5" customHeight="1">
      <c r="A24" s="470" t="s">
        <v>178</v>
      </c>
      <c r="B24" s="897"/>
      <c r="C24" s="525"/>
      <c r="D24" s="517"/>
      <c r="E24" s="517"/>
      <c r="F24" s="517" t="s">
        <v>39</v>
      </c>
      <c r="G24" s="478">
        <v>0.3</v>
      </c>
      <c r="H24" s="478" t="s">
        <v>707</v>
      </c>
      <c r="I24" s="977">
        <v>0.3239669</v>
      </c>
      <c r="J24" s="478">
        <v>0.4</v>
      </c>
      <c r="K24" s="478" t="s">
        <v>707</v>
      </c>
      <c r="L24" s="977">
        <v>0.16962749999999999</v>
      </c>
      <c r="M24" s="478">
        <v>0.5</v>
      </c>
      <c r="N24" s="478" t="s">
        <v>707</v>
      </c>
      <c r="O24" s="977">
        <v>0.38702530000000002</v>
      </c>
      <c r="P24" s="478">
        <v>0.3</v>
      </c>
      <c r="Q24" s="478" t="s">
        <v>707</v>
      </c>
      <c r="R24" s="977">
        <v>0.21136530000000001</v>
      </c>
      <c r="S24" s="478">
        <v>0.1</v>
      </c>
      <c r="T24" s="478" t="s">
        <v>707</v>
      </c>
      <c r="U24" s="977">
        <v>0.1234579</v>
      </c>
      <c r="V24" s="478">
        <v>0.4</v>
      </c>
      <c r="W24" s="478" t="s">
        <v>707</v>
      </c>
      <c r="X24" s="977">
        <v>0.3144827</v>
      </c>
      <c r="Y24" s="478">
        <v>0.5</v>
      </c>
      <c r="Z24" s="478" t="s">
        <v>707</v>
      </c>
      <c r="AA24" s="977">
        <v>0.34925210000000001</v>
      </c>
      <c r="AB24" s="478">
        <v>0.4</v>
      </c>
      <c r="AC24" s="478" t="s">
        <v>707</v>
      </c>
      <c r="AD24" s="977">
        <v>0.31614049999999999</v>
      </c>
      <c r="AE24" s="478">
        <v>0.4</v>
      </c>
      <c r="AF24" s="478" t="s">
        <v>707</v>
      </c>
      <c r="AG24" s="977">
        <v>0.13657230000000001</v>
      </c>
      <c r="AH24" s="464"/>
      <c r="AI24" s="200"/>
      <c r="AJ24" s="904">
        <v>0</v>
      </c>
      <c r="AK24" s="904" t="s">
        <v>373</v>
      </c>
      <c r="AL24" s="929">
        <v>0.3</v>
      </c>
      <c r="AM24" s="929">
        <v>0.4</v>
      </c>
      <c r="AN24" s="929">
        <v>0.5</v>
      </c>
      <c r="AO24" s="929">
        <v>0.3</v>
      </c>
      <c r="AP24" s="929">
        <v>0.1</v>
      </c>
      <c r="AQ24" s="929">
        <v>0.4</v>
      </c>
      <c r="AR24" s="929">
        <v>0.5</v>
      </c>
      <c r="AS24" s="929">
        <v>0.4</v>
      </c>
      <c r="AT24" s="929">
        <v>0.4</v>
      </c>
    </row>
    <row r="25" spans="1:48" s="894" customFormat="1" ht="16.5" hidden="1" customHeight="1">
      <c r="A25" s="470"/>
      <c r="B25" s="897"/>
      <c r="C25" s="525"/>
      <c r="D25" s="517"/>
      <c r="E25" s="517"/>
      <c r="F25" s="517"/>
      <c r="G25" s="478"/>
      <c r="H25" s="478"/>
      <c r="I25" s="977"/>
      <c r="J25" s="478"/>
      <c r="K25" s="478"/>
      <c r="L25" s="977"/>
      <c r="M25" s="478"/>
      <c r="N25" s="478"/>
      <c r="O25" s="977"/>
      <c r="P25" s="478"/>
      <c r="Q25" s="478"/>
      <c r="R25" s="977"/>
      <c r="S25" s="478"/>
      <c r="T25" s="478"/>
      <c r="U25" s="977"/>
      <c r="V25" s="478"/>
      <c r="W25" s="478"/>
      <c r="X25" s="977"/>
      <c r="Y25" s="478"/>
      <c r="Z25" s="478"/>
      <c r="AA25" s="977"/>
      <c r="AB25" s="478"/>
      <c r="AC25" s="478"/>
      <c r="AD25" s="977"/>
      <c r="AE25" s="478"/>
      <c r="AF25" s="478"/>
      <c r="AG25" s="977"/>
      <c r="AH25" s="464"/>
      <c r="AI25" s="200"/>
      <c r="AJ25" s="904">
        <v>0</v>
      </c>
      <c r="AK25" s="904" t="s">
        <v>658</v>
      </c>
      <c r="AL25" s="929">
        <v>0.3239669</v>
      </c>
      <c r="AM25" s="929">
        <v>0.16962749999999999</v>
      </c>
      <c r="AN25" s="929">
        <v>0.38702530000000002</v>
      </c>
      <c r="AO25" s="929">
        <v>0.21136530000000001</v>
      </c>
      <c r="AP25" s="929">
        <v>0.1234579</v>
      </c>
      <c r="AQ25" s="929">
        <v>0.3144827</v>
      </c>
      <c r="AR25" s="929">
        <v>0.34925210000000001</v>
      </c>
      <c r="AS25" s="929">
        <v>0.31614049999999999</v>
      </c>
      <c r="AT25" s="929">
        <v>0.13657230000000001</v>
      </c>
    </row>
    <row r="26" spans="1:48" s="164" customFormat="1" ht="16.5" customHeight="1">
      <c r="A26" s="334" t="s">
        <v>182</v>
      </c>
      <c r="B26" s="208"/>
      <c r="C26" s="66"/>
      <c r="D26" s="56"/>
      <c r="E26" s="56"/>
      <c r="F26" s="56" t="s">
        <v>183</v>
      </c>
      <c r="G26" s="193">
        <v>1156</v>
      </c>
      <c r="H26" s="193"/>
      <c r="I26" s="978"/>
      <c r="J26" s="193">
        <v>5034</v>
      </c>
      <c r="K26" s="193"/>
      <c r="L26" s="978"/>
      <c r="M26" s="193">
        <v>3415</v>
      </c>
      <c r="N26" s="193"/>
      <c r="O26" s="978"/>
      <c r="P26" s="193">
        <v>1866</v>
      </c>
      <c r="Q26" s="193"/>
      <c r="R26" s="978"/>
      <c r="S26" s="193">
        <v>1313</v>
      </c>
      <c r="T26" s="193"/>
      <c r="U26" s="978"/>
      <c r="V26" s="193">
        <v>993</v>
      </c>
      <c r="W26" s="193"/>
      <c r="X26" s="978"/>
      <c r="Y26" s="193">
        <v>1225</v>
      </c>
      <c r="Z26" s="193"/>
      <c r="AA26" s="978"/>
      <c r="AB26" s="193">
        <v>1419</v>
      </c>
      <c r="AC26" s="193"/>
      <c r="AD26" s="978"/>
      <c r="AE26" s="193">
        <v>16421</v>
      </c>
      <c r="AF26" s="193"/>
      <c r="AG26" s="978"/>
      <c r="AH26" s="201"/>
      <c r="AI26" s="200"/>
      <c r="AJ26" s="904">
        <v>0</v>
      </c>
      <c r="AK26" s="904" t="s">
        <v>374</v>
      </c>
      <c r="AL26" s="929">
        <v>1156</v>
      </c>
      <c r="AM26" s="929">
        <v>5034</v>
      </c>
      <c r="AN26" s="929">
        <v>3415</v>
      </c>
      <c r="AO26" s="929">
        <v>1866</v>
      </c>
      <c r="AP26" s="929">
        <v>1313</v>
      </c>
      <c r="AQ26" s="929">
        <v>993</v>
      </c>
      <c r="AR26" s="929">
        <v>1225</v>
      </c>
      <c r="AS26" s="929">
        <v>1419</v>
      </c>
      <c r="AT26" s="929">
        <v>16421</v>
      </c>
    </row>
    <row r="27" spans="1:48" s="143" customFormat="1" ht="16.5" customHeight="1">
      <c r="A27" s="470" t="s">
        <v>769</v>
      </c>
      <c r="B27" s="897"/>
      <c r="C27" s="893"/>
      <c r="D27" s="893"/>
      <c r="E27" s="893"/>
      <c r="F27" s="517" t="s">
        <v>183</v>
      </c>
      <c r="G27" s="534">
        <v>4.2002050999999998</v>
      </c>
      <c r="H27" s="534"/>
      <c r="I27" s="979"/>
      <c r="J27" s="534">
        <v>4.2502503000000003</v>
      </c>
      <c r="K27" s="534"/>
      <c r="L27" s="979"/>
      <c r="M27" s="534">
        <v>4.2186532999999997</v>
      </c>
      <c r="N27" s="534"/>
      <c r="O27" s="979"/>
      <c r="P27" s="534">
        <v>4.1833805999999996</v>
      </c>
      <c r="Q27" s="534"/>
      <c r="R27" s="979"/>
      <c r="S27" s="534">
        <v>4.2072342999999996</v>
      </c>
      <c r="T27" s="534"/>
      <c r="U27" s="979"/>
      <c r="V27" s="534">
        <v>4.3852501999999998</v>
      </c>
      <c r="W27" s="534"/>
      <c r="X27" s="979"/>
      <c r="Y27" s="534">
        <v>4.2417226000000001</v>
      </c>
      <c r="Z27" s="534"/>
      <c r="AA27" s="979"/>
      <c r="AB27" s="534">
        <v>4.1192058999999999</v>
      </c>
      <c r="AC27" s="534"/>
      <c r="AD27" s="979"/>
      <c r="AE27" s="534">
        <v>4.2194742999999999</v>
      </c>
      <c r="AF27" s="478"/>
      <c r="AG27" s="980"/>
      <c r="AH27" s="466"/>
      <c r="AI27" s="200"/>
      <c r="AJ27" s="904">
        <v>0</v>
      </c>
      <c r="AK27" s="904" t="s">
        <v>375</v>
      </c>
      <c r="AL27" s="929">
        <v>4.2002050999999998</v>
      </c>
      <c r="AM27" s="929">
        <v>4.2502503000000003</v>
      </c>
      <c r="AN27" s="929">
        <v>4.2186532999999997</v>
      </c>
      <c r="AO27" s="929">
        <v>4.1833805999999996</v>
      </c>
      <c r="AP27" s="929">
        <v>4.2072342999999996</v>
      </c>
      <c r="AQ27" s="929">
        <v>4.3852501999999998</v>
      </c>
      <c r="AR27" s="929">
        <v>4.2417226000000001</v>
      </c>
      <c r="AS27" s="929">
        <v>4.1192058999999999</v>
      </c>
      <c r="AT27" s="929">
        <v>4.2194742999999999</v>
      </c>
    </row>
    <row r="28" spans="1:48" s="143" customFormat="1" ht="3" customHeight="1">
      <c r="A28" s="470"/>
      <c r="B28" s="897"/>
      <c r="C28" s="893"/>
      <c r="D28" s="893"/>
      <c r="E28" s="893"/>
      <c r="F28" s="517"/>
      <c r="G28" s="478"/>
      <c r="H28" s="478"/>
      <c r="I28" s="980"/>
      <c r="J28" s="478"/>
      <c r="K28" s="478"/>
      <c r="L28" s="980"/>
      <c r="M28" s="478"/>
      <c r="N28" s="478"/>
      <c r="O28" s="980"/>
      <c r="P28" s="478"/>
      <c r="Q28" s="478"/>
      <c r="R28" s="980"/>
      <c r="S28" s="478"/>
      <c r="T28" s="478"/>
      <c r="U28" s="980"/>
      <c r="V28" s="478"/>
      <c r="W28" s="478"/>
      <c r="X28" s="980"/>
      <c r="Y28" s="478"/>
      <c r="Z28" s="478"/>
      <c r="AA28" s="980"/>
      <c r="AB28" s="478"/>
      <c r="AC28" s="478"/>
      <c r="AD28" s="980"/>
      <c r="AE28" s="478"/>
      <c r="AF28" s="478"/>
      <c r="AG28" s="980"/>
      <c r="AH28" s="466"/>
      <c r="AI28" s="200"/>
      <c r="AJ28" s="452"/>
      <c r="AK28" s="452"/>
      <c r="AL28" s="452"/>
      <c r="AM28" s="452"/>
      <c r="AN28" s="452"/>
      <c r="AO28" s="452"/>
      <c r="AP28" s="452"/>
      <c r="AQ28" s="452"/>
      <c r="AR28" s="452"/>
      <c r="AS28" s="452"/>
      <c r="AT28" s="452"/>
      <c r="AU28" s="527"/>
      <c r="AV28" s="527"/>
    </row>
    <row r="29" spans="1:48" s="143" customFormat="1" ht="18" customHeight="1">
      <c r="A29" s="1468" t="s">
        <v>539</v>
      </c>
      <c r="B29" s="1469"/>
      <c r="C29" s="1469"/>
      <c r="D29" s="1469"/>
      <c r="E29" s="1469"/>
      <c r="F29" s="1470"/>
      <c r="G29" s="1470"/>
      <c r="H29" s="1470"/>
      <c r="I29" s="1470"/>
      <c r="J29" s="1470"/>
      <c r="K29" s="1470"/>
      <c r="L29" s="1470"/>
      <c r="M29" s="1470"/>
      <c r="N29" s="1470"/>
      <c r="O29" s="1470"/>
      <c r="P29" s="1470"/>
      <c r="Q29" s="1470"/>
      <c r="R29" s="1470"/>
      <c r="S29" s="1470"/>
      <c r="T29" s="1470"/>
      <c r="U29" s="1470"/>
      <c r="V29" s="1470"/>
      <c r="W29" s="1470"/>
      <c r="X29" s="1470"/>
      <c r="Y29" s="1470"/>
      <c r="Z29" s="1470"/>
      <c r="AA29" s="1470"/>
      <c r="AB29" s="1470"/>
      <c r="AC29" s="1470"/>
      <c r="AD29" s="1470"/>
      <c r="AE29" s="465"/>
      <c r="AF29" s="465"/>
      <c r="AG29" s="980"/>
      <c r="AH29" s="466"/>
      <c r="AI29" s="200"/>
      <c r="AJ29" s="316"/>
      <c r="AK29" s="316"/>
      <c r="AL29" s="316"/>
      <c r="AM29" s="316"/>
      <c r="AN29" s="316"/>
      <c r="AO29" s="316"/>
      <c r="AP29" s="316"/>
      <c r="AQ29" s="316"/>
      <c r="AR29" s="316"/>
      <c r="AS29" s="316"/>
      <c r="AT29" s="316"/>
    </row>
    <row r="30" spans="1:48" s="894" customFormat="1" ht="16.5" customHeight="1">
      <c r="A30" s="470" t="s">
        <v>180</v>
      </c>
      <c r="B30" s="897"/>
      <c r="C30" s="525"/>
      <c r="D30" s="517"/>
      <c r="E30" s="517"/>
      <c r="F30" s="517" t="s">
        <v>39</v>
      </c>
      <c r="G30" s="478">
        <v>83.2</v>
      </c>
      <c r="H30" s="478" t="s">
        <v>707</v>
      </c>
      <c r="I30" s="977">
        <v>2.6205500000000002</v>
      </c>
      <c r="J30" s="478">
        <v>79.599999999999994</v>
      </c>
      <c r="K30" s="478" t="s">
        <v>707</v>
      </c>
      <c r="L30" s="977">
        <v>1.5744899999999999</v>
      </c>
      <c r="M30" s="478">
        <v>82.6</v>
      </c>
      <c r="N30" s="478" t="s">
        <v>707</v>
      </c>
      <c r="O30" s="977">
        <v>1.9598899999999999</v>
      </c>
      <c r="P30" s="478">
        <v>78.5</v>
      </c>
      <c r="Q30" s="478" t="s">
        <v>707</v>
      </c>
      <c r="R30" s="977">
        <v>2.5018199999999999</v>
      </c>
      <c r="S30" s="478">
        <v>85.3</v>
      </c>
      <c r="T30" s="478" t="s">
        <v>707</v>
      </c>
      <c r="U30" s="977">
        <v>2.20642</v>
      </c>
      <c r="V30" s="478">
        <v>89.7</v>
      </c>
      <c r="W30" s="478" t="s">
        <v>707</v>
      </c>
      <c r="X30" s="977">
        <v>1.78298</v>
      </c>
      <c r="Y30" s="478">
        <v>81.8</v>
      </c>
      <c r="Z30" s="478" t="s">
        <v>707</v>
      </c>
      <c r="AA30" s="977">
        <v>2.6380599999999998</v>
      </c>
      <c r="AB30" s="478">
        <v>77</v>
      </c>
      <c r="AC30" s="478" t="s">
        <v>707</v>
      </c>
      <c r="AD30" s="977">
        <v>2.9995599999999998</v>
      </c>
      <c r="AE30" s="478">
        <v>81.900000000000006</v>
      </c>
      <c r="AF30" s="478" t="s">
        <v>707</v>
      </c>
      <c r="AG30" s="977">
        <v>1.05829</v>
      </c>
      <c r="AH30" s="464"/>
      <c r="AI30" s="200"/>
      <c r="AJ30" s="904">
        <v>0</v>
      </c>
      <c r="AK30" s="904" t="s">
        <v>645</v>
      </c>
      <c r="AL30" s="929">
        <v>83.2</v>
      </c>
      <c r="AM30" s="929">
        <v>79.599999999999994</v>
      </c>
      <c r="AN30" s="929">
        <v>82.6</v>
      </c>
      <c r="AO30" s="929">
        <v>78.5</v>
      </c>
      <c r="AP30" s="929">
        <v>85.3</v>
      </c>
      <c r="AQ30" s="929">
        <v>89.7</v>
      </c>
      <c r="AR30" s="929">
        <v>81.8</v>
      </c>
      <c r="AS30" s="929">
        <v>77</v>
      </c>
      <c r="AT30" s="929">
        <v>81.900000000000006</v>
      </c>
    </row>
    <row r="31" spans="1:48" s="894" customFormat="1" ht="16.5" hidden="1" customHeight="1">
      <c r="A31" s="470"/>
      <c r="B31" s="897"/>
      <c r="C31" s="525"/>
      <c r="D31" s="517"/>
      <c r="E31" s="517"/>
      <c r="F31" s="517"/>
      <c r="G31" s="478"/>
      <c r="H31" s="478"/>
      <c r="I31" s="977"/>
      <c r="J31" s="478"/>
      <c r="K31" s="478"/>
      <c r="L31" s="977"/>
      <c r="M31" s="478"/>
      <c r="N31" s="478"/>
      <c r="O31" s="977"/>
      <c r="P31" s="478"/>
      <c r="Q31" s="478"/>
      <c r="R31" s="977"/>
      <c r="S31" s="478"/>
      <c r="T31" s="478"/>
      <c r="U31" s="977"/>
      <c r="V31" s="478"/>
      <c r="W31" s="478"/>
      <c r="X31" s="977"/>
      <c r="Y31" s="478"/>
      <c r="Z31" s="478"/>
      <c r="AA31" s="977"/>
      <c r="AB31" s="478"/>
      <c r="AC31" s="478"/>
      <c r="AD31" s="977"/>
      <c r="AE31" s="478"/>
      <c r="AF31" s="478"/>
      <c r="AG31" s="977"/>
      <c r="AH31" s="464"/>
      <c r="AI31" s="200"/>
      <c r="AJ31" s="904">
        <v>0</v>
      </c>
      <c r="AK31" s="904" t="s">
        <v>659</v>
      </c>
      <c r="AL31" s="929">
        <v>2.6205500000000002</v>
      </c>
      <c r="AM31" s="929">
        <v>1.5744899999999999</v>
      </c>
      <c r="AN31" s="929">
        <v>1.9598899999999999</v>
      </c>
      <c r="AO31" s="929">
        <v>2.5018199999999999</v>
      </c>
      <c r="AP31" s="929">
        <v>2.20642</v>
      </c>
      <c r="AQ31" s="929">
        <v>1.78298</v>
      </c>
      <c r="AR31" s="929">
        <v>2.6380599999999998</v>
      </c>
      <c r="AS31" s="929">
        <v>2.9995599999999998</v>
      </c>
      <c r="AT31" s="929">
        <v>1.05829</v>
      </c>
    </row>
    <row r="32" spans="1:48" s="894" customFormat="1" ht="16.5" customHeight="1">
      <c r="A32" s="470" t="s">
        <v>181</v>
      </c>
      <c r="B32" s="897"/>
      <c r="C32" s="525"/>
      <c r="D32" s="517"/>
      <c r="E32" s="517"/>
      <c r="F32" s="517" t="s">
        <v>39</v>
      </c>
      <c r="G32" s="478">
        <v>2.9</v>
      </c>
      <c r="H32" s="478" t="s">
        <v>707</v>
      </c>
      <c r="I32" s="977">
        <v>1.1617599999999999</v>
      </c>
      <c r="J32" s="478">
        <v>4.4000000000000004</v>
      </c>
      <c r="K32" s="478" t="s">
        <v>707</v>
      </c>
      <c r="L32" s="977">
        <v>0.87885000000000002</v>
      </c>
      <c r="M32" s="478">
        <v>3.8</v>
      </c>
      <c r="N32" s="478" t="s">
        <v>707</v>
      </c>
      <c r="O32" s="977">
        <v>1.33907</v>
      </c>
      <c r="P32" s="478">
        <v>4.0999999999999996</v>
      </c>
      <c r="Q32" s="478" t="s">
        <v>707</v>
      </c>
      <c r="R32" s="977">
        <v>1.02878</v>
      </c>
      <c r="S32" s="478">
        <v>1.8</v>
      </c>
      <c r="T32" s="478" t="s">
        <v>707</v>
      </c>
      <c r="U32" s="977">
        <v>0.66954999999999998</v>
      </c>
      <c r="V32" s="478">
        <v>1.8</v>
      </c>
      <c r="W32" s="478" t="s">
        <v>707</v>
      </c>
      <c r="X32" s="977">
        <v>0.71479999999999999</v>
      </c>
      <c r="Y32" s="478">
        <v>1.2</v>
      </c>
      <c r="Z32" s="478" t="s">
        <v>707</v>
      </c>
      <c r="AA32" s="977">
        <v>0.71189000000000002</v>
      </c>
      <c r="AB32" s="478">
        <v>6.3</v>
      </c>
      <c r="AC32" s="478" t="s">
        <v>707</v>
      </c>
      <c r="AD32" s="977">
        <v>2.0339800000000001</v>
      </c>
      <c r="AE32" s="478">
        <v>3.5</v>
      </c>
      <c r="AF32" s="478" t="s">
        <v>707</v>
      </c>
      <c r="AG32" s="977">
        <v>0.52549999999999997</v>
      </c>
      <c r="AH32" s="464"/>
      <c r="AI32" s="200"/>
      <c r="AJ32" s="904">
        <v>0</v>
      </c>
      <c r="AK32" s="904" t="s">
        <v>646</v>
      </c>
      <c r="AL32" s="929">
        <v>2.9</v>
      </c>
      <c r="AM32" s="929">
        <v>4.4000000000000004</v>
      </c>
      <c r="AN32" s="929">
        <v>3.8</v>
      </c>
      <c r="AO32" s="929">
        <v>4.0999999999999996</v>
      </c>
      <c r="AP32" s="929">
        <v>1.8</v>
      </c>
      <c r="AQ32" s="929">
        <v>1.8</v>
      </c>
      <c r="AR32" s="929">
        <v>1.2</v>
      </c>
      <c r="AS32" s="929">
        <v>6.3</v>
      </c>
      <c r="AT32" s="929">
        <v>3.5</v>
      </c>
    </row>
    <row r="33" spans="1:49" s="894" customFormat="1" ht="16.5" hidden="1" customHeight="1">
      <c r="A33" s="470"/>
      <c r="B33" s="897"/>
      <c r="C33" s="525"/>
      <c r="D33" s="517"/>
      <c r="E33" s="517"/>
      <c r="F33" s="517"/>
      <c r="G33" s="478"/>
      <c r="H33" s="478"/>
      <c r="I33" s="977"/>
      <c r="J33" s="478"/>
      <c r="K33" s="478"/>
      <c r="L33" s="977"/>
      <c r="M33" s="478"/>
      <c r="N33" s="478"/>
      <c r="O33" s="977"/>
      <c r="P33" s="478"/>
      <c r="Q33" s="478"/>
      <c r="R33" s="977"/>
      <c r="S33" s="478"/>
      <c r="T33" s="478"/>
      <c r="U33" s="977"/>
      <c r="V33" s="478"/>
      <c r="W33" s="478"/>
      <c r="X33" s="977"/>
      <c r="Y33" s="478"/>
      <c r="Z33" s="478"/>
      <c r="AA33" s="977"/>
      <c r="AB33" s="478"/>
      <c r="AC33" s="478"/>
      <c r="AD33" s="977"/>
      <c r="AE33" s="478"/>
      <c r="AF33" s="478"/>
      <c r="AG33" s="977"/>
      <c r="AH33" s="464"/>
      <c r="AI33" s="200"/>
      <c r="AJ33" s="904">
        <v>0</v>
      </c>
      <c r="AK33" s="904" t="s">
        <v>660</v>
      </c>
      <c r="AL33" s="929">
        <v>1.1617599999999999</v>
      </c>
      <c r="AM33" s="929">
        <v>0.87885000000000002</v>
      </c>
      <c r="AN33" s="929">
        <v>1.33907</v>
      </c>
      <c r="AO33" s="929">
        <v>1.02878</v>
      </c>
      <c r="AP33" s="929">
        <v>0.66954999999999998</v>
      </c>
      <c r="AQ33" s="929">
        <v>0.71479999999999999</v>
      </c>
      <c r="AR33" s="929">
        <v>0.71189000000000002</v>
      </c>
      <c r="AS33" s="929">
        <v>2.0339800000000001</v>
      </c>
      <c r="AT33" s="929">
        <v>0.52549999999999997</v>
      </c>
    </row>
    <row r="34" spans="1:49" s="894" customFormat="1" ht="16.5" customHeight="1">
      <c r="A34" s="470" t="s">
        <v>40</v>
      </c>
      <c r="B34" s="897"/>
      <c r="C34" s="525"/>
      <c r="D34" s="517"/>
      <c r="E34" s="517"/>
      <c r="F34" s="517" t="s">
        <v>39</v>
      </c>
      <c r="G34" s="478">
        <v>9.9</v>
      </c>
      <c r="H34" s="478" t="s">
        <v>707</v>
      </c>
      <c r="I34" s="977">
        <v>2.0623</v>
      </c>
      <c r="J34" s="478">
        <v>12.9</v>
      </c>
      <c r="K34" s="478" t="s">
        <v>707</v>
      </c>
      <c r="L34" s="977">
        <v>1.3246899999999999</v>
      </c>
      <c r="M34" s="478">
        <v>10.7</v>
      </c>
      <c r="N34" s="478" t="s">
        <v>707</v>
      </c>
      <c r="O34" s="977">
        <v>1.55898</v>
      </c>
      <c r="P34" s="478">
        <v>13.1</v>
      </c>
      <c r="Q34" s="478" t="s">
        <v>707</v>
      </c>
      <c r="R34" s="977">
        <v>2.1809799999999999</v>
      </c>
      <c r="S34" s="478">
        <v>9.3000000000000007</v>
      </c>
      <c r="T34" s="478" t="s">
        <v>707</v>
      </c>
      <c r="U34" s="977">
        <v>1.9306099999999999</v>
      </c>
      <c r="V34" s="478">
        <v>5.7</v>
      </c>
      <c r="W34" s="478" t="s">
        <v>707</v>
      </c>
      <c r="X34" s="977">
        <v>1.2879700000000001</v>
      </c>
      <c r="Y34" s="478">
        <v>12.6</v>
      </c>
      <c r="Z34" s="478" t="s">
        <v>707</v>
      </c>
      <c r="AA34" s="977">
        <v>2.4733000000000001</v>
      </c>
      <c r="AB34" s="478">
        <v>14.4</v>
      </c>
      <c r="AC34" s="478" t="s">
        <v>707</v>
      </c>
      <c r="AD34" s="977">
        <v>2.4522200000000001</v>
      </c>
      <c r="AE34" s="478">
        <v>11.1</v>
      </c>
      <c r="AF34" s="478" t="s">
        <v>707</v>
      </c>
      <c r="AG34" s="977">
        <v>0.85163999999999995</v>
      </c>
      <c r="AH34" s="464"/>
      <c r="AI34" s="200"/>
      <c r="AJ34" s="904">
        <v>0</v>
      </c>
      <c r="AK34" s="904" t="s">
        <v>647</v>
      </c>
      <c r="AL34" s="929">
        <v>9.9</v>
      </c>
      <c r="AM34" s="929">
        <v>12.9</v>
      </c>
      <c r="AN34" s="929">
        <v>10.7</v>
      </c>
      <c r="AO34" s="929">
        <v>13.1</v>
      </c>
      <c r="AP34" s="929">
        <v>9.3000000000000007</v>
      </c>
      <c r="AQ34" s="929">
        <v>5.7</v>
      </c>
      <c r="AR34" s="929">
        <v>12.6</v>
      </c>
      <c r="AS34" s="929">
        <v>14.4</v>
      </c>
      <c r="AT34" s="929">
        <v>11.1</v>
      </c>
    </row>
    <row r="35" spans="1:49" s="894" customFormat="1" ht="16.5" hidden="1" customHeight="1">
      <c r="A35" s="470"/>
      <c r="B35" s="897"/>
      <c r="C35" s="525"/>
      <c r="D35" s="517"/>
      <c r="E35" s="517"/>
      <c r="F35" s="517"/>
      <c r="G35" s="478"/>
      <c r="H35" s="478"/>
      <c r="I35" s="977"/>
      <c r="J35" s="478"/>
      <c r="K35" s="478"/>
      <c r="L35" s="977"/>
      <c r="M35" s="478"/>
      <c r="N35" s="478"/>
      <c r="O35" s="977"/>
      <c r="P35" s="478"/>
      <c r="Q35" s="478"/>
      <c r="R35" s="977"/>
      <c r="S35" s="478"/>
      <c r="T35" s="478"/>
      <c r="U35" s="977"/>
      <c r="V35" s="478"/>
      <c r="W35" s="478"/>
      <c r="X35" s="977"/>
      <c r="Y35" s="478"/>
      <c r="Z35" s="478"/>
      <c r="AA35" s="977"/>
      <c r="AB35" s="478"/>
      <c r="AC35" s="478"/>
      <c r="AD35" s="977"/>
      <c r="AE35" s="478"/>
      <c r="AF35" s="478"/>
      <c r="AG35" s="977"/>
      <c r="AH35" s="464"/>
      <c r="AI35" s="200"/>
      <c r="AJ35" s="904">
        <v>0</v>
      </c>
      <c r="AK35" s="904" t="s">
        <v>661</v>
      </c>
      <c r="AL35" s="929">
        <v>2.0623</v>
      </c>
      <c r="AM35" s="929">
        <v>1.3246899999999999</v>
      </c>
      <c r="AN35" s="929">
        <v>1.55898</v>
      </c>
      <c r="AO35" s="929">
        <v>2.1809799999999999</v>
      </c>
      <c r="AP35" s="929">
        <v>1.9306099999999999</v>
      </c>
      <c r="AQ35" s="929">
        <v>1.2879700000000001</v>
      </c>
      <c r="AR35" s="929">
        <v>2.4733000000000001</v>
      </c>
      <c r="AS35" s="929">
        <v>2.4522200000000001</v>
      </c>
      <c r="AT35" s="929">
        <v>0.85163999999999995</v>
      </c>
    </row>
    <row r="36" spans="1:49" s="894" customFormat="1" ht="16.5" customHeight="1">
      <c r="A36" s="470" t="s">
        <v>178</v>
      </c>
      <c r="B36" s="897"/>
      <c r="C36" s="525"/>
      <c r="D36" s="517"/>
      <c r="E36" s="517"/>
      <c r="F36" s="517" t="s">
        <v>39</v>
      </c>
      <c r="G36" s="478">
        <v>4</v>
      </c>
      <c r="H36" s="478" t="s">
        <v>707</v>
      </c>
      <c r="I36" s="977">
        <v>1.4581</v>
      </c>
      <c r="J36" s="478">
        <v>3</v>
      </c>
      <c r="K36" s="478" t="s">
        <v>707</v>
      </c>
      <c r="L36" s="977">
        <v>0.49625000000000002</v>
      </c>
      <c r="M36" s="478">
        <v>2.9</v>
      </c>
      <c r="N36" s="478" t="s">
        <v>707</v>
      </c>
      <c r="O36" s="977">
        <v>0.53776000000000002</v>
      </c>
      <c r="P36" s="478">
        <v>4.3</v>
      </c>
      <c r="Q36" s="478" t="s">
        <v>707</v>
      </c>
      <c r="R36" s="977">
        <v>1.0822700000000001</v>
      </c>
      <c r="S36" s="478">
        <v>3.7</v>
      </c>
      <c r="T36" s="478" t="s">
        <v>707</v>
      </c>
      <c r="U36" s="977">
        <v>0.99512999999999996</v>
      </c>
      <c r="V36" s="478">
        <v>2.8</v>
      </c>
      <c r="W36" s="478" t="s">
        <v>707</v>
      </c>
      <c r="X36" s="977">
        <v>1.01919</v>
      </c>
      <c r="Y36" s="478">
        <v>4.3</v>
      </c>
      <c r="Z36" s="478" t="s">
        <v>707</v>
      </c>
      <c r="AA36" s="977">
        <v>0.98465999999999998</v>
      </c>
      <c r="AB36" s="478">
        <v>2.2999999999999998</v>
      </c>
      <c r="AC36" s="478" t="s">
        <v>707</v>
      </c>
      <c r="AD36" s="977">
        <v>0.72306000000000004</v>
      </c>
      <c r="AE36" s="478">
        <v>3.5</v>
      </c>
      <c r="AF36" s="478" t="s">
        <v>707</v>
      </c>
      <c r="AG36" s="977">
        <v>0.51583000000000001</v>
      </c>
      <c r="AH36" s="464"/>
      <c r="AI36" s="200"/>
      <c r="AJ36" s="904">
        <v>0</v>
      </c>
      <c r="AK36" s="904" t="s">
        <v>648</v>
      </c>
      <c r="AL36" s="929">
        <v>4</v>
      </c>
      <c r="AM36" s="929">
        <v>3</v>
      </c>
      <c r="AN36" s="929">
        <v>2.9</v>
      </c>
      <c r="AO36" s="929">
        <v>4.3</v>
      </c>
      <c r="AP36" s="929">
        <v>3.7</v>
      </c>
      <c r="AQ36" s="929">
        <v>2.8</v>
      </c>
      <c r="AR36" s="929">
        <v>4.3</v>
      </c>
      <c r="AS36" s="929">
        <v>2.2999999999999998</v>
      </c>
      <c r="AT36" s="929">
        <v>3.5</v>
      </c>
    </row>
    <row r="37" spans="1:49" s="894" customFormat="1" ht="16.5" hidden="1" customHeight="1">
      <c r="A37" s="470"/>
      <c r="B37" s="897"/>
      <c r="C37" s="525"/>
      <c r="D37" s="517"/>
      <c r="E37" s="517"/>
      <c r="F37" s="517"/>
      <c r="G37" s="478"/>
      <c r="H37" s="478"/>
      <c r="I37" s="977"/>
      <c r="J37" s="478"/>
      <c r="K37" s="478"/>
      <c r="L37" s="977"/>
      <c r="M37" s="478"/>
      <c r="N37" s="478"/>
      <c r="O37" s="977"/>
      <c r="P37" s="478"/>
      <c r="Q37" s="478"/>
      <c r="R37" s="977"/>
      <c r="S37" s="478"/>
      <c r="T37" s="478"/>
      <c r="U37" s="977"/>
      <c r="V37" s="478"/>
      <c r="W37" s="478"/>
      <c r="X37" s="977"/>
      <c r="Y37" s="478"/>
      <c r="Z37" s="478"/>
      <c r="AA37" s="977"/>
      <c r="AB37" s="478"/>
      <c r="AC37" s="478"/>
      <c r="AD37" s="977"/>
      <c r="AE37" s="478"/>
      <c r="AF37" s="478"/>
      <c r="AG37" s="977"/>
      <c r="AH37" s="464"/>
      <c r="AI37" s="200"/>
      <c r="AJ37" s="904">
        <v>0</v>
      </c>
      <c r="AK37" s="904" t="s">
        <v>662</v>
      </c>
      <c r="AL37" s="929">
        <v>1.4581</v>
      </c>
      <c r="AM37" s="929">
        <v>0.49625000000000002</v>
      </c>
      <c r="AN37" s="929">
        <v>0.53776000000000002</v>
      </c>
      <c r="AO37" s="929">
        <v>1.0822700000000001</v>
      </c>
      <c r="AP37" s="929">
        <v>0.99512999999999996</v>
      </c>
      <c r="AQ37" s="929">
        <v>1.01919</v>
      </c>
      <c r="AR37" s="929">
        <v>0.98465999999999998</v>
      </c>
      <c r="AS37" s="929">
        <v>0.72306000000000004</v>
      </c>
      <c r="AT37" s="929">
        <v>0.51583000000000001</v>
      </c>
    </row>
    <row r="38" spans="1:49" s="164" customFormat="1" ht="16.5" customHeight="1">
      <c r="A38" s="334" t="s">
        <v>182</v>
      </c>
      <c r="B38" s="208"/>
      <c r="C38" s="66"/>
      <c r="D38" s="56"/>
      <c r="E38" s="56"/>
      <c r="F38" s="56" t="s">
        <v>183</v>
      </c>
      <c r="G38" s="193">
        <v>2001</v>
      </c>
      <c r="H38" s="193"/>
      <c r="I38" s="978"/>
      <c r="J38" s="193">
        <v>8100</v>
      </c>
      <c r="K38" s="193"/>
      <c r="L38" s="978"/>
      <c r="M38" s="193">
        <v>6001</v>
      </c>
      <c r="N38" s="193"/>
      <c r="O38" s="978"/>
      <c r="P38" s="193">
        <v>2800</v>
      </c>
      <c r="Q38" s="193"/>
      <c r="R38" s="978"/>
      <c r="S38" s="193">
        <v>2600</v>
      </c>
      <c r="T38" s="193"/>
      <c r="U38" s="978"/>
      <c r="V38" s="193">
        <v>2000</v>
      </c>
      <c r="W38" s="193"/>
      <c r="X38" s="978"/>
      <c r="Y38" s="193">
        <v>2400</v>
      </c>
      <c r="Z38" s="193"/>
      <c r="AA38" s="978"/>
      <c r="AB38" s="193">
        <v>1985</v>
      </c>
      <c r="AC38" s="193"/>
      <c r="AD38" s="978"/>
      <c r="AE38" s="193">
        <v>27887</v>
      </c>
      <c r="AF38" s="193"/>
      <c r="AG38" s="978"/>
      <c r="AH38" s="201"/>
      <c r="AI38" s="200"/>
      <c r="AJ38" s="904">
        <v>0</v>
      </c>
      <c r="AK38" s="904" t="s">
        <v>649</v>
      </c>
      <c r="AL38" s="928">
        <v>2001</v>
      </c>
      <c r="AM38" s="928">
        <v>8100</v>
      </c>
      <c r="AN38" s="928">
        <v>6001</v>
      </c>
      <c r="AO38" s="928">
        <v>2800</v>
      </c>
      <c r="AP38" s="928">
        <v>2600</v>
      </c>
      <c r="AQ38" s="928">
        <v>2000</v>
      </c>
      <c r="AR38" s="928">
        <v>2400</v>
      </c>
      <c r="AS38" s="928">
        <v>1985</v>
      </c>
      <c r="AT38" s="928">
        <v>27887</v>
      </c>
    </row>
    <row r="39" spans="1:49" s="143" customFormat="1" ht="16.5" customHeight="1">
      <c r="A39" s="470" t="s">
        <v>769</v>
      </c>
      <c r="B39" s="897"/>
      <c r="C39" s="893"/>
      <c r="D39" s="893"/>
      <c r="E39" s="893"/>
      <c r="F39" s="517" t="s">
        <v>183</v>
      </c>
      <c r="G39" s="534">
        <v>4.2146299999999997</v>
      </c>
      <c r="H39" s="534"/>
      <c r="I39" s="979"/>
      <c r="J39" s="534">
        <v>4.0815099999999997</v>
      </c>
      <c r="K39" s="534"/>
      <c r="L39" s="979"/>
      <c r="M39" s="534">
        <v>4.1643600000000003</v>
      </c>
      <c r="N39" s="534"/>
      <c r="O39" s="979"/>
      <c r="P39" s="534">
        <v>4.05748</v>
      </c>
      <c r="Q39" s="534"/>
      <c r="R39" s="979"/>
      <c r="S39" s="534">
        <v>4.2646800000000002</v>
      </c>
      <c r="T39" s="534"/>
      <c r="U39" s="979"/>
      <c r="V39" s="534">
        <v>4.35006</v>
      </c>
      <c r="W39" s="534"/>
      <c r="X39" s="979"/>
      <c r="Y39" s="534">
        <v>4.2104299999999997</v>
      </c>
      <c r="Z39" s="534"/>
      <c r="AA39" s="979"/>
      <c r="AB39" s="534">
        <v>4.0122400000000003</v>
      </c>
      <c r="AC39" s="534"/>
      <c r="AD39" s="979"/>
      <c r="AE39" s="534">
        <v>4.1581700000000001</v>
      </c>
      <c r="AF39" s="534"/>
      <c r="AG39" s="980"/>
      <c r="AH39" s="466"/>
      <c r="AI39" s="200"/>
      <c r="AJ39" s="904">
        <v>0</v>
      </c>
      <c r="AK39" s="904" t="s">
        <v>650</v>
      </c>
      <c r="AL39" s="929">
        <v>4.2146299999999997</v>
      </c>
      <c r="AM39" s="929">
        <v>4.0815099999999997</v>
      </c>
      <c r="AN39" s="929">
        <v>4.1643600000000003</v>
      </c>
      <c r="AO39" s="929">
        <v>4.05748</v>
      </c>
      <c r="AP39" s="929">
        <v>4.2646800000000002</v>
      </c>
      <c r="AQ39" s="929">
        <v>4.35006</v>
      </c>
      <c r="AR39" s="929">
        <v>4.2104299999999997</v>
      </c>
      <c r="AS39" s="929">
        <v>4.0122400000000003</v>
      </c>
      <c r="AT39" s="929">
        <v>4.1581700000000001</v>
      </c>
    </row>
    <row r="40" spans="1:49" s="894" customFormat="1" ht="16.95" customHeight="1">
      <c r="A40" s="1465" t="s">
        <v>438</v>
      </c>
      <c r="B40" s="1465"/>
      <c r="C40" s="1465"/>
      <c r="D40" s="1465"/>
      <c r="E40" s="893"/>
      <c r="F40" s="893"/>
      <c r="G40" s="510"/>
      <c r="H40" s="510"/>
      <c r="I40" s="147"/>
      <c r="J40" s="510"/>
      <c r="K40" s="510"/>
      <c r="L40" s="147"/>
      <c r="M40" s="510"/>
      <c r="N40" s="510"/>
      <c r="O40" s="147"/>
      <c r="P40" s="510"/>
      <c r="Q40" s="510"/>
      <c r="R40" s="147"/>
      <c r="S40" s="510"/>
      <c r="T40" s="510"/>
      <c r="U40" s="147"/>
      <c r="V40" s="510"/>
      <c r="W40" s="510"/>
      <c r="X40" s="147"/>
      <c r="Y40" s="510"/>
      <c r="Z40" s="510"/>
      <c r="AA40" s="147"/>
      <c r="AB40" s="510"/>
      <c r="AC40" s="510"/>
      <c r="AD40" s="147"/>
      <c r="AE40" s="510"/>
      <c r="AF40" s="510"/>
      <c r="AG40" s="147"/>
      <c r="AH40" s="463"/>
      <c r="AI40" s="200"/>
      <c r="AJ40" s="230"/>
      <c r="AK40" s="230"/>
      <c r="AL40" s="317"/>
      <c r="AM40" s="317"/>
      <c r="AN40" s="317"/>
      <c r="AO40" s="317"/>
      <c r="AP40" s="317"/>
      <c r="AQ40" s="317"/>
      <c r="AR40" s="317"/>
      <c r="AS40" s="317"/>
      <c r="AT40" s="317"/>
      <c r="AU40" s="200"/>
      <c r="AV40" s="200"/>
      <c r="AW40" s="200"/>
    </row>
    <row r="41" spans="1:49" s="894" customFormat="1" ht="16.5" customHeight="1">
      <c r="A41" s="1466" t="s">
        <v>443</v>
      </c>
      <c r="B41" s="1467"/>
      <c r="C41" s="1467"/>
      <c r="D41" s="1467"/>
      <c r="E41" s="1467"/>
      <c r="F41" s="517"/>
      <c r="G41" s="510"/>
      <c r="H41" s="510"/>
      <c r="I41" s="147"/>
      <c r="J41" s="510"/>
      <c r="K41" s="510"/>
      <c r="L41" s="147"/>
      <c r="M41" s="510"/>
      <c r="N41" s="510"/>
      <c r="O41" s="147"/>
      <c r="P41" s="510"/>
      <c r="Q41" s="510"/>
      <c r="R41" s="147"/>
      <c r="S41" s="510"/>
      <c r="T41" s="510"/>
      <c r="U41" s="147"/>
      <c r="V41" s="510"/>
      <c r="W41" s="510"/>
      <c r="X41" s="147"/>
      <c r="Y41" s="510"/>
      <c r="Z41" s="510"/>
      <c r="AA41" s="147"/>
      <c r="AB41" s="510"/>
      <c r="AC41" s="510"/>
      <c r="AD41" s="147"/>
      <c r="AE41" s="510"/>
      <c r="AF41" s="510"/>
      <c r="AG41" s="147"/>
      <c r="AH41" s="463"/>
      <c r="AI41" s="200"/>
      <c r="AJ41" s="230"/>
      <c r="AK41" s="230"/>
      <c r="AL41" s="229"/>
      <c r="AM41" s="229"/>
      <c r="AN41" s="229"/>
      <c r="AO41" s="229"/>
      <c r="AP41" s="229"/>
      <c r="AQ41" s="229"/>
      <c r="AR41" s="229"/>
      <c r="AS41" s="229"/>
      <c r="AT41" s="229"/>
      <c r="AU41" s="200"/>
      <c r="AV41" s="200"/>
      <c r="AW41" s="200"/>
    </row>
    <row r="42" spans="1:49" s="894" customFormat="1" ht="16.5" customHeight="1">
      <c r="A42" s="470" t="s">
        <v>180</v>
      </c>
      <c r="B42" s="897"/>
      <c r="C42" s="525"/>
      <c r="D42" s="517"/>
      <c r="E42" s="517"/>
      <c r="F42" s="517" t="s">
        <v>39</v>
      </c>
      <c r="G42" s="478">
        <v>71.2</v>
      </c>
      <c r="H42" s="478" t="s">
        <v>707</v>
      </c>
      <c r="I42" s="977">
        <v>5.0647754999999997</v>
      </c>
      <c r="J42" s="478">
        <v>70.8</v>
      </c>
      <c r="K42" s="478" t="s">
        <v>707</v>
      </c>
      <c r="L42" s="977">
        <v>2.3069242000000001</v>
      </c>
      <c r="M42" s="478">
        <v>78.5</v>
      </c>
      <c r="N42" s="478" t="s">
        <v>707</v>
      </c>
      <c r="O42" s="977">
        <v>2.1855430999999998</v>
      </c>
      <c r="P42" s="478">
        <v>71.900000000000006</v>
      </c>
      <c r="Q42" s="478" t="s">
        <v>707</v>
      </c>
      <c r="R42" s="977">
        <v>4.0592046000000002</v>
      </c>
      <c r="S42" s="478">
        <v>78.400000000000006</v>
      </c>
      <c r="T42" s="478" t="s">
        <v>707</v>
      </c>
      <c r="U42" s="977">
        <v>3.7854416</v>
      </c>
      <c r="V42" s="478">
        <v>79</v>
      </c>
      <c r="W42" s="478" t="s">
        <v>707</v>
      </c>
      <c r="X42" s="977">
        <v>3.5093790999999999</v>
      </c>
      <c r="Y42" s="478">
        <v>78.5</v>
      </c>
      <c r="Z42" s="478" t="s">
        <v>707</v>
      </c>
      <c r="AA42" s="977">
        <v>3.4829697999999998</v>
      </c>
      <c r="AB42" s="478">
        <v>69.400000000000006</v>
      </c>
      <c r="AC42" s="478" t="s">
        <v>707</v>
      </c>
      <c r="AD42" s="977">
        <v>4.6026517</v>
      </c>
      <c r="AE42" s="478">
        <v>73.400000000000006</v>
      </c>
      <c r="AF42" s="478" t="s">
        <v>707</v>
      </c>
      <c r="AG42" s="977">
        <v>1.8790567</v>
      </c>
      <c r="AH42" s="464"/>
      <c r="AI42" s="200"/>
      <c r="AJ42" s="508">
        <v>-1</v>
      </c>
      <c r="AK42" s="449" t="s">
        <v>456</v>
      </c>
      <c r="AL42" s="923">
        <v>71.2</v>
      </c>
      <c r="AM42" s="923">
        <v>70.8</v>
      </c>
      <c r="AN42" s="923">
        <v>78.5</v>
      </c>
      <c r="AO42" s="923">
        <v>71.900000000000006</v>
      </c>
      <c r="AP42" s="923">
        <v>78.400000000000006</v>
      </c>
      <c r="AQ42" s="923">
        <v>79</v>
      </c>
      <c r="AR42" s="923">
        <v>78.5</v>
      </c>
      <c r="AS42" s="923">
        <v>69.400000000000006</v>
      </c>
      <c r="AT42" s="923">
        <v>73.400000000000006</v>
      </c>
    </row>
    <row r="43" spans="1:49" s="894" customFormat="1" ht="16.5" hidden="1" customHeight="1">
      <c r="A43" s="470"/>
      <c r="B43" s="897"/>
      <c r="C43" s="525"/>
      <c r="D43" s="517"/>
      <c r="E43" s="517"/>
      <c r="F43" s="517"/>
      <c r="G43" s="478"/>
      <c r="H43" s="478"/>
      <c r="I43" s="977"/>
      <c r="J43" s="478"/>
      <c r="K43" s="478"/>
      <c r="L43" s="977"/>
      <c r="M43" s="478"/>
      <c r="N43" s="478"/>
      <c r="O43" s="977"/>
      <c r="P43" s="478"/>
      <c r="Q43" s="478"/>
      <c r="R43" s="977"/>
      <c r="S43" s="478"/>
      <c r="T43" s="478"/>
      <c r="U43" s="977"/>
      <c r="V43" s="478"/>
      <c r="W43" s="478"/>
      <c r="X43" s="977"/>
      <c r="Y43" s="478"/>
      <c r="Z43" s="478"/>
      <c r="AA43" s="977"/>
      <c r="AB43" s="478"/>
      <c r="AC43" s="478"/>
      <c r="AD43" s="977"/>
      <c r="AE43" s="478"/>
      <c r="AF43" s="478"/>
      <c r="AG43" s="977"/>
      <c r="AH43" s="464"/>
      <c r="AI43" s="200"/>
      <c r="AJ43" s="508">
        <v>-1</v>
      </c>
      <c r="AK43" s="449" t="s">
        <v>651</v>
      </c>
      <c r="AL43" s="923">
        <v>5.0647754999999997</v>
      </c>
      <c r="AM43" s="923">
        <v>2.3069242000000001</v>
      </c>
      <c r="AN43" s="923">
        <v>2.1855430999999998</v>
      </c>
      <c r="AO43" s="923">
        <v>4.0592046000000002</v>
      </c>
      <c r="AP43" s="923">
        <v>3.7854416</v>
      </c>
      <c r="AQ43" s="923">
        <v>3.5093790999999999</v>
      </c>
      <c r="AR43" s="923">
        <v>3.4829697999999998</v>
      </c>
      <c r="AS43" s="923">
        <v>4.6026517</v>
      </c>
      <c r="AT43" s="923">
        <v>1.8790567</v>
      </c>
    </row>
    <row r="44" spans="1:49" s="894" customFormat="1" ht="16.5" customHeight="1">
      <c r="A44" s="470" t="s">
        <v>181</v>
      </c>
      <c r="B44" s="897"/>
      <c r="C44" s="525"/>
      <c r="D44" s="517"/>
      <c r="E44" s="517"/>
      <c r="F44" s="517" t="s">
        <v>39</v>
      </c>
      <c r="G44" s="478">
        <v>4.5999999999999996</v>
      </c>
      <c r="H44" s="478" t="s">
        <v>707</v>
      </c>
      <c r="I44" s="977">
        <v>1.5654766</v>
      </c>
      <c r="J44" s="478">
        <v>8.6999999999999993</v>
      </c>
      <c r="K44" s="478" t="s">
        <v>707</v>
      </c>
      <c r="L44" s="977">
        <v>1.4376464</v>
      </c>
      <c r="M44" s="478">
        <v>5.4</v>
      </c>
      <c r="N44" s="478" t="s">
        <v>707</v>
      </c>
      <c r="O44" s="977">
        <v>1.0959612000000001</v>
      </c>
      <c r="P44" s="478">
        <v>6.1</v>
      </c>
      <c r="Q44" s="478" t="s">
        <v>707</v>
      </c>
      <c r="R44" s="977">
        <v>2.2030794</v>
      </c>
      <c r="S44" s="478">
        <v>4.5</v>
      </c>
      <c r="T44" s="478" t="s">
        <v>707</v>
      </c>
      <c r="U44" s="977">
        <v>1.4732985999999999</v>
      </c>
      <c r="V44" s="478">
        <v>5.2</v>
      </c>
      <c r="W44" s="478" t="s">
        <v>707</v>
      </c>
      <c r="X44" s="977">
        <v>1.700034</v>
      </c>
      <c r="Y44" s="478">
        <v>3</v>
      </c>
      <c r="Z44" s="478" t="s">
        <v>707</v>
      </c>
      <c r="AA44" s="977">
        <v>1.0780737</v>
      </c>
      <c r="AB44" s="478">
        <v>8.3000000000000007</v>
      </c>
      <c r="AC44" s="478" t="s">
        <v>707</v>
      </c>
      <c r="AD44" s="977">
        <v>3.3586249000000001</v>
      </c>
      <c r="AE44" s="478">
        <v>6</v>
      </c>
      <c r="AF44" s="478" t="s">
        <v>707</v>
      </c>
      <c r="AG44" s="977">
        <v>0.71576479999999998</v>
      </c>
      <c r="AH44" s="464"/>
      <c r="AI44" s="200"/>
      <c r="AJ44" s="508">
        <v>-1</v>
      </c>
      <c r="AK44" s="449" t="s">
        <v>457</v>
      </c>
      <c r="AL44" s="923">
        <v>4.5999999999999996</v>
      </c>
      <c r="AM44" s="923">
        <v>8.6999999999999993</v>
      </c>
      <c r="AN44" s="923">
        <v>5.4</v>
      </c>
      <c r="AO44" s="923">
        <v>6.1</v>
      </c>
      <c r="AP44" s="923">
        <v>4.5</v>
      </c>
      <c r="AQ44" s="923">
        <v>5.2</v>
      </c>
      <c r="AR44" s="923">
        <v>3</v>
      </c>
      <c r="AS44" s="923">
        <v>8.3000000000000007</v>
      </c>
      <c r="AT44" s="923">
        <v>6</v>
      </c>
    </row>
    <row r="45" spans="1:49" s="894" customFormat="1" ht="16.5" hidden="1" customHeight="1">
      <c r="A45" s="470"/>
      <c r="B45" s="897"/>
      <c r="C45" s="525"/>
      <c r="D45" s="517"/>
      <c r="E45" s="517"/>
      <c r="F45" s="517"/>
      <c r="G45" s="478"/>
      <c r="H45" s="478"/>
      <c r="I45" s="977"/>
      <c r="J45" s="478"/>
      <c r="K45" s="478"/>
      <c r="L45" s="977"/>
      <c r="M45" s="478"/>
      <c r="N45" s="478"/>
      <c r="O45" s="977"/>
      <c r="P45" s="478"/>
      <c r="Q45" s="478"/>
      <c r="R45" s="977"/>
      <c r="S45" s="478"/>
      <c r="T45" s="478"/>
      <c r="U45" s="977"/>
      <c r="V45" s="478"/>
      <c r="W45" s="478"/>
      <c r="X45" s="977"/>
      <c r="Y45" s="478"/>
      <c r="Z45" s="478"/>
      <c r="AA45" s="977"/>
      <c r="AB45" s="478"/>
      <c r="AC45" s="478"/>
      <c r="AD45" s="977"/>
      <c r="AE45" s="478"/>
      <c r="AF45" s="478"/>
      <c r="AG45" s="977"/>
      <c r="AH45" s="464"/>
      <c r="AI45" s="200"/>
      <c r="AJ45" s="508">
        <v>-1</v>
      </c>
      <c r="AK45" s="449" t="s">
        <v>652</v>
      </c>
      <c r="AL45" s="923">
        <v>1.5654766</v>
      </c>
      <c r="AM45" s="923">
        <v>1.4376464</v>
      </c>
      <c r="AN45" s="923">
        <v>1.0959612000000001</v>
      </c>
      <c r="AO45" s="923">
        <v>2.2030794</v>
      </c>
      <c r="AP45" s="923">
        <v>1.4732985999999999</v>
      </c>
      <c r="AQ45" s="923">
        <v>1.700034</v>
      </c>
      <c r="AR45" s="923">
        <v>1.0780737</v>
      </c>
      <c r="AS45" s="923">
        <v>3.3586249000000001</v>
      </c>
      <c r="AT45" s="923">
        <v>0.71576479999999998</v>
      </c>
    </row>
    <row r="46" spans="1:49" s="894" customFormat="1" ht="16.5" customHeight="1">
      <c r="A46" s="470" t="s">
        <v>40</v>
      </c>
      <c r="B46" s="897"/>
      <c r="C46" s="525"/>
      <c r="D46" s="517"/>
      <c r="E46" s="517"/>
      <c r="F46" s="517" t="s">
        <v>39</v>
      </c>
      <c r="G46" s="478">
        <v>21.9</v>
      </c>
      <c r="H46" s="478" t="s">
        <v>707</v>
      </c>
      <c r="I46" s="977">
        <v>5.0468082000000001</v>
      </c>
      <c r="J46" s="478">
        <v>18.7</v>
      </c>
      <c r="K46" s="478" t="s">
        <v>707</v>
      </c>
      <c r="L46" s="977">
        <v>1.9842766000000001</v>
      </c>
      <c r="M46" s="478">
        <v>14.2</v>
      </c>
      <c r="N46" s="478" t="s">
        <v>707</v>
      </c>
      <c r="O46" s="977">
        <v>1.9653700000000001</v>
      </c>
      <c r="P46" s="478">
        <v>19.8</v>
      </c>
      <c r="Q46" s="478" t="s">
        <v>707</v>
      </c>
      <c r="R46" s="977">
        <v>3.5627751000000001</v>
      </c>
      <c r="S46" s="478">
        <v>14</v>
      </c>
      <c r="T46" s="478" t="s">
        <v>707</v>
      </c>
      <c r="U46" s="977">
        <v>3.0954214000000002</v>
      </c>
      <c r="V46" s="478">
        <v>13.9</v>
      </c>
      <c r="W46" s="478" t="s">
        <v>707</v>
      </c>
      <c r="X46" s="977">
        <v>3.1913377000000001</v>
      </c>
      <c r="Y46" s="478">
        <v>15.6</v>
      </c>
      <c r="Z46" s="478" t="s">
        <v>707</v>
      </c>
      <c r="AA46" s="977">
        <v>3.1897986</v>
      </c>
      <c r="AB46" s="478">
        <v>21</v>
      </c>
      <c r="AC46" s="478" t="s">
        <v>707</v>
      </c>
      <c r="AD46" s="977">
        <v>3.9490770999999998</v>
      </c>
      <c r="AE46" s="478">
        <v>18.5</v>
      </c>
      <c r="AF46" s="478" t="s">
        <v>707</v>
      </c>
      <c r="AG46" s="977">
        <v>1.8352691000000001</v>
      </c>
      <c r="AH46" s="464"/>
      <c r="AI46" s="200"/>
      <c r="AJ46" s="508">
        <v>-1</v>
      </c>
      <c r="AK46" s="423" t="s">
        <v>332</v>
      </c>
      <c r="AL46" s="923">
        <v>21.9</v>
      </c>
      <c r="AM46" s="923">
        <v>18.7</v>
      </c>
      <c r="AN46" s="923">
        <v>14.2</v>
      </c>
      <c r="AO46" s="923">
        <v>19.8</v>
      </c>
      <c r="AP46" s="923">
        <v>14</v>
      </c>
      <c r="AQ46" s="923">
        <v>13.9</v>
      </c>
      <c r="AR46" s="923">
        <v>15.6</v>
      </c>
      <c r="AS46" s="923">
        <v>21</v>
      </c>
      <c r="AT46" s="923">
        <v>18.5</v>
      </c>
    </row>
    <row r="47" spans="1:49" s="894" customFormat="1" ht="16.5" hidden="1" customHeight="1">
      <c r="A47" s="470"/>
      <c r="B47" s="897"/>
      <c r="C47" s="525"/>
      <c r="D47" s="517"/>
      <c r="E47" s="517"/>
      <c r="F47" s="517"/>
      <c r="G47" s="478"/>
      <c r="H47" s="478"/>
      <c r="I47" s="977"/>
      <c r="J47" s="478"/>
      <c r="K47" s="478"/>
      <c r="L47" s="977"/>
      <c r="M47" s="478"/>
      <c r="N47" s="478"/>
      <c r="O47" s="977"/>
      <c r="P47" s="478"/>
      <c r="Q47" s="478"/>
      <c r="R47" s="977"/>
      <c r="S47" s="478"/>
      <c r="T47" s="478"/>
      <c r="U47" s="977"/>
      <c r="V47" s="478"/>
      <c r="W47" s="478"/>
      <c r="X47" s="977"/>
      <c r="Y47" s="478"/>
      <c r="Z47" s="478"/>
      <c r="AA47" s="977"/>
      <c r="AB47" s="478"/>
      <c r="AC47" s="478"/>
      <c r="AD47" s="977"/>
      <c r="AE47" s="478"/>
      <c r="AF47" s="478"/>
      <c r="AG47" s="977"/>
      <c r="AH47" s="464"/>
      <c r="AI47" s="200"/>
      <c r="AJ47" s="508">
        <v>-1</v>
      </c>
      <c r="AK47" s="423" t="s">
        <v>653</v>
      </c>
      <c r="AL47" s="923">
        <v>5.0468082000000001</v>
      </c>
      <c r="AM47" s="923">
        <v>1.9842766000000001</v>
      </c>
      <c r="AN47" s="923">
        <v>1.9653700000000001</v>
      </c>
      <c r="AO47" s="923">
        <v>3.5627751000000001</v>
      </c>
      <c r="AP47" s="923">
        <v>3.0954214000000002</v>
      </c>
      <c r="AQ47" s="923">
        <v>3.1913377000000001</v>
      </c>
      <c r="AR47" s="923">
        <v>3.1897986</v>
      </c>
      <c r="AS47" s="923">
        <v>3.9490770999999998</v>
      </c>
      <c r="AT47" s="923">
        <v>1.8352691000000001</v>
      </c>
    </row>
    <row r="48" spans="1:49" s="894" customFormat="1" ht="16.5" customHeight="1">
      <c r="A48" s="470" t="s">
        <v>178</v>
      </c>
      <c r="B48" s="897"/>
      <c r="C48" s="525"/>
      <c r="D48" s="517"/>
      <c r="E48" s="517"/>
      <c r="F48" s="517" t="s">
        <v>39</v>
      </c>
      <c r="G48" s="478">
        <v>2.4</v>
      </c>
      <c r="H48" s="478" t="s">
        <v>707</v>
      </c>
      <c r="I48" s="977">
        <v>1.5274611</v>
      </c>
      <c r="J48" s="478">
        <v>1.8</v>
      </c>
      <c r="K48" s="478" t="s">
        <v>707</v>
      </c>
      <c r="L48" s="977">
        <v>0.52872949999999996</v>
      </c>
      <c r="M48" s="478">
        <v>1.9</v>
      </c>
      <c r="N48" s="478" t="s">
        <v>707</v>
      </c>
      <c r="O48" s="977">
        <v>0.50729769999999996</v>
      </c>
      <c r="P48" s="478">
        <v>2.2000000000000002</v>
      </c>
      <c r="Q48" s="478" t="s">
        <v>707</v>
      </c>
      <c r="R48" s="977">
        <v>1.5789941999999999</v>
      </c>
      <c r="S48" s="478">
        <v>3.1</v>
      </c>
      <c r="T48" s="478" t="s">
        <v>707</v>
      </c>
      <c r="U48" s="977">
        <v>2.1233078999999999</v>
      </c>
      <c r="V48" s="478">
        <v>1.8</v>
      </c>
      <c r="W48" s="478" t="s">
        <v>707</v>
      </c>
      <c r="X48" s="977">
        <v>0.68057829999999997</v>
      </c>
      <c r="Y48" s="478">
        <v>2.9</v>
      </c>
      <c r="Z48" s="478" t="s">
        <v>707</v>
      </c>
      <c r="AA48" s="977">
        <v>1.5399221999999999</v>
      </c>
      <c r="AB48" s="478">
        <v>1.2</v>
      </c>
      <c r="AC48" s="478" t="s">
        <v>707</v>
      </c>
      <c r="AD48" s="977">
        <v>0.77421649999999997</v>
      </c>
      <c r="AE48" s="478">
        <v>2.2000000000000002</v>
      </c>
      <c r="AF48" s="478" t="s">
        <v>707</v>
      </c>
      <c r="AG48" s="977">
        <v>0.5676175</v>
      </c>
      <c r="AH48" s="464"/>
      <c r="AI48" s="200"/>
      <c r="AJ48" s="508">
        <v>-1</v>
      </c>
      <c r="AK48" s="423" t="s">
        <v>179</v>
      </c>
      <c r="AL48" s="937">
        <v>2.4</v>
      </c>
      <c r="AM48" s="937">
        <v>1.8</v>
      </c>
      <c r="AN48" s="937">
        <v>1.9</v>
      </c>
      <c r="AO48" s="937">
        <v>2.2000000000000002</v>
      </c>
      <c r="AP48" s="937">
        <v>3.1</v>
      </c>
      <c r="AQ48" s="937">
        <v>1.8</v>
      </c>
      <c r="AR48" s="937">
        <v>2.9</v>
      </c>
      <c r="AS48" s="937">
        <v>1.2</v>
      </c>
      <c r="AT48" s="937">
        <v>2.2000000000000002</v>
      </c>
    </row>
    <row r="49" spans="1:48" s="894" customFormat="1" ht="16.5" hidden="1" customHeight="1">
      <c r="A49" s="470"/>
      <c r="B49" s="897"/>
      <c r="C49" s="525"/>
      <c r="D49" s="517"/>
      <c r="E49" s="517"/>
      <c r="F49" s="517"/>
      <c r="G49" s="478"/>
      <c r="H49" s="478"/>
      <c r="I49" s="977"/>
      <c r="J49" s="478"/>
      <c r="K49" s="478"/>
      <c r="L49" s="977"/>
      <c r="M49" s="478"/>
      <c r="N49" s="478"/>
      <c r="O49" s="977"/>
      <c r="P49" s="478"/>
      <c r="Q49" s="478"/>
      <c r="R49" s="977"/>
      <c r="S49" s="478"/>
      <c r="T49" s="478"/>
      <c r="U49" s="977"/>
      <c r="V49" s="478"/>
      <c r="W49" s="478"/>
      <c r="X49" s="977"/>
      <c r="Y49" s="478"/>
      <c r="Z49" s="478"/>
      <c r="AA49" s="977"/>
      <c r="AB49" s="478"/>
      <c r="AC49" s="478"/>
      <c r="AD49" s="977"/>
      <c r="AE49" s="478"/>
      <c r="AF49" s="478"/>
      <c r="AG49" s="977"/>
      <c r="AH49" s="464"/>
      <c r="AI49" s="200"/>
      <c r="AJ49" s="508">
        <v>-1</v>
      </c>
      <c r="AK49" s="423" t="s">
        <v>654</v>
      </c>
      <c r="AL49" s="937">
        <v>1.5274611</v>
      </c>
      <c r="AM49" s="937">
        <v>0.52872949999999996</v>
      </c>
      <c r="AN49" s="937">
        <v>0.50729769999999996</v>
      </c>
      <c r="AO49" s="937">
        <v>1.5789941999999999</v>
      </c>
      <c r="AP49" s="937">
        <v>2.1233078999999999</v>
      </c>
      <c r="AQ49" s="937">
        <v>0.68057829999999997</v>
      </c>
      <c r="AR49" s="937">
        <v>1.5399221999999999</v>
      </c>
      <c r="AS49" s="937">
        <v>0.77421649999999997</v>
      </c>
      <c r="AT49" s="937">
        <v>0.5676175</v>
      </c>
    </row>
    <row r="50" spans="1:48" s="164" customFormat="1" ht="16.5" customHeight="1">
      <c r="A50" s="334" t="s">
        <v>182</v>
      </c>
      <c r="B50" s="208"/>
      <c r="C50" s="66"/>
      <c r="D50" s="56"/>
      <c r="E50" s="56"/>
      <c r="F50" s="56" t="s">
        <v>183</v>
      </c>
      <c r="G50" s="193">
        <v>2000</v>
      </c>
      <c r="H50" s="193"/>
      <c r="I50" s="978"/>
      <c r="J50" s="193">
        <v>8100</v>
      </c>
      <c r="K50" s="193"/>
      <c r="L50" s="978"/>
      <c r="M50" s="193">
        <v>6001</v>
      </c>
      <c r="N50" s="193"/>
      <c r="O50" s="978"/>
      <c r="P50" s="193">
        <v>2800</v>
      </c>
      <c r="Q50" s="193"/>
      <c r="R50" s="978"/>
      <c r="S50" s="193">
        <v>2600</v>
      </c>
      <c r="T50" s="193"/>
      <c r="U50" s="978"/>
      <c r="V50" s="193">
        <v>2000</v>
      </c>
      <c r="W50" s="193"/>
      <c r="X50" s="978"/>
      <c r="Y50" s="193">
        <v>2400</v>
      </c>
      <c r="Z50" s="193"/>
      <c r="AA50" s="978"/>
      <c r="AB50" s="193">
        <v>2000</v>
      </c>
      <c r="AC50" s="193"/>
      <c r="AD50" s="978"/>
      <c r="AE50" s="193">
        <v>27901</v>
      </c>
      <c r="AF50" s="193"/>
      <c r="AG50" s="978"/>
      <c r="AH50" s="201"/>
      <c r="AI50" s="200"/>
      <c r="AJ50" s="508">
        <v>-1</v>
      </c>
      <c r="AK50" s="423" t="s">
        <v>184</v>
      </c>
      <c r="AL50" s="937">
        <v>2000</v>
      </c>
      <c r="AM50" s="937">
        <v>8100</v>
      </c>
      <c r="AN50" s="937">
        <v>6001</v>
      </c>
      <c r="AO50" s="937">
        <v>2800</v>
      </c>
      <c r="AP50" s="937">
        <v>2600</v>
      </c>
      <c r="AQ50" s="937">
        <v>2000</v>
      </c>
      <c r="AR50" s="937">
        <v>2400</v>
      </c>
      <c r="AS50" s="937">
        <v>2000</v>
      </c>
      <c r="AT50" s="937">
        <v>27901</v>
      </c>
    </row>
    <row r="51" spans="1:48" s="143" customFormat="1" ht="16.5" customHeight="1">
      <c r="A51" s="470" t="s">
        <v>769</v>
      </c>
      <c r="B51" s="897"/>
      <c r="C51" s="893"/>
      <c r="D51" s="893"/>
      <c r="E51" s="893"/>
      <c r="F51" s="517" t="s">
        <v>183</v>
      </c>
      <c r="G51" s="534">
        <v>3.9677525999999999</v>
      </c>
      <c r="H51" s="534"/>
      <c r="I51" s="979"/>
      <c r="J51" s="534">
        <v>3.8466653000000002</v>
      </c>
      <c r="K51" s="534"/>
      <c r="L51" s="979"/>
      <c r="M51" s="534">
        <v>4.0368355999999999</v>
      </c>
      <c r="N51" s="534"/>
      <c r="O51" s="979"/>
      <c r="P51" s="534">
        <v>3.8843947000000001</v>
      </c>
      <c r="Q51" s="534"/>
      <c r="R51" s="979"/>
      <c r="S51" s="534">
        <v>4.0808112999999997</v>
      </c>
      <c r="T51" s="534"/>
      <c r="U51" s="979"/>
      <c r="V51" s="534">
        <v>4.0459056000000002</v>
      </c>
      <c r="W51" s="534"/>
      <c r="X51" s="979"/>
      <c r="Y51" s="534">
        <v>4.0823815000000003</v>
      </c>
      <c r="Z51" s="534"/>
      <c r="AA51" s="979"/>
      <c r="AB51" s="534">
        <v>3.8455566000000001</v>
      </c>
      <c r="AC51" s="534"/>
      <c r="AD51" s="979"/>
      <c r="AE51" s="534">
        <v>3.9520007000000001</v>
      </c>
      <c r="AF51" s="534"/>
      <c r="AG51" s="980"/>
      <c r="AH51" s="466"/>
      <c r="AI51" s="200"/>
      <c r="AJ51" s="508">
        <v>-1</v>
      </c>
      <c r="AK51" s="449" t="s">
        <v>185</v>
      </c>
      <c r="AL51" s="923">
        <v>3.9677525999999999</v>
      </c>
      <c r="AM51" s="923">
        <v>3.8466653000000002</v>
      </c>
      <c r="AN51" s="923">
        <v>4.0368355999999999</v>
      </c>
      <c r="AO51" s="923">
        <v>3.8843947000000001</v>
      </c>
      <c r="AP51" s="923">
        <v>4.0808112999999997</v>
      </c>
      <c r="AQ51" s="923">
        <v>4.0459056000000002</v>
      </c>
      <c r="AR51" s="923">
        <v>4.0823815000000003</v>
      </c>
      <c r="AS51" s="923">
        <v>3.8455566000000001</v>
      </c>
      <c r="AT51" s="923">
        <v>3.9520007000000001</v>
      </c>
    </row>
    <row r="52" spans="1:48" s="143" customFormat="1" ht="2.4" customHeight="1">
      <c r="A52" s="893"/>
      <c r="B52" s="893"/>
      <c r="C52" s="893"/>
      <c r="D52" s="893"/>
      <c r="E52" s="893"/>
      <c r="F52" s="517"/>
      <c r="G52" s="465"/>
      <c r="H52" s="465"/>
      <c r="I52" s="980"/>
      <c r="J52" s="465"/>
      <c r="K52" s="465"/>
      <c r="L52" s="980"/>
      <c r="M52" s="465"/>
      <c r="N52" s="465"/>
      <c r="O52" s="980"/>
      <c r="P52" s="465"/>
      <c r="Q52" s="465"/>
      <c r="R52" s="980"/>
      <c r="S52" s="465"/>
      <c r="T52" s="465"/>
      <c r="U52" s="980"/>
      <c r="V52" s="465"/>
      <c r="W52" s="465"/>
      <c r="X52" s="980"/>
      <c r="Y52" s="465"/>
      <c r="Z52" s="465"/>
      <c r="AA52" s="980"/>
      <c r="AB52" s="465"/>
      <c r="AC52" s="465"/>
      <c r="AD52" s="980"/>
      <c r="AE52" s="465"/>
      <c r="AF52" s="465"/>
      <c r="AG52" s="980"/>
      <c r="AH52" s="466"/>
      <c r="AI52" s="200"/>
      <c r="AJ52" s="316"/>
      <c r="AK52" s="316"/>
      <c r="AL52" s="316"/>
      <c r="AM52" s="316"/>
      <c r="AN52" s="316"/>
      <c r="AO52" s="316"/>
      <c r="AP52" s="316"/>
      <c r="AQ52" s="316"/>
      <c r="AR52" s="316"/>
      <c r="AS52" s="316"/>
      <c r="AT52" s="316"/>
    </row>
    <row r="53" spans="1:48" s="143" customFormat="1" ht="18" customHeight="1">
      <c r="A53" s="1468" t="s">
        <v>444</v>
      </c>
      <c r="B53" s="1469"/>
      <c r="C53" s="1469"/>
      <c r="D53" s="1469"/>
      <c r="E53" s="1469"/>
      <c r="F53" s="1470"/>
      <c r="G53" s="1470"/>
      <c r="H53" s="1470"/>
      <c r="I53" s="1470"/>
      <c r="J53" s="1470"/>
      <c r="K53" s="1470"/>
      <c r="L53" s="1470"/>
      <c r="M53" s="1470"/>
      <c r="N53" s="1470"/>
      <c r="O53" s="1470"/>
      <c r="P53" s="1470"/>
      <c r="Q53" s="1470"/>
      <c r="R53" s="1470"/>
      <c r="S53" s="1470"/>
      <c r="T53" s="1470"/>
      <c r="U53" s="1470"/>
      <c r="V53" s="1470"/>
      <c r="W53" s="1470"/>
      <c r="X53" s="1470"/>
      <c r="Y53" s="1470"/>
      <c r="Z53" s="1470"/>
      <c r="AA53" s="1470"/>
      <c r="AB53" s="1470"/>
      <c r="AC53" s="1470"/>
      <c r="AD53" s="1470"/>
      <c r="AE53" s="1470"/>
      <c r="AF53" s="965"/>
      <c r="AG53" s="980"/>
      <c r="AH53" s="466"/>
      <c r="AI53" s="200"/>
      <c r="AJ53" s="316"/>
      <c r="AK53" s="316"/>
      <c r="AL53" s="316"/>
      <c r="AM53" s="316"/>
      <c r="AN53" s="316"/>
      <c r="AO53" s="316"/>
      <c r="AP53" s="316"/>
      <c r="AQ53" s="316"/>
      <c r="AR53" s="316"/>
      <c r="AS53" s="316"/>
      <c r="AT53" s="316"/>
    </row>
    <row r="54" spans="1:48" s="894" customFormat="1" ht="16.5" customHeight="1">
      <c r="A54" s="470" t="s">
        <v>180</v>
      </c>
      <c r="B54" s="897"/>
      <c r="C54" s="525"/>
      <c r="D54" s="517"/>
      <c r="E54" s="517"/>
      <c r="F54" s="517" t="s">
        <v>39</v>
      </c>
      <c r="G54" s="478">
        <v>81.5</v>
      </c>
      <c r="H54" s="478" t="s">
        <v>707</v>
      </c>
      <c r="I54" s="977">
        <v>5.2343795000000002</v>
      </c>
      <c r="J54" s="478">
        <v>84.4</v>
      </c>
      <c r="K54" s="478" t="s">
        <v>707</v>
      </c>
      <c r="L54" s="977">
        <v>2.3671828000000001</v>
      </c>
      <c r="M54" s="478">
        <v>86.2</v>
      </c>
      <c r="N54" s="478" t="s">
        <v>707</v>
      </c>
      <c r="O54" s="977">
        <v>2.6727734000000001</v>
      </c>
      <c r="P54" s="478">
        <v>80.099999999999994</v>
      </c>
      <c r="Q54" s="478" t="s">
        <v>707</v>
      </c>
      <c r="R54" s="977">
        <v>5.4295331999999998</v>
      </c>
      <c r="S54" s="478">
        <v>88.4</v>
      </c>
      <c r="T54" s="478" t="s">
        <v>707</v>
      </c>
      <c r="U54" s="977">
        <v>4.6484471999999997</v>
      </c>
      <c r="V54" s="478">
        <v>86.2</v>
      </c>
      <c r="W54" s="478" t="s">
        <v>707</v>
      </c>
      <c r="X54" s="977">
        <v>4.5468866999999999</v>
      </c>
      <c r="Y54" s="478">
        <v>85.8</v>
      </c>
      <c r="Z54" s="478" t="s">
        <v>707</v>
      </c>
      <c r="AA54" s="977">
        <v>4.0496841999999997</v>
      </c>
      <c r="AB54" s="478">
        <v>80.8</v>
      </c>
      <c r="AC54" s="478" t="s">
        <v>707</v>
      </c>
      <c r="AD54" s="977">
        <v>5.2537864000000001</v>
      </c>
      <c r="AE54" s="478">
        <v>83.6</v>
      </c>
      <c r="AF54" s="478" t="s">
        <v>707</v>
      </c>
      <c r="AG54" s="977">
        <v>2.0154429</v>
      </c>
      <c r="AH54" s="464"/>
      <c r="AI54" s="200"/>
      <c r="AJ54" s="508">
        <v>-1</v>
      </c>
      <c r="AK54" s="449" t="s">
        <v>458</v>
      </c>
      <c r="AL54" s="923">
        <v>81.5</v>
      </c>
      <c r="AM54" s="923">
        <v>84.4</v>
      </c>
      <c r="AN54" s="923">
        <v>86.2</v>
      </c>
      <c r="AO54" s="923">
        <v>80.099999999999994</v>
      </c>
      <c r="AP54" s="923">
        <v>88.4</v>
      </c>
      <c r="AQ54" s="923">
        <v>86.2</v>
      </c>
      <c r="AR54" s="923">
        <v>85.8</v>
      </c>
      <c r="AS54" s="923">
        <v>80.8</v>
      </c>
      <c r="AT54" s="923">
        <v>83.6</v>
      </c>
    </row>
    <row r="55" spans="1:48" s="894" customFormat="1" ht="16.5" hidden="1" customHeight="1">
      <c r="A55" s="470"/>
      <c r="B55" s="897"/>
      <c r="C55" s="525"/>
      <c r="D55" s="517"/>
      <c r="E55" s="517"/>
      <c r="F55" s="517"/>
      <c r="G55" s="478"/>
      <c r="H55" s="478"/>
      <c r="I55" s="977"/>
      <c r="J55" s="478"/>
      <c r="K55" s="478"/>
      <c r="L55" s="977"/>
      <c r="M55" s="478"/>
      <c r="N55" s="478"/>
      <c r="O55" s="977"/>
      <c r="P55" s="478"/>
      <c r="Q55" s="478"/>
      <c r="R55" s="977"/>
      <c r="S55" s="478"/>
      <c r="T55" s="478"/>
      <c r="U55" s="977"/>
      <c r="V55" s="478"/>
      <c r="W55" s="478"/>
      <c r="X55" s="977"/>
      <c r="Y55" s="478"/>
      <c r="Z55" s="478"/>
      <c r="AA55" s="977"/>
      <c r="AB55" s="478"/>
      <c r="AC55" s="478"/>
      <c r="AD55" s="977"/>
      <c r="AE55" s="478"/>
      <c r="AF55" s="478"/>
      <c r="AG55" s="977"/>
      <c r="AH55" s="464"/>
      <c r="AI55" s="200"/>
      <c r="AJ55" s="508">
        <v>-1</v>
      </c>
      <c r="AK55" s="449" t="s">
        <v>655</v>
      </c>
      <c r="AL55" s="923">
        <v>5.2343795000000002</v>
      </c>
      <c r="AM55" s="923">
        <v>2.3671828000000001</v>
      </c>
      <c r="AN55" s="923">
        <v>2.6727734000000001</v>
      </c>
      <c r="AO55" s="923">
        <v>5.4295331999999998</v>
      </c>
      <c r="AP55" s="923">
        <v>4.6484471999999997</v>
      </c>
      <c r="AQ55" s="923">
        <v>4.5468866999999999</v>
      </c>
      <c r="AR55" s="923">
        <v>4.0496841999999997</v>
      </c>
      <c r="AS55" s="923">
        <v>5.2537864000000001</v>
      </c>
      <c r="AT55" s="923">
        <v>2.0154429</v>
      </c>
    </row>
    <row r="56" spans="1:48" s="894" customFormat="1" ht="16.5" customHeight="1">
      <c r="A56" s="470" t="s">
        <v>181</v>
      </c>
      <c r="B56" s="897"/>
      <c r="C56" s="525"/>
      <c r="D56" s="517"/>
      <c r="E56" s="517"/>
      <c r="F56" s="517" t="s">
        <v>39</v>
      </c>
      <c r="G56" s="478">
        <v>10.199999999999999</v>
      </c>
      <c r="H56" s="478" t="s">
        <v>707</v>
      </c>
      <c r="I56" s="977">
        <v>3.8565379000000002</v>
      </c>
      <c r="J56" s="478">
        <v>9.1999999999999993</v>
      </c>
      <c r="K56" s="478" t="s">
        <v>707</v>
      </c>
      <c r="L56" s="977">
        <v>1.8332913</v>
      </c>
      <c r="M56" s="478">
        <v>5.9</v>
      </c>
      <c r="N56" s="478" t="s">
        <v>707</v>
      </c>
      <c r="O56" s="977">
        <v>1.3790895000000001</v>
      </c>
      <c r="P56" s="478">
        <v>10.1</v>
      </c>
      <c r="Q56" s="478" t="s">
        <v>707</v>
      </c>
      <c r="R56" s="977">
        <v>4.1118559000000001</v>
      </c>
      <c r="S56" s="478">
        <v>6.5</v>
      </c>
      <c r="T56" s="478" t="s">
        <v>707</v>
      </c>
      <c r="U56" s="977">
        <v>2.9858216</v>
      </c>
      <c r="V56" s="478">
        <v>7.9</v>
      </c>
      <c r="W56" s="478" t="s">
        <v>707</v>
      </c>
      <c r="X56" s="977">
        <v>3.3164761999999999</v>
      </c>
      <c r="Y56" s="478">
        <v>6.7</v>
      </c>
      <c r="Z56" s="478" t="s">
        <v>707</v>
      </c>
      <c r="AA56" s="977">
        <v>2.7432780999999999</v>
      </c>
      <c r="AB56" s="478">
        <v>9.3000000000000007</v>
      </c>
      <c r="AC56" s="478" t="s">
        <v>707</v>
      </c>
      <c r="AD56" s="977">
        <v>4.4946555999999998</v>
      </c>
      <c r="AE56" s="478">
        <v>8.6999999999999993</v>
      </c>
      <c r="AF56" s="478" t="s">
        <v>707</v>
      </c>
      <c r="AG56" s="977">
        <v>1.4637594</v>
      </c>
      <c r="AH56" s="464"/>
      <c r="AI56" s="200"/>
      <c r="AJ56" s="508">
        <v>-1</v>
      </c>
      <c r="AK56" s="449" t="s">
        <v>459</v>
      </c>
      <c r="AL56" s="923">
        <v>10.199999999999999</v>
      </c>
      <c r="AM56" s="923">
        <v>9.1999999999999993</v>
      </c>
      <c r="AN56" s="923">
        <v>5.9</v>
      </c>
      <c r="AO56" s="923">
        <v>10.1</v>
      </c>
      <c r="AP56" s="923">
        <v>6.5</v>
      </c>
      <c r="AQ56" s="923">
        <v>7.9</v>
      </c>
      <c r="AR56" s="923">
        <v>6.7</v>
      </c>
      <c r="AS56" s="923">
        <v>9.3000000000000007</v>
      </c>
      <c r="AT56" s="923">
        <v>8.6999999999999993</v>
      </c>
    </row>
    <row r="57" spans="1:48" s="894" customFormat="1" ht="16.5" hidden="1" customHeight="1">
      <c r="A57" s="470"/>
      <c r="B57" s="897"/>
      <c r="C57" s="525"/>
      <c r="D57" s="517"/>
      <c r="E57" s="517"/>
      <c r="F57" s="517"/>
      <c r="G57" s="478"/>
      <c r="H57" s="478"/>
      <c r="I57" s="977"/>
      <c r="J57" s="478"/>
      <c r="K57" s="478"/>
      <c r="L57" s="977"/>
      <c r="M57" s="478"/>
      <c r="N57" s="478"/>
      <c r="O57" s="977"/>
      <c r="P57" s="478"/>
      <c r="Q57" s="478"/>
      <c r="R57" s="977"/>
      <c r="S57" s="478"/>
      <c r="T57" s="478"/>
      <c r="U57" s="977"/>
      <c r="V57" s="478"/>
      <c r="W57" s="478"/>
      <c r="X57" s="977"/>
      <c r="Y57" s="478"/>
      <c r="Z57" s="478"/>
      <c r="AA57" s="977"/>
      <c r="AB57" s="478"/>
      <c r="AC57" s="478"/>
      <c r="AD57" s="977"/>
      <c r="AE57" s="478"/>
      <c r="AF57" s="478"/>
      <c r="AG57" s="977"/>
      <c r="AH57" s="464"/>
      <c r="AI57" s="200"/>
      <c r="AJ57" s="508">
        <v>-1</v>
      </c>
      <c r="AK57" s="449" t="s">
        <v>656</v>
      </c>
      <c r="AL57" s="923">
        <v>3.8565379000000002</v>
      </c>
      <c r="AM57" s="923">
        <v>1.8332913</v>
      </c>
      <c r="AN57" s="923">
        <v>1.3790895000000001</v>
      </c>
      <c r="AO57" s="923">
        <v>4.1118559000000001</v>
      </c>
      <c r="AP57" s="923">
        <v>2.9858216</v>
      </c>
      <c r="AQ57" s="923">
        <v>3.3164761999999999</v>
      </c>
      <c r="AR57" s="923">
        <v>2.7432780999999999</v>
      </c>
      <c r="AS57" s="923">
        <v>4.4946555999999998</v>
      </c>
      <c r="AT57" s="923">
        <v>1.4637594</v>
      </c>
    </row>
    <row r="58" spans="1:48" s="894" customFormat="1" ht="16.5" customHeight="1">
      <c r="A58" s="470" t="s">
        <v>40</v>
      </c>
      <c r="B58" s="897"/>
      <c r="C58" s="525"/>
      <c r="D58" s="517"/>
      <c r="E58" s="517"/>
      <c r="F58" s="517" t="s">
        <v>39</v>
      </c>
      <c r="G58" s="478">
        <v>8.1</v>
      </c>
      <c r="H58" s="478" t="s">
        <v>707</v>
      </c>
      <c r="I58" s="977">
        <v>3.9762173999999999</v>
      </c>
      <c r="J58" s="478">
        <v>6.2</v>
      </c>
      <c r="K58" s="478" t="s">
        <v>707</v>
      </c>
      <c r="L58" s="977">
        <v>1.6259336</v>
      </c>
      <c r="M58" s="478">
        <v>7.7</v>
      </c>
      <c r="N58" s="478" t="s">
        <v>707</v>
      </c>
      <c r="O58" s="977">
        <v>2.4152776</v>
      </c>
      <c r="P58" s="478">
        <v>9.5</v>
      </c>
      <c r="Q58" s="478" t="s">
        <v>707</v>
      </c>
      <c r="R58" s="977">
        <v>4.2596059999999998</v>
      </c>
      <c r="S58" s="478">
        <v>4.8</v>
      </c>
      <c r="T58" s="478" t="s">
        <v>707</v>
      </c>
      <c r="U58" s="977">
        <v>3.7736969</v>
      </c>
      <c r="V58" s="478">
        <v>5.6</v>
      </c>
      <c r="W58" s="478" t="s">
        <v>707</v>
      </c>
      <c r="X58" s="977">
        <v>3.3877440000000001</v>
      </c>
      <c r="Y58" s="478">
        <v>6.5</v>
      </c>
      <c r="Z58" s="478" t="s">
        <v>707</v>
      </c>
      <c r="AA58" s="977">
        <v>2.9832201</v>
      </c>
      <c r="AB58" s="478">
        <v>9.5</v>
      </c>
      <c r="AC58" s="478" t="s">
        <v>707</v>
      </c>
      <c r="AD58" s="977">
        <v>3.4678331999999998</v>
      </c>
      <c r="AE58" s="478">
        <v>7.4</v>
      </c>
      <c r="AF58" s="478" t="s">
        <v>707</v>
      </c>
      <c r="AG58" s="977">
        <v>1.5436947999999999</v>
      </c>
      <c r="AH58" s="464"/>
      <c r="AI58" s="200"/>
      <c r="AJ58" s="508">
        <v>-1</v>
      </c>
      <c r="AK58" s="423" t="s">
        <v>372</v>
      </c>
      <c r="AL58" s="923">
        <v>8.1</v>
      </c>
      <c r="AM58" s="923">
        <v>6.2</v>
      </c>
      <c r="AN58" s="923">
        <v>7.7</v>
      </c>
      <c r="AO58" s="923">
        <v>9.5</v>
      </c>
      <c r="AP58" s="923">
        <v>4.8</v>
      </c>
      <c r="AQ58" s="923">
        <v>5.6</v>
      </c>
      <c r="AR58" s="923">
        <v>6.5</v>
      </c>
      <c r="AS58" s="923">
        <v>9.5</v>
      </c>
      <c r="AT58" s="923">
        <v>7.4</v>
      </c>
    </row>
    <row r="59" spans="1:48" s="894" customFormat="1" ht="16.5" hidden="1" customHeight="1">
      <c r="A59" s="470"/>
      <c r="B59" s="897"/>
      <c r="C59" s="525"/>
      <c r="D59" s="517"/>
      <c r="E59" s="517"/>
      <c r="F59" s="517"/>
      <c r="G59" s="478"/>
      <c r="H59" s="478"/>
      <c r="I59" s="977"/>
      <c r="J59" s="478"/>
      <c r="K59" s="478"/>
      <c r="L59" s="977"/>
      <c r="M59" s="478"/>
      <c r="N59" s="478"/>
      <c r="O59" s="977"/>
      <c r="P59" s="478"/>
      <c r="Q59" s="478"/>
      <c r="R59" s="977"/>
      <c r="S59" s="478"/>
      <c r="T59" s="478"/>
      <c r="U59" s="977"/>
      <c r="V59" s="478"/>
      <c r="W59" s="478"/>
      <c r="X59" s="977"/>
      <c r="Y59" s="478"/>
      <c r="Z59" s="478"/>
      <c r="AA59" s="977"/>
      <c r="AB59" s="478"/>
      <c r="AC59" s="478"/>
      <c r="AD59" s="977"/>
      <c r="AE59" s="478"/>
      <c r="AF59" s="478"/>
      <c r="AG59" s="977"/>
      <c r="AH59" s="464"/>
      <c r="AI59" s="200"/>
      <c r="AJ59" s="508">
        <v>-1</v>
      </c>
      <c r="AK59" s="423" t="s">
        <v>657</v>
      </c>
      <c r="AL59" s="923">
        <v>3.9762173999999999</v>
      </c>
      <c r="AM59" s="923">
        <v>1.6259336</v>
      </c>
      <c r="AN59" s="923">
        <v>2.4152776</v>
      </c>
      <c r="AO59" s="923">
        <v>4.2596059999999998</v>
      </c>
      <c r="AP59" s="923">
        <v>3.7736969</v>
      </c>
      <c r="AQ59" s="923">
        <v>3.3877440000000001</v>
      </c>
      <c r="AR59" s="923">
        <v>2.9832201</v>
      </c>
      <c r="AS59" s="923">
        <v>3.4678331999999998</v>
      </c>
      <c r="AT59" s="923">
        <v>1.5436947999999999</v>
      </c>
    </row>
    <row r="60" spans="1:48" s="894" customFormat="1" ht="16.5" customHeight="1">
      <c r="A60" s="470" t="s">
        <v>178</v>
      </c>
      <c r="B60" s="897"/>
      <c r="C60" s="525"/>
      <c r="D60" s="517"/>
      <c r="E60" s="517"/>
      <c r="F60" s="517" t="s">
        <v>39</v>
      </c>
      <c r="G60" s="478">
        <v>0.1</v>
      </c>
      <c r="H60" s="478" t="s">
        <v>707</v>
      </c>
      <c r="I60" s="977">
        <v>0.15047199999999999</v>
      </c>
      <c r="J60" s="478">
        <v>0.3</v>
      </c>
      <c r="K60" s="478" t="s">
        <v>707</v>
      </c>
      <c r="L60" s="977">
        <v>0.1684455</v>
      </c>
      <c r="M60" s="478">
        <v>0.3</v>
      </c>
      <c r="N60" s="478" t="s">
        <v>707</v>
      </c>
      <c r="O60" s="977">
        <v>0.22744039999999999</v>
      </c>
      <c r="P60" s="478">
        <v>0.3</v>
      </c>
      <c r="Q60" s="478" t="s">
        <v>707</v>
      </c>
      <c r="R60" s="977">
        <v>0.2626308</v>
      </c>
      <c r="S60" s="478">
        <v>0.2</v>
      </c>
      <c r="T60" s="478" t="s">
        <v>707</v>
      </c>
      <c r="U60" s="977">
        <v>0.33394689999999999</v>
      </c>
      <c r="V60" s="478">
        <v>0.4</v>
      </c>
      <c r="W60" s="478" t="s">
        <v>707</v>
      </c>
      <c r="X60" s="977">
        <v>0.35553950000000001</v>
      </c>
      <c r="Y60" s="478">
        <v>1</v>
      </c>
      <c r="Z60" s="478" t="s">
        <v>707</v>
      </c>
      <c r="AA60" s="977">
        <v>1.2793239000000001</v>
      </c>
      <c r="AB60" s="478">
        <v>0.4</v>
      </c>
      <c r="AC60" s="478" t="s">
        <v>707</v>
      </c>
      <c r="AD60" s="977">
        <v>0.30949559999999998</v>
      </c>
      <c r="AE60" s="478">
        <v>0.2</v>
      </c>
      <c r="AF60" s="478" t="s">
        <v>707</v>
      </c>
      <c r="AG60" s="977">
        <v>8.9796899999999999E-2</v>
      </c>
      <c r="AH60" s="464"/>
      <c r="AI60" s="200"/>
      <c r="AJ60" s="508">
        <v>-1</v>
      </c>
      <c r="AK60" s="423" t="s">
        <v>373</v>
      </c>
      <c r="AL60" s="923">
        <v>0.1</v>
      </c>
      <c r="AM60" s="923">
        <v>0.3</v>
      </c>
      <c r="AN60" s="923">
        <v>0.3</v>
      </c>
      <c r="AO60" s="923">
        <v>0.3</v>
      </c>
      <c r="AP60" s="923">
        <v>0.2</v>
      </c>
      <c r="AQ60" s="923">
        <v>0.4</v>
      </c>
      <c r="AR60" s="923">
        <v>1</v>
      </c>
      <c r="AS60" s="923">
        <v>0.4</v>
      </c>
      <c r="AT60" s="923">
        <v>0.2</v>
      </c>
    </row>
    <row r="61" spans="1:48" s="894" customFormat="1" ht="16.5" hidden="1" customHeight="1">
      <c r="A61" s="470"/>
      <c r="B61" s="897"/>
      <c r="C61" s="525"/>
      <c r="D61" s="517"/>
      <c r="E61" s="517"/>
      <c r="F61" s="517"/>
      <c r="G61" s="478"/>
      <c r="H61" s="478"/>
      <c r="I61" s="977"/>
      <c r="J61" s="478"/>
      <c r="K61" s="478"/>
      <c r="L61" s="977"/>
      <c r="M61" s="478"/>
      <c r="N61" s="478"/>
      <c r="O61" s="977"/>
      <c r="P61" s="478"/>
      <c r="Q61" s="478"/>
      <c r="R61" s="977"/>
      <c r="S61" s="478"/>
      <c r="T61" s="478"/>
      <c r="U61" s="977"/>
      <c r="V61" s="478"/>
      <c r="W61" s="478"/>
      <c r="X61" s="977"/>
      <c r="Y61" s="478"/>
      <c r="Z61" s="478"/>
      <c r="AA61" s="977"/>
      <c r="AB61" s="478"/>
      <c r="AC61" s="478"/>
      <c r="AD61" s="977"/>
      <c r="AE61" s="478"/>
      <c r="AF61" s="478"/>
      <c r="AG61" s="977"/>
      <c r="AH61" s="464"/>
      <c r="AI61" s="200"/>
      <c r="AJ61" s="508">
        <v>-1</v>
      </c>
      <c r="AK61" s="423" t="s">
        <v>658</v>
      </c>
      <c r="AL61" s="923">
        <v>0.15047199999999999</v>
      </c>
      <c r="AM61" s="923">
        <v>0.1684455</v>
      </c>
      <c r="AN61" s="923">
        <v>0.22744039999999999</v>
      </c>
      <c r="AO61" s="923">
        <v>0.2626308</v>
      </c>
      <c r="AP61" s="923">
        <v>0.33394689999999999</v>
      </c>
      <c r="AQ61" s="923">
        <v>0.35553950000000001</v>
      </c>
      <c r="AR61" s="923">
        <v>1.2793239000000001</v>
      </c>
      <c r="AS61" s="923">
        <v>0.30949559999999998</v>
      </c>
      <c r="AT61" s="923">
        <v>8.9796899999999999E-2</v>
      </c>
    </row>
    <row r="62" spans="1:48" s="164" customFormat="1" ht="16.5" customHeight="1">
      <c r="A62" s="334" t="s">
        <v>182</v>
      </c>
      <c r="B62" s="208"/>
      <c r="C62" s="66"/>
      <c r="D62" s="56"/>
      <c r="E62" s="56"/>
      <c r="F62" s="56" t="s">
        <v>183</v>
      </c>
      <c r="G62" s="193">
        <v>1043</v>
      </c>
      <c r="H62" s="193"/>
      <c r="I62" s="978"/>
      <c r="J62" s="193">
        <v>4447</v>
      </c>
      <c r="K62" s="193"/>
      <c r="L62" s="978"/>
      <c r="M62" s="193">
        <v>3225</v>
      </c>
      <c r="N62" s="193"/>
      <c r="O62" s="978"/>
      <c r="P62" s="193">
        <v>1690</v>
      </c>
      <c r="Q62" s="193"/>
      <c r="R62" s="978"/>
      <c r="S62" s="193">
        <v>1183</v>
      </c>
      <c r="T62" s="193"/>
      <c r="U62" s="978"/>
      <c r="V62" s="193">
        <v>899</v>
      </c>
      <c r="W62" s="193"/>
      <c r="X62" s="978"/>
      <c r="Y62" s="193">
        <v>1061</v>
      </c>
      <c r="Z62" s="193"/>
      <c r="AA62" s="978"/>
      <c r="AB62" s="193">
        <v>1309</v>
      </c>
      <c r="AC62" s="193"/>
      <c r="AD62" s="978"/>
      <c r="AE62" s="193">
        <v>14857</v>
      </c>
      <c r="AF62" s="193"/>
      <c r="AG62" s="978"/>
      <c r="AH62" s="201"/>
      <c r="AI62" s="200"/>
      <c r="AJ62" s="508">
        <v>-1</v>
      </c>
      <c r="AK62" s="423" t="s">
        <v>374</v>
      </c>
      <c r="AL62" s="937">
        <v>1043</v>
      </c>
      <c r="AM62" s="937">
        <v>4447</v>
      </c>
      <c r="AN62" s="937">
        <v>3225</v>
      </c>
      <c r="AO62" s="937">
        <v>1690</v>
      </c>
      <c r="AP62" s="937">
        <v>1183</v>
      </c>
      <c r="AQ62" s="937">
        <v>899</v>
      </c>
      <c r="AR62" s="937">
        <v>1061</v>
      </c>
      <c r="AS62" s="937">
        <v>1309</v>
      </c>
      <c r="AT62" s="937">
        <v>14857</v>
      </c>
    </row>
    <row r="63" spans="1:48" s="143" customFormat="1" ht="16.5" customHeight="1">
      <c r="A63" s="470" t="s">
        <v>769</v>
      </c>
      <c r="B63" s="897"/>
      <c r="C63" s="893"/>
      <c r="D63" s="893"/>
      <c r="E63" s="893"/>
      <c r="F63" s="517" t="s">
        <v>183</v>
      </c>
      <c r="G63" s="478">
        <v>4.1541356</v>
      </c>
      <c r="H63" s="478"/>
      <c r="I63" s="980"/>
      <c r="J63" s="478">
        <v>4.2545830999999996</v>
      </c>
      <c r="K63" s="478"/>
      <c r="L63" s="980"/>
      <c r="M63" s="478">
        <v>4.3164464999999996</v>
      </c>
      <c r="N63" s="478"/>
      <c r="O63" s="980"/>
      <c r="P63" s="478">
        <v>4.1516460999999998</v>
      </c>
      <c r="Q63" s="478"/>
      <c r="R63" s="980"/>
      <c r="S63" s="478">
        <v>4.3711188999999999</v>
      </c>
      <c r="T63" s="478"/>
      <c r="U63" s="980"/>
      <c r="V63" s="478">
        <v>4.3403954000000002</v>
      </c>
      <c r="W63" s="478"/>
      <c r="X63" s="980"/>
      <c r="Y63" s="478">
        <v>4.3180702999999996</v>
      </c>
      <c r="Z63" s="478"/>
      <c r="AA63" s="980"/>
      <c r="AB63" s="478">
        <v>4.1923735999999998</v>
      </c>
      <c r="AC63" s="478"/>
      <c r="AD63" s="980"/>
      <c r="AE63" s="478">
        <v>4.2317340000000003</v>
      </c>
      <c r="AF63" s="478"/>
      <c r="AG63" s="980"/>
      <c r="AH63" s="466"/>
      <c r="AI63" s="200"/>
      <c r="AJ63" s="508">
        <v>-1</v>
      </c>
      <c r="AK63" s="449" t="s">
        <v>375</v>
      </c>
      <c r="AL63" s="923">
        <v>4.1541356</v>
      </c>
      <c r="AM63" s="923">
        <v>4.2545830999999996</v>
      </c>
      <c r="AN63" s="923">
        <v>4.3164464999999996</v>
      </c>
      <c r="AO63" s="923">
        <v>4.1516460999999998</v>
      </c>
      <c r="AP63" s="923">
        <v>4.3711188999999999</v>
      </c>
      <c r="AQ63" s="923">
        <v>4.3403954000000002</v>
      </c>
      <c r="AR63" s="923">
        <v>4.3180702999999996</v>
      </c>
      <c r="AS63" s="923">
        <v>4.1923735999999998</v>
      </c>
      <c r="AT63" s="923">
        <v>4.2317340000000003</v>
      </c>
    </row>
    <row r="64" spans="1:48" s="143" customFormat="1" ht="3" customHeight="1">
      <c r="A64" s="470"/>
      <c r="B64" s="897"/>
      <c r="C64" s="893"/>
      <c r="D64" s="893"/>
      <c r="E64" s="893"/>
      <c r="F64" s="517"/>
      <c r="G64" s="478"/>
      <c r="H64" s="478"/>
      <c r="I64" s="980"/>
      <c r="J64" s="478"/>
      <c r="K64" s="478"/>
      <c r="L64" s="980"/>
      <c r="M64" s="478"/>
      <c r="N64" s="478"/>
      <c r="O64" s="980"/>
      <c r="P64" s="478"/>
      <c r="Q64" s="478"/>
      <c r="R64" s="980"/>
      <c r="S64" s="478"/>
      <c r="T64" s="478"/>
      <c r="U64" s="980"/>
      <c r="V64" s="478"/>
      <c r="W64" s="478"/>
      <c r="X64" s="980"/>
      <c r="Y64" s="478"/>
      <c r="Z64" s="478"/>
      <c r="AA64" s="980"/>
      <c r="AB64" s="478"/>
      <c r="AC64" s="478"/>
      <c r="AD64" s="980"/>
      <c r="AE64" s="478"/>
      <c r="AF64" s="478"/>
      <c r="AG64" s="980"/>
      <c r="AH64" s="466"/>
      <c r="AI64" s="200"/>
      <c r="AJ64" s="452"/>
      <c r="AK64" s="452"/>
      <c r="AL64" s="452"/>
      <c r="AM64" s="452"/>
      <c r="AN64" s="452"/>
      <c r="AO64" s="452"/>
      <c r="AP64" s="452"/>
      <c r="AQ64" s="452"/>
      <c r="AR64" s="452"/>
      <c r="AS64" s="452"/>
      <c r="AT64" s="452"/>
      <c r="AU64" s="527"/>
      <c r="AV64" s="527"/>
    </row>
    <row r="65" spans="1:49" s="143" customFormat="1" ht="18" customHeight="1">
      <c r="A65" s="1468" t="s">
        <v>539</v>
      </c>
      <c r="B65" s="1469"/>
      <c r="C65" s="1469"/>
      <c r="D65" s="1469"/>
      <c r="E65" s="1469"/>
      <c r="F65" s="1470"/>
      <c r="G65" s="1470"/>
      <c r="H65" s="1470"/>
      <c r="I65" s="1470"/>
      <c r="J65" s="1470"/>
      <c r="K65" s="1470"/>
      <c r="L65" s="1470"/>
      <c r="M65" s="1470"/>
      <c r="N65" s="1470"/>
      <c r="O65" s="1470"/>
      <c r="P65" s="1470"/>
      <c r="Q65" s="1470"/>
      <c r="R65" s="1470"/>
      <c r="S65" s="1470"/>
      <c r="T65" s="1470"/>
      <c r="U65" s="1470"/>
      <c r="V65" s="1470"/>
      <c r="W65" s="1470"/>
      <c r="X65" s="1470"/>
      <c r="Y65" s="1470"/>
      <c r="Z65" s="1470"/>
      <c r="AA65" s="1470"/>
      <c r="AB65" s="1470"/>
      <c r="AC65" s="1470"/>
      <c r="AD65" s="1470"/>
      <c r="AE65" s="465"/>
      <c r="AF65" s="465"/>
      <c r="AG65" s="980"/>
      <c r="AH65" s="466"/>
      <c r="AI65" s="200"/>
      <c r="AJ65" s="316"/>
      <c r="AK65" s="316"/>
      <c r="AL65" s="316"/>
      <c r="AM65" s="316"/>
      <c r="AN65" s="316"/>
      <c r="AO65" s="316"/>
      <c r="AP65" s="316"/>
      <c r="AQ65" s="316"/>
      <c r="AR65" s="316"/>
      <c r="AS65" s="316"/>
      <c r="AT65" s="316"/>
    </row>
    <row r="66" spans="1:49" s="894" customFormat="1" ht="16.5" customHeight="1">
      <c r="A66" s="470" t="s">
        <v>180</v>
      </c>
      <c r="B66" s="897"/>
      <c r="C66" s="525"/>
      <c r="D66" s="517"/>
      <c r="E66" s="517"/>
      <c r="F66" s="517" t="s">
        <v>39</v>
      </c>
      <c r="G66" s="478">
        <v>82.5</v>
      </c>
      <c r="H66" s="478" t="s">
        <v>707</v>
      </c>
      <c r="I66" s="977">
        <v>4</v>
      </c>
      <c r="J66" s="478">
        <v>77.400000000000006</v>
      </c>
      <c r="K66" s="478" t="s">
        <v>707</v>
      </c>
      <c r="L66" s="977">
        <v>2.1</v>
      </c>
      <c r="M66" s="478">
        <v>84.8</v>
      </c>
      <c r="N66" s="478" t="s">
        <v>707</v>
      </c>
      <c r="O66" s="977">
        <v>1.9</v>
      </c>
      <c r="P66" s="478">
        <v>72.3</v>
      </c>
      <c r="Q66" s="478" t="s">
        <v>707</v>
      </c>
      <c r="R66" s="977">
        <v>4.3</v>
      </c>
      <c r="S66" s="478">
        <v>84.2</v>
      </c>
      <c r="T66" s="478" t="s">
        <v>707</v>
      </c>
      <c r="U66" s="977">
        <v>3.5</v>
      </c>
      <c r="V66" s="478">
        <v>89.5</v>
      </c>
      <c r="W66" s="478" t="s">
        <v>707</v>
      </c>
      <c r="X66" s="977">
        <v>2.4</v>
      </c>
      <c r="Y66" s="478">
        <v>83.6</v>
      </c>
      <c r="Z66" s="478" t="s">
        <v>707</v>
      </c>
      <c r="AA66" s="977">
        <v>2.8</v>
      </c>
      <c r="AB66" s="478">
        <v>80.8</v>
      </c>
      <c r="AC66" s="478" t="s">
        <v>707</v>
      </c>
      <c r="AD66" s="977">
        <v>4</v>
      </c>
      <c r="AE66" s="478">
        <v>80.8</v>
      </c>
      <c r="AF66" s="478" t="s">
        <v>707</v>
      </c>
      <c r="AG66" s="977">
        <v>1.6</v>
      </c>
      <c r="AH66" s="464"/>
      <c r="AI66" s="200"/>
      <c r="AJ66" s="508">
        <v>-1</v>
      </c>
      <c r="AK66" s="449" t="s">
        <v>645</v>
      </c>
      <c r="AL66" s="923">
        <v>82.5</v>
      </c>
      <c r="AM66" s="923">
        <v>77.400000000000006</v>
      </c>
      <c r="AN66" s="923">
        <v>84.8</v>
      </c>
      <c r="AO66" s="923">
        <v>72.3</v>
      </c>
      <c r="AP66" s="923">
        <v>84.2</v>
      </c>
      <c r="AQ66" s="923">
        <v>89.5</v>
      </c>
      <c r="AR66" s="923">
        <v>83.6</v>
      </c>
      <c r="AS66" s="923">
        <v>80.8</v>
      </c>
      <c r="AT66" s="923">
        <v>80.8</v>
      </c>
    </row>
    <row r="67" spans="1:49" s="894" customFormat="1" ht="16.5" hidden="1" customHeight="1">
      <c r="A67" s="470"/>
      <c r="B67" s="897"/>
      <c r="C67" s="525"/>
      <c r="D67" s="517"/>
      <c r="E67" s="517"/>
      <c r="F67" s="517"/>
      <c r="G67" s="478"/>
      <c r="H67" s="478"/>
      <c r="I67" s="977"/>
      <c r="J67" s="478"/>
      <c r="K67" s="478"/>
      <c r="L67" s="977"/>
      <c r="M67" s="478"/>
      <c r="N67" s="478"/>
      <c r="O67" s="977"/>
      <c r="P67" s="478"/>
      <c r="Q67" s="478"/>
      <c r="R67" s="977"/>
      <c r="S67" s="478"/>
      <c r="T67" s="478"/>
      <c r="U67" s="977"/>
      <c r="V67" s="478"/>
      <c r="W67" s="478"/>
      <c r="X67" s="977"/>
      <c r="Y67" s="478"/>
      <c r="Z67" s="478"/>
      <c r="AA67" s="977"/>
      <c r="AB67" s="478"/>
      <c r="AC67" s="478"/>
      <c r="AD67" s="977"/>
      <c r="AE67" s="478"/>
      <c r="AF67" s="478"/>
      <c r="AG67" s="977"/>
      <c r="AH67" s="464"/>
      <c r="AI67" s="200"/>
      <c r="AJ67" s="508">
        <v>-1</v>
      </c>
      <c r="AK67" s="449" t="s">
        <v>659</v>
      </c>
      <c r="AL67" s="923">
        <v>4</v>
      </c>
      <c r="AM67" s="923">
        <v>2.1</v>
      </c>
      <c r="AN67" s="923">
        <v>1.9</v>
      </c>
      <c r="AO67" s="923">
        <v>4.3</v>
      </c>
      <c r="AP67" s="923">
        <v>3.5</v>
      </c>
      <c r="AQ67" s="923">
        <v>2.4</v>
      </c>
      <c r="AR67" s="923">
        <v>2.8</v>
      </c>
      <c r="AS67" s="923">
        <v>4</v>
      </c>
      <c r="AT67" s="923">
        <v>1.6</v>
      </c>
    </row>
    <row r="68" spans="1:49" s="894" customFormat="1" ht="16.5" customHeight="1">
      <c r="A68" s="470" t="s">
        <v>181</v>
      </c>
      <c r="B68" s="897"/>
      <c r="C68" s="525"/>
      <c r="D68" s="517"/>
      <c r="E68" s="517"/>
      <c r="F68" s="517" t="s">
        <v>39</v>
      </c>
      <c r="G68" s="478">
        <v>3.5</v>
      </c>
      <c r="H68" s="478" t="s">
        <v>707</v>
      </c>
      <c r="I68" s="977">
        <v>1.7</v>
      </c>
      <c r="J68" s="478">
        <v>4.9000000000000004</v>
      </c>
      <c r="K68" s="478" t="s">
        <v>707</v>
      </c>
      <c r="L68" s="977">
        <v>1</v>
      </c>
      <c r="M68" s="478">
        <v>2.6</v>
      </c>
      <c r="N68" s="478" t="s">
        <v>707</v>
      </c>
      <c r="O68" s="977">
        <v>0.9</v>
      </c>
      <c r="P68" s="478">
        <v>5.7</v>
      </c>
      <c r="Q68" s="478" t="s">
        <v>707</v>
      </c>
      <c r="R68" s="977">
        <v>2.2000000000000002</v>
      </c>
      <c r="S68" s="478">
        <v>1.4</v>
      </c>
      <c r="T68" s="478" t="s">
        <v>707</v>
      </c>
      <c r="U68" s="977">
        <v>0.7</v>
      </c>
      <c r="V68" s="478">
        <v>2.1</v>
      </c>
      <c r="W68" s="478" t="s">
        <v>707</v>
      </c>
      <c r="X68" s="977">
        <v>2.1</v>
      </c>
      <c r="Y68" s="478">
        <v>0.8</v>
      </c>
      <c r="Z68" s="478" t="s">
        <v>707</v>
      </c>
      <c r="AA68" s="977">
        <v>0.6</v>
      </c>
      <c r="AB68" s="478">
        <v>3.4</v>
      </c>
      <c r="AC68" s="478" t="s">
        <v>707</v>
      </c>
      <c r="AD68" s="977">
        <v>1.3</v>
      </c>
      <c r="AE68" s="478">
        <v>3.7</v>
      </c>
      <c r="AF68" s="478" t="s">
        <v>707</v>
      </c>
      <c r="AG68" s="977">
        <v>0.7</v>
      </c>
      <c r="AH68" s="464"/>
      <c r="AI68" s="200"/>
      <c r="AJ68" s="508">
        <v>-1</v>
      </c>
      <c r="AK68" s="449" t="s">
        <v>646</v>
      </c>
      <c r="AL68" s="923">
        <v>3.5</v>
      </c>
      <c r="AM68" s="923">
        <v>4.9000000000000004</v>
      </c>
      <c r="AN68" s="923">
        <v>2.6</v>
      </c>
      <c r="AO68" s="923">
        <v>5.7</v>
      </c>
      <c r="AP68" s="923">
        <v>1.4</v>
      </c>
      <c r="AQ68" s="923">
        <v>2.1</v>
      </c>
      <c r="AR68" s="923">
        <v>0.8</v>
      </c>
      <c r="AS68" s="923">
        <v>3.4</v>
      </c>
      <c r="AT68" s="923">
        <v>3.7</v>
      </c>
    </row>
    <row r="69" spans="1:49" s="894" customFormat="1" ht="16.5" hidden="1" customHeight="1">
      <c r="A69" s="470"/>
      <c r="B69" s="897"/>
      <c r="C69" s="525"/>
      <c r="D69" s="517"/>
      <c r="E69" s="517"/>
      <c r="F69" s="517"/>
      <c r="G69" s="478"/>
      <c r="H69" s="478"/>
      <c r="I69" s="977"/>
      <c r="J69" s="478"/>
      <c r="K69" s="478"/>
      <c r="L69" s="977"/>
      <c r="M69" s="478"/>
      <c r="N69" s="478"/>
      <c r="O69" s="977"/>
      <c r="P69" s="478"/>
      <c r="Q69" s="478"/>
      <c r="R69" s="977"/>
      <c r="S69" s="478"/>
      <c r="T69" s="478"/>
      <c r="U69" s="977"/>
      <c r="V69" s="478"/>
      <c r="W69" s="478"/>
      <c r="X69" s="977"/>
      <c r="Y69" s="478"/>
      <c r="Z69" s="478"/>
      <c r="AA69" s="977"/>
      <c r="AB69" s="478"/>
      <c r="AC69" s="478"/>
      <c r="AD69" s="977"/>
      <c r="AE69" s="478"/>
      <c r="AF69" s="478"/>
      <c r="AG69" s="977"/>
      <c r="AH69" s="464"/>
      <c r="AI69" s="200"/>
      <c r="AJ69" s="508">
        <v>-1</v>
      </c>
      <c r="AK69" s="449" t="s">
        <v>660</v>
      </c>
      <c r="AL69" s="923">
        <v>1.7</v>
      </c>
      <c r="AM69" s="923">
        <v>1</v>
      </c>
      <c r="AN69" s="923">
        <v>0.9</v>
      </c>
      <c r="AO69" s="923">
        <v>2.2000000000000002</v>
      </c>
      <c r="AP69" s="923">
        <v>0.7</v>
      </c>
      <c r="AQ69" s="923">
        <v>2.1</v>
      </c>
      <c r="AR69" s="923">
        <v>0.6</v>
      </c>
      <c r="AS69" s="923">
        <v>1.3</v>
      </c>
      <c r="AT69" s="923">
        <v>0.7</v>
      </c>
    </row>
    <row r="70" spans="1:49" s="894" customFormat="1" ht="16.5" customHeight="1">
      <c r="A70" s="470" t="s">
        <v>40</v>
      </c>
      <c r="B70" s="897"/>
      <c r="C70" s="525"/>
      <c r="D70" s="517"/>
      <c r="E70" s="517"/>
      <c r="F70" s="517" t="s">
        <v>39</v>
      </c>
      <c r="G70" s="478">
        <v>11</v>
      </c>
      <c r="H70" s="478" t="s">
        <v>707</v>
      </c>
      <c r="I70" s="977">
        <v>3.7</v>
      </c>
      <c r="J70" s="478">
        <v>13.3</v>
      </c>
      <c r="K70" s="478" t="s">
        <v>707</v>
      </c>
      <c r="L70" s="977">
        <v>1.8</v>
      </c>
      <c r="M70" s="478">
        <v>9.1</v>
      </c>
      <c r="N70" s="478" t="s">
        <v>707</v>
      </c>
      <c r="O70" s="977">
        <v>1.6</v>
      </c>
      <c r="P70" s="478">
        <v>16.2</v>
      </c>
      <c r="Q70" s="478" t="s">
        <v>707</v>
      </c>
      <c r="R70" s="977">
        <v>3.5</v>
      </c>
      <c r="S70" s="478">
        <v>9.6</v>
      </c>
      <c r="T70" s="478" t="s">
        <v>707</v>
      </c>
      <c r="U70" s="977">
        <v>2.9</v>
      </c>
      <c r="V70" s="478">
        <v>5.0999999999999996</v>
      </c>
      <c r="W70" s="478" t="s">
        <v>707</v>
      </c>
      <c r="X70" s="977">
        <v>1.6</v>
      </c>
      <c r="Y70" s="478">
        <v>10.7</v>
      </c>
      <c r="Z70" s="478" t="s">
        <v>707</v>
      </c>
      <c r="AA70" s="977">
        <v>2.4</v>
      </c>
      <c r="AB70" s="478">
        <v>13.7</v>
      </c>
      <c r="AC70" s="478" t="s">
        <v>707</v>
      </c>
      <c r="AD70" s="977">
        <v>3.9</v>
      </c>
      <c r="AE70" s="478">
        <v>11.6</v>
      </c>
      <c r="AF70" s="478" t="s">
        <v>707</v>
      </c>
      <c r="AG70" s="977">
        <v>1.4</v>
      </c>
      <c r="AH70" s="464"/>
      <c r="AI70" s="200"/>
      <c r="AJ70" s="508">
        <v>-1</v>
      </c>
      <c r="AK70" s="423" t="s">
        <v>647</v>
      </c>
      <c r="AL70" s="923">
        <v>11</v>
      </c>
      <c r="AM70" s="923">
        <v>13.3</v>
      </c>
      <c r="AN70" s="923">
        <v>9.1</v>
      </c>
      <c r="AO70" s="923">
        <v>16.2</v>
      </c>
      <c r="AP70" s="923">
        <v>9.6</v>
      </c>
      <c r="AQ70" s="923">
        <v>5.0999999999999996</v>
      </c>
      <c r="AR70" s="923">
        <v>10.7</v>
      </c>
      <c r="AS70" s="923">
        <v>13.7</v>
      </c>
      <c r="AT70" s="923">
        <v>11.6</v>
      </c>
    </row>
    <row r="71" spans="1:49" s="894" customFormat="1" ht="16.5" hidden="1" customHeight="1">
      <c r="A71" s="470"/>
      <c r="B71" s="897"/>
      <c r="C71" s="525"/>
      <c r="D71" s="517"/>
      <c r="E71" s="517"/>
      <c r="F71" s="517"/>
      <c r="G71" s="478"/>
      <c r="H71" s="478"/>
      <c r="I71" s="977"/>
      <c r="J71" s="478"/>
      <c r="K71" s="478"/>
      <c r="L71" s="977"/>
      <c r="M71" s="478"/>
      <c r="N71" s="478"/>
      <c r="O71" s="977"/>
      <c r="P71" s="478"/>
      <c r="Q71" s="478"/>
      <c r="R71" s="977"/>
      <c r="S71" s="478"/>
      <c r="T71" s="478"/>
      <c r="U71" s="977"/>
      <c r="V71" s="478"/>
      <c r="W71" s="478"/>
      <c r="X71" s="977"/>
      <c r="Y71" s="478"/>
      <c r="Z71" s="478"/>
      <c r="AA71" s="977"/>
      <c r="AB71" s="478"/>
      <c r="AC71" s="478"/>
      <c r="AD71" s="977"/>
      <c r="AE71" s="478"/>
      <c r="AF71" s="478"/>
      <c r="AG71" s="977"/>
      <c r="AH71" s="464"/>
      <c r="AI71" s="200"/>
      <c r="AJ71" s="508">
        <v>-1</v>
      </c>
      <c r="AK71" s="423" t="s">
        <v>661</v>
      </c>
      <c r="AL71" s="923">
        <v>3.7</v>
      </c>
      <c r="AM71" s="923">
        <v>1.8</v>
      </c>
      <c r="AN71" s="923">
        <v>1.6</v>
      </c>
      <c r="AO71" s="923">
        <v>3.5</v>
      </c>
      <c r="AP71" s="923">
        <v>2.9</v>
      </c>
      <c r="AQ71" s="923">
        <v>1.6</v>
      </c>
      <c r="AR71" s="923">
        <v>2.4</v>
      </c>
      <c r="AS71" s="923">
        <v>3.9</v>
      </c>
      <c r="AT71" s="923">
        <v>1.4</v>
      </c>
    </row>
    <row r="72" spans="1:49" s="894" customFormat="1" ht="16.5" customHeight="1">
      <c r="A72" s="470" t="s">
        <v>178</v>
      </c>
      <c r="B72" s="897"/>
      <c r="C72" s="525"/>
      <c r="D72" s="517"/>
      <c r="E72" s="517"/>
      <c r="F72" s="517" t="s">
        <v>39</v>
      </c>
      <c r="G72" s="478">
        <v>3.1</v>
      </c>
      <c r="H72" s="478" t="s">
        <v>707</v>
      </c>
      <c r="I72" s="977">
        <v>1.1000000000000001</v>
      </c>
      <c r="J72" s="478">
        <v>4.4000000000000004</v>
      </c>
      <c r="K72" s="478" t="s">
        <v>707</v>
      </c>
      <c r="L72" s="977">
        <v>0.9</v>
      </c>
      <c r="M72" s="478">
        <v>3.5</v>
      </c>
      <c r="N72" s="478" t="s">
        <v>707</v>
      </c>
      <c r="O72" s="977">
        <v>0.8</v>
      </c>
      <c r="P72" s="478">
        <v>5.7</v>
      </c>
      <c r="Q72" s="478" t="s">
        <v>707</v>
      </c>
      <c r="R72" s="977">
        <v>2.5</v>
      </c>
      <c r="S72" s="478">
        <v>4.7</v>
      </c>
      <c r="T72" s="478" t="s">
        <v>707</v>
      </c>
      <c r="U72" s="977">
        <v>2.2000000000000002</v>
      </c>
      <c r="V72" s="478">
        <v>3.3</v>
      </c>
      <c r="W72" s="478" t="s">
        <v>707</v>
      </c>
      <c r="X72" s="977">
        <v>0.8</v>
      </c>
      <c r="Y72" s="478">
        <v>4.9000000000000004</v>
      </c>
      <c r="Z72" s="478" t="s">
        <v>707</v>
      </c>
      <c r="AA72" s="977">
        <v>1.6</v>
      </c>
      <c r="AB72" s="478">
        <v>2.1</v>
      </c>
      <c r="AC72" s="478" t="s">
        <v>707</v>
      </c>
      <c r="AD72" s="977">
        <v>0.6</v>
      </c>
      <c r="AE72" s="478">
        <v>3.9</v>
      </c>
      <c r="AF72" s="478" t="s">
        <v>707</v>
      </c>
      <c r="AG72" s="977">
        <v>0.5</v>
      </c>
      <c r="AH72" s="464"/>
      <c r="AI72" s="200"/>
      <c r="AJ72" s="508">
        <v>-1</v>
      </c>
      <c r="AK72" s="423" t="s">
        <v>648</v>
      </c>
      <c r="AL72" s="923">
        <v>3.1</v>
      </c>
      <c r="AM72" s="923">
        <v>4.4000000000000004</v>
      </c>
      <c r="AN72" s="923">
        <v>3.5</v>
      </c>
      <c r="AO72" s="923">
        <v>5.7</v>
      </c>
      <c r="AP72" s="923">
        <v>4.7</v>
      </c>
      <c r="AQ72" s="923">
        <v>3.3</v>
      </c>
      <c r="AR72" s="923">
        <v>4.9000000000000004</v>
      </c>
      <c r="AS72" s="923">
        <v>2.1</v>
      </c>
      <c r="AT72" s="923">
        <v>3.9</v>
      </c>
    </row>
    <row r="73" spans="1:49" s="894" customFormat="1" ht="16.5" hidden="1" customHeight="1">
      <c r="A73" s="470"/>
      <c r="B73" s="897"/>
      <c r="C73" s="525"/>
      <c r="D73" s="517"/>
      <c r="E73" s="517"/>
      <c r="F73" s="517"/>
      <c r="G73" s="478"/>
      <c r="H73" s="478"/>
      <c r="I73" s="977"/>
      <c r="J73" s="478"/>
      <c r="K73" s="478"/>
      <c r="L73" s="977"/>
      <c r="M73" s="478"/>
      <c r="N73" s="478"/>
      <c r="O73" s="977"/>
      <c r="P73" s="478"/>
      <c r="Q73" s="478"/>
      <c r="R73" s="977"/>
      <c r="S73" s="478"/>
      <c r="T73" s="478"/>
      <c r="U73" s="977"/>
      <c r="V73" s="478"/>
      <c r="W73" s="478"/>
      <c r="X73" s="977"/>
      <c r="Y73" s="478"/>
      <c r="Z73" s="478"/>
      <c r="AA73" s="977"/>
      <c r="AB73" s="478"/>
      <c r="AC73" s="478"/>
      <c r="AD73" s="977"/>
      <c r="AE73" s="478"/>
      <c r="AF73" s="478"/>
      <c r="AG73" s="977"/>
      <c r="AH73" s="464"/>
      <c r="AI73" s="200"/>
      <c r="AJ73" s="508">
        <v>-1</v>
      </c>
      <c r="AK73" s="423" t="s">
        <v>662</v>
      </c>
      <c r="AL73" s="923">
        <v>1.1000000000000001</v>
      </c>
      <c r="AM73" s="923">
        <v>0.9</v>
      </c>
      <c r="AN73" s="923">
        <v>0.8</v>
      </c>
      <c r="AO73" s="923">
        <v>2.5</v>
      </c>
      <c r="AP73" s="923">
        <v>2.2000000000000002</v>
      </c>
      <c r="AQ73" s="923">
        <v>0.8</v>
      </c>
      <c r="AR73" s="923">
        <v>1.6</v>
      </c>
      <c r="AS73" s="923">
        <v>0.6</v>
      </c>
      <c r="AT73" s="923">
        <v>0.5</v>
      </c>
    </row>
    <row r="74" spans="1:49" s="164" customFormat="1" ht="16.5" customHeight="1">
      <c r="A74" s="334" t="s">
        <v>182</v>
      </c>
      <c r="B74" s="208"/>
      <c r="C74" s="66"/>
      <c r="D74" s="56"/>
      <c r="E74" s="56"/>
      <c r="F74" s="56" t="s">
        <v>183</v>
      </c>
      <c r="G74" s="193">
        <v>2000</v>
      </c>
      <c r="H74" s="193"/>
      <c r="I74" s="978"/>
      <c r="J74" s="193">
        <v>8100</v>
      </c>
      <c r="K74" s="193"/>
      <c r="L74" s="978"/>
      <c r="M74" s="193">
        <v>6001</v>
      </c>
      <c r="N74" s="193"/>
      <c r="O74" s="978"/>
      <c r="P74" s="193">
        <v>2800</v>
      </c>
      <c r="Q74" s="193"/>
      <c r="R74" s="978"/>
      <c r="S74" s="193">
        <v>2600</v>
      </c>
      <c r="T74" s="193"/>
      <c r="U74" s="978"/>
      <c r="V74" s="193">
        <v>2000</v>
      </c>
      <c r="W74" s="193"/>
      <c r="X74" s="978"/>
      <c r="Y74" s="193">
        <v>2400</v>
      </c>
      <c r="Z74" s="193"/>
      <c r="AA74" s="978"/>
      <c r="AB74" s="193">
        <v>2000</v>
      </c>
      <c r="AC74" s="193"/>
      <c r="AD74" s="978"/>
      <c r="AE74" s="193">
        <v>27901</v>
      </c>
      <c r="AF74" s="193"/>
      <c r="AG74" s="978"/>
      <c r="AH74" s="201"/>
      <c r="AI74" s="200"/>
      <c r="AJ74" s="508">
        <v>-1</v>
      </c>
      <c r="AK74" s="423" t="s">
        <v>649</v>
      </c>
      <c r="AL74" s="924">
        <v>2000</v>
      </c>
      <c r="AM74" s="924">
        <v>8100</v>
      </c>
      <c r="AN74" s="924">
        <v>6001</v>
      </c>
      <c r="AO74" s="924">
        <v>2800</v>
      </c>
      <c r="AP74" s="924">
        <v>2600</v>
      </c>
      <c r="AQ74" s="924">
        <v>2000</v>
      </c>
      <c r="AR74" s="924">
        <v>2400</v>
      </c>
      <c r="AS74" s="924">
        <v>2000</v>
      </c>
      <c r="AT74" s="924">
        <v>27901</v>
      </c>
    </row>
    <row r="75" spans="1:49" s="143" customFormat="1" ht="16.5" customHeight="1">
      <c r="A75" s="470" t="s">
        <v>769</v>
      </c>
      <c r="B75" s="897"/>
      <c r="C75" s="893"/>
      <c r="D75" s="893"/>
      <c r="E75" s="893"/>
      <c r="F75" s="517" t="s">
        <v>183</v>
      </c>
      <c r="G75" s="534">
        <v>4.1357295000000001</v>
      </c>
      <c r="H75" s="534"/>
      <c r="I75" s="979"/>
      <c r="J75" s="534">
        <v>4.0584471000000004</v>
      </c>
      <c r="K75" s="534"/>
      <c r="L75" s="979"/>
      <c r="M75" s="534">
        <v>4.2074669</v>
      </c>
      <c r="N75" s="534"/>
      <c r="O75" s="979"/>
      <c r="P75" s="534">
        <v>3.9370145000000001</v>
      </c>
      <c r="Q75" s="534"/>
      <c r="R75" s="979"/>
      <c r="S75" s="534">
        <v>4.2110118999999999</v>
      </c>
      <c r="T75" s="534"/>
      <c r="U75" s="979"/>
      <c r="V75" s="534">
        <v>4.3348924000000002</v>
      </c>
      <c r="W75" s="534"/>
      <c r="X75" s="979"/>
      <c r="Y75" s="534">
        <v>4.2426909999999998</v>
      </c>
      <c r="Z75" s="534"/>
      <c r="AA75" s="979"/>
      <c r="AB75" s="534">
        <v>4.0997931999999997</v>
      </c>
      <c r="AC75" s="534"/>
      <c r="AD75" s="979"/>
      <c r="AE75" s="534">
        <v>4.1204796999999997</v>
      </c>
      <c r="AF75" s="534"/>
      <c r="AG75" s="980"/>
      <c r="AH75" s="466"/>
      <c r="AI75" s="200"/>
      <c r="AJ75" s="508">
        <v>-1</v>
      </c>
      <c r="AK75" s="449" t="s">
        <v>650</v>
      </c>
      <c r="AL75" s="923">
        <v>4.1357295000000001</v>
      </c>
      <c r="AM75" s="923">
        <v>4.0584471000000004</v>
      </c>
      <c r="AN75" s="923">
        <v>4.2074669</v>
      </c>
      <c r="AO75" s="923">
        <v>3.9370145000000001</v>
      </c>
      <c r="AP75" s="923">
        <v>4.2110118999999999</v>
      </c>
      <c r="AQ75" s="923">
        <v>4.3348924000000002</v>
      </c>
      <c r="AR75" s="923">
        <v>4.2426909999999998</v>
      </c>
      <c r="AS75" s="923">
        <v>4.0997931999999997</v>
      </c>
      <c r="AT75" s="923">
        <v>4.1204796999999997</v>
      </c>
    </row>
    <row r="76" spans="1:49" s="143" customFormat="1" ht="1.95" customHeight="1">
      <c r="A76" s="470"/>
      <c r="B76" s="897"/>
      <c r="C76" s="893"/>
      <c r="D76" s="893"/>
      <c r="E76" s="893"/>
      <c r="F76" s="517"/>
      <c r="G76" s="534"/>
      <c r="H76" s="534"/>
      <c r="I76" s="979"/>
      <c r="J76" s="534"/>
      <c r="K76" s="534"/>
      <c r="L76" s="979"/>
      <c r="M76" s="534"/>
      <c r="N76" s="534"/>
      <c r="O76" s="979"/>
      <c r="P76" s="534"/>
      <c r="Q76" s="534"/>
      <c r="R76" s="979"/>
      <c r="S76" s="534"/>
      <c r="T76" s="534"/>
      <c r="U76" s="979"/>
      <c r="V76" s="534"/>
      <c r="W76" s="534"/>
      <c r="X76" s="979"/>
      <c r="Y76" s="534"/>
      <c r="Z76" s="534"/>
      <c r="AA76" s="979"/>
      <c r="AB76" s="534"/>
      <c r="AC76" s="534"/>
      <c r="AD76" s="979"/>
      <c r="AE76" s="534"/>
      <c r="AF76" s="534"/>
      <c r="AG76" s="980"/>
      <c r="AH76" s="466"/>
      <c r="AI76" s="200"/>
      <c r="AJ76" s="229"/>
      <c r="AK76" s="229"/>
      <c r="AL76" s="926"/>
      <c r="AM76" s="926"/>
      <c r="AN76" s="926"/>
      <c r="AO76" s="926"/>
      <c r="AP76" s="926"/>
      <c r="AQ76" s="926"/>
      <c r="AR76" s="926"/>
      <c r="AS76" s="926"/>
      <c r="AT76" s="926"/>
      <c r="AU76" s="893"/>
      <c r="AV76" s="893"/>
    </row>
    <row r="77" spans="1:49" ht="16.5" customHeight="1">
      <c r="A77" s="1465" t="s">
        <v>429</v>
      </c>
      <c r="B77" s="1465"/>
      <c r="C77" s="1465"/>
      <c r="D77" s="1465"/>
      <c r="E77" s="653"/>
      <c r="F77" s="653"/>
      <c r="G77" s="510"/>
      <c r="H77" s="510"/>
      <c r="I77" s="147"/>
      <c r="J77" s="510"/>
      <c r="K77" s="510"/>
      <c r="L77" s="147"/>
      <c r="M77" s="510"/>
      <c r="N77" s="510"/>
      <c r="O77" s="147"/>
      <c r="P77" s="510"/>
      <c r="Q77" s="510"/>
      <c r="R77" s="147"/>
      <c r="S77" s="510"/>
      <c r="T77" s="510"/>
      <c r="U77" s="147"/>
      <c r="V77" s="510"/>
      <c r="W77" s="510"/>
      <c r="X77" s="147"/>
      <c r="Y77" s="510"/>
      <c r="Z77" s="510"/>
      <c r="AA77" s="147"/>
      <c r="AB77" s="510"/>
      <c r="AC77" s="510"/>
      <c r="AD77" s="147"/>
      <c r="AE77" s="510"/>
      <c r="AF77" s="510"/>
      <c r="AG77" s="147"/>
      <c r="AH77" s="463"/>
      <c r="AL77" s="317"/>
      <c r="AM77" s="317"/>
      <c r="AN77" s="317"/>
      <c r="AO77" s="317"/>
      <c r="AP77" s="317"/>
      <c r="AQ77" s="317"/>
      <c r="AR77" s="317"/>
      <c r="AS77" s="317"/>
      <c r="AT77" s="317"/>
      <c r="AU77" s="200"/>
      <c r="AV77" s="200"/>
      <c r="AW77" s="200"/>
    </row>
    <row r="78" spans="1:49" ht="16.5" customHeight="1">
      <c r="A78" s="1466" t="s">
        <v>443</v>
      </c>
      <c r="B78" s="1467"/>
      <c r="C78" s="1467"/>
      <c r="D78" s="1467"/>
      <c r="E78" s="1467"/>
      <c r="F78" s="517"/>
      <c r="G78" s="510"/>
      <c r="H78" s="510"/>
      <c r="I78" s="147"/>
      <c r="J78" s="510"/>
      <c r="K78" s="510"/>
      <c r="L78" s="147"/>
      <c r="M78" s="510"/>
      <c r="N78" s="510"/>
      <c r="O78" s="147"/>
      <c r="P78" s="510"/>
      <c r="Q78" s="510"/>
      <c r="R78" s="147"/>
      <c r="S78" s="510"/>
      <c r="T78" s="510"/>
      <c r="U78" s="147"/>
      <c r="V78" s="510"/>
      <c r="W78" s="510"/>
      <c r="X78" s="147"/>
      <c r="Y78" s="510"/>
      <c r="Z78" s="510"/>
      <c r="AA78" s="147"/>
      <c r="AB78" s="510"/>
      <c r="AC78" s="510"/>
      <c r="AD78" s="147"/>
      <c r="AE78" s="510"/>
      <c r="AF78" s="510"/>
      <c r="AG78" s="147"/>
      <c r="AH78" s="463"/>
      <c r="AL78" s="229"/>
      <c r="AM78" s="229"/>
      <c r="AN78" s="229"/>
      <c r="AO78" s="229"/>
      <c r="AP78" s="229"/>
      <c r="AQ78" s="229"/>
      <c r="AR78" s="229"/>
      <c r="AS78" s="229"/>
      <c r="AT78" s="229"/>
      <c r="AU78" s="200"/>
      <c r="AV78" s="200"/>
      <c r="AW78" s="200"/>
    </row>
    <row r="79" spans="1:49" ht="16.5" customHeight="1">
      <c r="A79" s="470" t="s">
        <v>180</v>
      </c>
      <c r="B79" s="657"/>
      <c r="C79" s="525"/>
      <c r="D79" s="517"/>
      <c r="E79" s="517"/>
      <c r="F79" s="517" t="s">
        <v>39</v>
      </c>
      <c r="G79" s="478">
        <v>74.900000000000006</v>
      </c>
      <c r="H79" s="478"/>
      <c r="I79" s="977"/>
      <c r="J79" s="478">
        <v>74.8</v>
      </c>
      <c r="K79" s="478"/>
      <c r="L79" s="977"/>
      <c r="M79" s="478">
        <v>75.599999999999994</v>
      </c>
      <c r="N79" s="478"/>
      <c r="O79" s="977"/>
      <c r="P79" s="478">
        <v>73.2</v>
      </c>
      <c r="Q79" s="478"/>
      <c r="R79" s="977"/>
      <c r="S79" s="478">
        <v>77.2</v>
      </c>
      <c r="T79" s="478"/>
      <c r="U79" s="977"/>
      <c r="V79" s="478">
        <v>79.3</v>
      </c>
      <c r="W79" s="478"/>
      <c r="X79" s="977"/>
      <c r="Y79" s="478">
        <v>78.599999999999994</v>
      </c>
      <c r="Z79" s="478"/>
      <c r="AA79" s="977"/>
      <c r="AB79" s="478">
        <v>75.7</v>
      </c>
      <c r="AC79" s="478"/>
      <c r="AD79" s="977"/>
      <c r="AE79" s="478">
        <v>75.2</v>
      </c>
      <c r="AF79" s="478"/>
      <c r="AG79" s="977"/>
      <c r="AH79" s="464"/>
      <c r="AJ79" s="508">
        <v>-2</v>
      </c>
      <c r="AK79" s="449" t="s">
        <v>456</v>
      </c>
      <c r="AL79" s="923">
        <v>74.900000000000006</v>
      </c>
      <c r="AM79" s="923">
        <v>74.8</v>
      </c>
      <c r="AN79" s="923">
        <v>75.599999999999994</v>
      </c>
      <c r="AO79" s="923">
        <v>73.2</v>
      </c>
      <c r="AP79" s="923">
        <v>77.2</v>
      </c>
      <c r="AQ79" s="923">
        <v>79.3</v>
      </c>
      <c r="AR79" s="923">
        <v>78.599999999999994</v>
      </c>
      <c r="AS79" s="923">
        <v>75.7</v>
      </c>
      <c r="AT79" s="923">
        <v>75.2</v>
      </c>
    </row>
    <row r="80" spans="1:49" ht="16.5" customHeight="1">
      <c r="A80" s="470" t="s">
        <v>181</v>
      </c>
      <c r="B80" s="657"/>
      <c r="C80" s="525"/>
      <c r="D80" s="517"/>
      <c r="E80" s="517"/>
      <c r="F80" s="517" t="s">
        <v>39</v>
      </c>
      <c r="G80" s="478">
        <v>6.9</v>
      </c>
      <c r="H80" s="478"/>
      <c r="I80" s="977"/>
      <c r="J80" s="478">
        <v>6</v>
      </c>
      <c r="K80" s="478"/>
      <c r="L80" s="977"/>
      <c r="M80" s="478">
        <v>6.2</v>
      </c>
      <c r="N80" s="478"/>
      <c r="O80" s="977"/>
      <c r="P80" s="478">
        <v>6.6</v>
      </c>
      <c r="Q80" s="478"/>
      <c r="R80" s="977"/>
      <c r="S80" s="478">
        <v>4.5</v>
      </c>
      <c r="T80" s="478"/>
      <c r="U80" s="977"/>
      <c r="V80" s="478">
        <v>5.6</v>
      </c>
      <c r="W80" s="478"/>
      <c r="X80" s="977"/>
      <c r="Y80" s="478">
        <v>4.8</v>
      </c>
      <c r="Z80" s="478"/>
      <c r="AA80" s="977"/>
      <c r="AB80" s="478">
        <v>5.6</v>
      </c>
      <c r="AC80" s="478"/>
      <c r="AD80" s="977"/>
      <c r="AE80" s="478">
        <v>6.3</v>
      </c>
      <c r="AF80" s="478"/>
      <c r="AG80" s="977"/>
      <c r="AH80" s="464"/>
      <c r="AJ80" s="508">
        <v>-2</v>
      </c>
      <c r="AK80" s="449" t="s">
        <v>457</v>
      </c>
      <c r="AL80" s="923">
        <v>6.9</v>
      </c>
      <c r="AM80" s="923">
        <v>6</v>
      </c>
      <c r="AN80" s="923">
        <v>6.2</v>
      </c>
      <c r="AO80" s="923">
        <v>6.6</v>
      </c>
      <c r="AP80" s="923">
        <v>4.5</v>
      </c>
      <c r="AQ80" s="923">
        <v>5.6</v>
      </c>
      <c r="AR80" s="923">
        <v>4.8</v>
      </c>
      <c r="AS80" s="923">
        <v>5.6</v>
      </c>
      <c r="AT80" s="923">
        <v>6.3</v>
      </c>
    </row>
    <row r="81" spans="1:49" ht="16.5" customHeight="1">
      <c r="A81" s="470" t="s">
        <v>40</v>
      </c>
      <c r="B81" s="657"/>
      <c r="C81" s="525"/>
      <c r="D81" s="517"/>
      <c r="E81" s="517"/>
      <c r="F81" s="517" t="s">
        <v>39</v>
      </c>
      <c r="G81" s="478">
        <v>16.7</v>
      </c>
      <c r="H81" s="478"/>
      <c r="I81" s="977"/>
      <c r="J81" s="478">
        <v>17.2</v>
      </c>
      <c r="K81" s="478"/>
      <c r="L81" s="977"/>
      <c r="M81" s="478">
        <v>16.3</v>
      </c>
      <c r="N81" s="478"/>
      <c r="O81" s="977"/>
      <c r="P81" s="478">
        <v>18.3</v>
      </c>
      <c r="Q81" s="478"/>
      <c r="R81" s="977"/>
      <c r="S81" s="478">
        <v>17</v>
      </c>
      <c r="T81" s="478"/>
      <c r="U81" s="977"/>
      <c r="V81" s="478">
        <v>13.8</v>
      </c>
      <c r="W81" s="478"/>
      <c r="X81" s="977"/>
      <c r="Y81" s="478">
        <v>13.8</v>
      </c>
      <c r="Z81" s="478"/>
      <c r="AA81" s="977"/>
      <c r="AB81" s="478">
        <v>17.100000000000001</v>
      </c>
      <c r="AC81" s="478"/>
      <c r="AD81" s="977"/>
      <c r="AE81" s="478">
        <v>16.8</v>
      </c>
      <c r="AF81" s="478"/>
      <c r="AG81" s="977"/>
      <c r="AH81" s="464"/>
      <c r="AJ81" s="508">
        <v>-2</v>
      </c>
      <c r="AK81" s="423" t="s">
        <v>332</v>
      </c>
      <c r="AL81" s="923">
        <v>16.7</v>
      </c>
      <c r="AM81" s="923">
        <v>17.2</v>
      </c>
      <c r="AN81" s="923">
        <v>16.3</v>
      </c>
      <c r="AO81" s="923">
        <v>18.3</v>
      </c>
      <c r="AP81" s="923">
        <v>17</v>
      </c>
      <c r="AQ81" s="923">
        <v>13.8</v>
      </c>
      <c r="AR81" s="923">
        <v>13.8</v>
      </c>
      <c r="AS81" s="923">
        <v>17.100000000000001</v>
      </c>
      <c r="AT81" s="923">
        <v>16.8</v>
      </c>
    </row>
    <row r="82" spans="1:49" ht="16.5" customHeight="1">
      <c r="A82" s="470" t="s">
        <v>178</v>
      </c>
      <c r="B82" s="657"/>
      <c r="C82" s="525"/>
      <c r="D82" s="517"/>
      <c r="E82" s="517"/>
      <c r="F82" s="517" t="s">
        <v>39</v>
      </c>
      <c r="G82" s="478">
        <v>1.5</v>
      </c>
      <c r="H82" s="478"/>
      <c r="I82" s="977"/>
      <c r="J82" s="478">
        <v>1.9</v>
      </c>
      <c r="K82" s="478"/>
      <c r="L82" s="977"/>
      <c r="M82" s="478">
        <v>1.9</v>
      </c>
      <c r="N82" s="478"/>
      <c r="O82" s="977"/>
      <c r="P82" s="478">
        <v>1.8</v>
      </c>
      <c r="Q82" s="478"/>
      <c r="R82" s="977"/>
      <c r="S82" s="478">
        <v>1.3</v>
      </c>
      <c r="T82" s="478"/>
      <c r="U82" s="977"/>
      <c r="V82" s="478">
        <v>1.2</v>
      </c>
      <c r="W82" s="478"/>
      <c r="X82" s="977"/>
      <c r="Y82" s="478">
        <v>2.8</v>
      </c>
      <c r="Z82" s="478"/>
      <c r="AA82" s="977"/>
      <c r="AB82" s="478">
        <v>1.6</v>
      </c>
      <c r="AC82" s="478"/>
      <c r="AD82" s="977"/>
      <c r="AE82" s="478">
        <v>1.7</v>
      </c>
      <c r="AF82" s="478"/>
      <c r="AG82" s="977"/>
      <c r="AH82" s="464"/>
      <c r="AJ82" s="508">
        <v>-2</v>
      </c>
      <c r="AK82" s="423" t="s">
        <v>179</v>
      </c>
      <c r="AL82" s="937">
        <v>1.5</v>
      </c>
      <c r="AM82" s="937">
        <v>1.9</v>
      </c>
      <c r="AN82" s="937">
        <v>1.9</v>
      </c>
      <c r="AO82" s="937">
        <v>1.8</v>
      </c>
      <c r="AP82" s="937">
        <v>1.3</v>
      </c>
      <c r="AQ82" s="937">
        <v>1.2</v>
      </c>
      <c r="AR82" s="937">
        <v>2.8</v>
      </c>
      <c r="AS82" s="937">
        <v>1.6</v>
      </c>
      <c r="AT82" s="937">
        <v>1.7</v>
      </c>
    </row>
    <row r="83" spans="1:49" s="164" customFormat="1" ht="16.5" customHeight="1">
      <c r="A83" s="334" t="s">
        <v>182</v>
      </c>
      <c r="B83" s="208"/>
      <c r="C83" s="66"/>
      <c r="D83" s="56"/>
      <c r="E83" s="56"/>
      <c r="F83" s="56" t="s">
        <v>183</v>
      </c>
      <c r="G83" s="193">
        <v>2000</v>
      </c>
      <c r="H83" s="193"/>
      <c r="I83" s="978"/>
      <c r="J83" s="193">
        <v>8100</v>
      </c>
      <c r="K83" s="193"/>
      <c r="L83" s="978"/>
      <c r="M83" s="193">
        <v>6000</v>
      </c>
      <c r="N83" s="193"/>
      <c r="O83" s="978"/>
      <c r="P83" s="193">
        <v>2800</v>
      </c>
      <c r="Q83" s="193"/>
      <c r="R83" s="978"/>
      <c r="S83" s="193">
        <v>2600</v>
      </c>
      <c r="T83" s="193"/>
      <c r="U83" s="978"/>
      <c r="V83" s="193">
        <v>2000</v>
      </c>
      <c r="W83" s="193"/>
      <c r="X83" s="978"/>
      <c r="Y83" s="193">
        <v>2400</v>
      </c>
      <c r="Z83" s="193"/>
      <c r="AA83" s="978"/>
      <c r="AB83" s="193">
        <v>2000</v>
      </c>
      <c r="AC83" s="193"/>
      <c r="AD83" s="978"/>
      <c r="AE83" s="193">
        <v>27900</v>
      </c>
      <c r="AF83" s="193"/>
      <c r="AG83" s="978"/>
      <c r="AH83" s="201"/>
      <c r="AI83" s="200"/>
      <c r="AJ83" s="508">
        <v>-2</v>
      </c>
      <c r="AK83" s="423" t="s">
        <v>184</v>
      </c>
      <c r="AL83" s="937">
        <v>2000</v>
      </c>
      <c r="AM83" s="937">
        <v>8100</v>
      </c>
      <c r="AN83" s="937">
        <v>6000</v>
      </c>
      <c r="AO83" s="937">
        <v>2800</v>
      </c>
      <c r="AP83" s="937">
        <v>2600</v>
      </c>
      <c r="AQ83" s="937">
        <v>2000</v>
      </c>
      <c r="AR83" s="937">
        <v>2400</v>
      </c>
      <c r="AS83" s="937">
        <v>2000</v>
      </c>
      <c r="AT83" s="937">
        <v>27900</v>
      </c>
    </row>
    <row r="84" spans="1:49" s="143" customFormat="1" ht="16.5" customHeight="1">
      <c r="A84" s="470" t="s">
        <v>769</v>
      </c>
      <c r="B84" s="657"/>
      <c r="C84" s="653"/>
      <c r="D84" s="653"/>
      <c r="E84" s="653"/>
      <c r="F84" s="517" t="s">
        <v>183</v>
      </c>
      <c r="G84" s="534">
        <v>3.9807317000000002</v>
      </c>
      <c r="H84" s="534"/>
      <c r="I84" s="979"/>
      <c r="J84" s="534">
        <v>3.9784038000000002</v>
      </c>
      <c r="K84" s="534"/>
      <c r="L84" s="979"/>
      <c r="M84" s="534">
        <v>3.9838958999999998</v>
      </c>
      <c r="N84" s="534"/>
      <c r="O84" s="979"/>
      <c r="P84" s="534">
        <v>3.8759796</v>
      </c>
      <c r="Q84" s="534"/>
      <c r="R84" s="979"/>
      <c r="S84" s="534">
        <v>4.0177524</v>
      </c>
      <c r="T84" s="534"/>
      <c r="U84" s="979"/>
      <c r="V84" s="534">
        <v>4.0502775</v>
      </c>
      <c r="W84" s="534"/>
      <c r="X84" s="979"/>
      <c r="Y84" s="534">
        <v>4.0464368000000004</v>
      </c>
      <c r="Z84" s="534"/>
      <c r="AA84" s="979"/>
      <c r="AB84" s="534">
        <v>3.9766656999999999</v>
      </c>
      <c r="AC84" s="534"/>
      <c r="AD84" s="979"/>
      <c r="AE84" s="534">
        <v>3.9746074</v>
      </c>
      <c r="AF84" s="534"/>
      <c r="AG84" s="980"/>
      <c r="AH84" s="466"/>
      <c r="AI84" s="200"/>
      <c r="AJ84" s="508">
        <v>-2</v>
      </c>
      <c r="AK84" s="449" t="s">
        <v>185</v>
      </c>
      <c r="AL84" s="923">
        <v>3.9807317000000002</v>
      </c>
      <c r="AM84" s="923">
        <v>3.9784038000000002</v>
      </c>
      <c r="AN84" s="923">
        <v>3.9838958999999998</v>
      </c>
      <c r="AO84" s="923">
        <v>3.8759796</v>
      </c>
      <c r="AP84" s="923">
        <v>4.0177524</v>
      </c>
      <c r="AQ84" s="923">
        <v>4.0502775</v>
      </c>
      <c r="AR84" s="923">
        <v>4.0464368000000004</v>
      </c>
      <c r="AS84" s="923">
        <v>3.9766656999999999</v>
      </c>
      <c r="AT84" s="923">
        <v>3.9746074</v>
      </c>
    </row>
    <row r="85" spans="1:49" s="143" customFormat="1" ht="2.4" customHeight="1">
      <c r="A85" s="653"/>
      <c r="B85" s="653"/>
      <c r="C85" s="653"/>
      <c r="D85" s="653"/>
      <c r="E85" s="653"/>
      <c r="F85" s="517"/>
      <c r="G85" s="465"/>
      <c r="H85" s="465"/>
      <c r="I85" s="980"/>
      <c r="J85" s="465"/>
      <c r="K85" s="465"/>
      <c r="L85" s="980"/>
      <c r="M85" s="465"/>
      <c r="N85" s="465"/>
      <c r="O85" s="980"/>
      <c r="P85" s="465"/>
      <c r="Q85" s="465"/>
      <c r="R85" s="980"/>
      <c r="S85" s="465"/>
      <c r="T85" s="465"/>
      <c r="U85" s="980"/>
      <c r="V85" s="465"/>
      <c r="W85" s="465"/>
      <c r="X85" s="980"/>
      <c r="Y85" s="465"/>
      <c r="Z85" s="465"/>
      <c r="AA85" s="980"/>
      <c r="AB85" s="465"/>
      <c r="AC85" s="465"/>
      <c r="AD85" s="980"/>
      <c r="AE85" s="465"/>
      <c r="AF85" s="465"/>
      <c r="AG85" s="980"/>
      <c r="AH85" s="466"/>
      <c r="AI85" s="200"/>
      <c r="AJ85" s="316"/>
      <c r="AK85" s="316"/>
      <c r="AL85" s="316"/>
      <c r="AM85" s="316"/>
      <c r="AN85" s="316"/>
      <c r="AO85" s="316"/>
      <c r="AP85" s="316"/>
      <c r="AQ85" s="316"/>
      <c r="AR85" s="316"/>
      <c r="AS85" s="316"/>
      <c r="AT85" s="316"/>
    </row>
    <row r="86" spans="1:49" s="143" customFormat="1" ht="18" customHeight="1">
      <c r="A86" s="1468" t="s">
        <v>444</v>
      </c>
      <c r="B86" s="1469"/>
      <c r="C86" s="1469"/>
      <c r="D86" s="1469"/>
      <c r="E86" s="1469"/>
      <c r="F86" s="1470"/>
      <c r="G86" s="1470"/>
      <c r="H86" s="1470"/>
      <c r="I86" s="1470"/>
      <c r="J86" s="1470"/>
      <c r="K86" s="1470"/>
      <c r="L86" s="1470"/>
      <c r="M86" s="1470"/>
      <c r="N86" s="1470"/>
      <c r="O86" s="1470"/>
      <c r="P86" s="1470"/>
      <c r="Q86" s="1470"/>
      <c r="R86" s="1470"/>
      <c r="S86" s="1470"/>
      <c r="T86" s="1470"/>
      <c r="U86" s="1470"/>
      <c r="V86" s="1470"/>
      <c r="W86" s="1470"/>
      <c r="X86" s="1470"/>
      <c r="Y86" s="1470"/>
      <c r="Z86" s="1470"/>
      <c r="AA86" s="1470"/>
      <c r="AB86" s="1470"/>
      <c r="AC86" s="1470"/>
      <c r="AD86" s="1470"/>
      <c r="AE86" s="1470"/>
      <c r="AF86" s="965"/>
      <c r="AG86" s="980"/>
      <c r="AH86" s="466"/>
      <c r="AI86" s="200"/>
      <c r="AJ86" s="316"/>
      <c r="AK86" s="316"/>
      <c r="AL86" s="316"/>
      <c r="AM86" s="316"/>
      <c r="AN86" s="316"/>
      <c r="AO86" s="316"/>
      <c r="AP86" s="316"/>
      <c r="AQ86" s="316"/>
      <c r="AR86" s="316"/>
      <c r="AS86" s="316"/>
      <c r="AT86" s="316"/>
    </row>
    <row r="87" spans="1:49" ht="16.5" customHeight="1">
      <c r="A87" s="470" t="s">
        <v>180</v>
      </c>
      <c r="B87" s="657"/>
      <c r="C87" s="525"/>
      <c r="D87" s="517"/>
      <c r="E87" s="517"/>
      <c r="F87" s="517" t="s">
        <v>39</v>
      </c>
      <c r="G87" s="478">
        <v>87.3</v>
      </c>
      <c r="H87" s="478"/>
      <c r="I87" s="977"/>
      <c r="J87" s="478">
        <v>81.599999999999994</v>
      </c>
      <c r="K87" s="478"/>
      <c r="L87" s="977"/>
      <c r="M87" s="478">
        <v>83.6</v>
      </c>
      <c r="N87" s="478"/>
      <c r="O87" s="977"/>
      <c r="P87" s="478">
        <v>84.5</v>
      </c>
      <c r="Q87" s="478"/>
      <c r="R87" s="977"/>
      <c r="S87" s="478">
        <v>84</v>
      </c>
      <c r="T87" s="478"/>
      <c r="U87" s="977"/>
      <c r="V87" s="478">
        <v>85.4</v>
      </c>
      <c r="W87" s="478"/>
      <c r="X87" s="977"/>
      <c r="Y87" s="478">
        <v>87.9</v>
      </c>
      <c r="Z87" s="478"/>
      <c r="AA87" s="977"/>
      <c r="AB87" s="478">
        <v>83.7</v>
      </c>
      <c r="AC87" s="478"/>
      <c r="AD87" s="977"/>
      <c r="AE87" s="478">
        <v>84.5</v>
      </c>
      <c r="AF87" s="478"/>
      <c r="AG87" s="977"/>
      <c r="AH87" s="464"/>
      <c r="AJ87" s="508">
        <v>-2</v>
      </c>
      <c r="AK87" s="449" t="s">
        <v>458</v>
      </c>
      <c r="AL87" s="923">
        <v>87.3</v>
      </c>
      <c r="AM87" s="923">
        <v>81.599999999999994</v>
      </c>
      <c r="AN87" s="923">
        <v>83.6</v>
      </c>
      <c r="AO87" s="923">
        <v>84.5</v>
      </c>
      <c r="AP87" s="923">
        <v>84</v>
      </c>
      <c r="AQ87" s="923">
        <v>85.4</v>
      </c>
      <c r="AR87" s="923">
        <v>87.9</v>
      </c>
      <c r="AS87" s="923">
        <v>83.7</v>
      </c>
      <c r="AT87" s="923">
        <v>84.5</v>
      </c>
    </row>
    <row r="88" spans="1:49" ht="16.5" customHeight="1">
      <c r="A88" s="470" t="s">
        <v>181</v>
      </c>
      <c r="B88" s="657"/>
      <c r="C88" s="525"/>
      <c r="D88" s="517"/>
      <c r="E88" s="517"/>
      <c r="F88" s="517" t="s">
        <v>39</v>
      </c>
      <c r="G88" s="478">
        <v>7.6</v>
      </c>
      <c r="H88" s="478"/>
      <c r="I88" s="977"/>
      <c r="J88" s="478">
        <v>9.3000000000000007</v>
      </c>
      <c r="K88" s="478"/>
      <c r="L88" s="977"/>
      <c r="M88" s="478">
        <v>8.6</v>
      </c>
      <c r="N88" s="478"/>
      <c r="O88" s="977"/>
      <c r="P88" s="478">
        <v>8.5</v>
      </c>
      <c r="Q88" s="478"/>
      <c r="R88" s="977"/>
      <c r="S88" s="478">
        <v>9.1999999999999993</v>
      </c>
      <c r="T88" s="478"/>
      <c r="U88" s="977"/>
      <c r="V88" s="478">
        <v>7.5</v>
      </c>
      <c r="W88" s="478"/>
      <c r="X88" s="977"/>
      <c r="Y88" s="478">
        <v>7.3</v>
      </c>
      <c r="Z88" s="478"/>
      <c r="AA88" s="977"/>
      <c r="AB88" s="478">
        <v>8.5</v>
      </c>
      <c r="AC88" s="478"/>
      <c r="AD88" s="977"/>
      <c r="AE88" s="478">
        <v>8.5</v>
      </c>
      <c r="AF88" s="478"/>
      <c r="AG88" s="977"/>
      <c r="AH88" s="464"/>
      <c r="AJ88" s="508">
        <v>-2</v>
      </c>
      <c r="AK88" s="449" t="s">
        <v>459</v>
      </c>
      <c r="AL88" s="923">
        <v>7.6</v>
      </c>
      <c r="AM88" s="923">
        <v>9.3000000000000007</v>
      </c>
      <c r="AN88" s="923">
        <v>8.6</v>
      </c>
      <c r="AO88" s="923">
        <v>8.5</v>
      </c>
      <c r="AP88" s="923">
        <v>9.1999999999999993</v>
      </c>
      <c r="AQ88" s="923">
        <v>7.5</v>
      </c>
      <c r="AR88" s="923">
        <v>7.3</v>
      </c>
      <c r="AS88" s="923">
        <v>8.5</v>
      </c>
      <c r="AT88" s="923">
        <v>8.5</v>
      </c>
    </row>
    <row r="89" spans="1:49" ht="16.5" customHeight="1">
      <c r="A89" s="470" t="s">
        <v>40</v>
      </c>
      <c r="B89" s="657"/>
      <c r="C89" s="525"/>
      <c r="D89" s="517"/>
      <c r="E89" s="517"/>
      <c r="F89" s="517" t="s">
        <v>39</v>
      </c>
      <c r="G89" s="478">
        <v>5</v>
      </c>
      <c r="H89" s="478"/>
      <c r="I89" s="977"/>
      <c r="J89" s="478">
        <v>8.4</v>
      </c>
      <c r="K89" s="478"/>
      <c r="L89" s="977"/>
      <c r="M89" s="478">
        <v>7.5</v>
      </c>
      <c r="N89" s="478"/>
      <c r="O89" s="977"/>
      <c r="P89" s="478">
        <v>6.6</v>
      </c>
      <c r="Q89" s="478"/>
      <c r="R89" s="977"/>
      <c r="S89" s="478">
        <v>5.0999999999999996</v>
      </c>
      <c r="T89" s="478"/>
      <c r="U89" s="977"/>
      <c r="V89" s="478">
        <v>7</v>
      </c>
      <c r="W89" s="478"/>
      <c r="X89" s="977"/>
      <c r="Y89" s="478">
        <v>4.5</v>
      </c>
      <c r="Z89" s="478"/>
      <c r="AA89" s="977"/>
      <c r="AB89" s="478">
        <v>7.6</v>
      </c>
      <c r="AC89" s="478"/>
      <c r="AD89" s="977"/>
      <c r="AE89" s="478">
        <v>6.6</v>
      </c>
      <c r="AF89" s="478"/>
      <c r="AG89" s="977"/>
      <c r="AH89" s="464"/>
      <c r="AJ89" s="508">
        <v>-2</v>
      </c>
      <c r="AK89" s="423" t="s">
        <v>372</v>
      </c>
      <c r="AL89" s="923">
        <v>5</v>
      </c>
      <c r="AM89" s="923">
        <v>8.4</v>
      </c>
      <c r="AN89" s="923">
        <v>7.5</v>
      </c>
      <c r="AO89" s="923">
        <v>6.6</v>
      </c>
      <c r="AP89" s="923">
        <v>5.0999999999999996</v>
      </c>
      <c r="AQ89" s="923">
        <v>7</v>
      </c>
      <c r="AR89" s="923">
        <v>4.5</v>
      </c>
      <c r="AS89" s="923">
        <v>7.6</v>
      </c>
      <c r="AT89" s="923">
        <v>6.6</v>
      </c>
    </row>
    <row r="90" spans="1:49" ht="16.5" customHeight="1">
      <c r="A90" s="470" t="s">
        <v>178</v>
      </c>
      <c r="B90" s="657"/>
      <c r="C90" s="525"/>
      <c r="D90" s="517"/>
      <c r="E90" s="517"/>
      <c r="F90" s="517" t="s">
        <v>39</v>
      </c>
      <c r="G90" s="478">
        <v>0</v>
      </c>
      <c r="H90" s="478"/>
      <c r="I90" s="977"/>
      <c r="J90" s="478">
        <v>0.6</v>
      </c>
      <c r="K90" s="478"/>
      <c r="L90" s="977"/>
      <c r="M90" s="478">
        <v>0.3</v>
      </c>
      <c r="N90" s="478"/>
      <c r="O90" s="977"/>
      <c r="P90" s="478">
        <v>0.4</v>
      </c>
      <c r="Q90" s="478"/>
      <c r="R90" s="977"/>
      <c r="S90" s="478">
        <v>1.7</v>
      </c>
      <c r="T90" s="478"/>
      <c r="U90" s="977"/>
      <c r="V90" s="478">
        <v>0.1</v>
      </c>
      <c r="W90" s="478"/>
      <c r="X90" s="977"/>
      <c r="Y90" s="478">
        <v>0.3</v>
      </c>
      <c r="Z90" s="478"/>
      <c r="AA90" s="977"/>
      <c r="AB90" s="478">
        <v>0.2</v>
      </c>
      <c r="AC90" s="478"/>
      <c r="AD90" s="977"/>
      <c r="AE90" s="478">
        <v>0.4</v>
      </c>
      <c r="AF90" s="478"/>
      <c r="AG90" s="977"/>
      <c r="AH90" s="464"/>
      <c r="AJ90" s="508">
        <v>-2</v>
      </c>
      <c r="AK90" s="423" t="s">
        <v>373</v>
      </c>
      <c r="AL90" s="923">
        <v>0</v>
      </c>
      <c r="AM90" s="923">
        <v>0.6</v>
      </c>
      <c r="AN90" s="923">
        <v>0.3</v>
      </c>
      <c r="AO90" s="923">
        <v>0.4</v>
      </c>
      <c r="AP90" s="923">
        <v>1.7</v>
      </c>
      <c r="AQ90" s="923">
        <v>0.1</v>
      </c>
      <c r="AR90" s="923">
        <v>0.3</v>
      </c>
      <c r="AS90" s="923">
        <v>0.2</v>
      </c>
      <c r="AT90" s="923">
        <v>0.4</v>
      </c>
    </row>
    <row r="91" spans="1:49" s="164" customFormat="1" ht="16.5" customHeight="1">
      <c r="A91" s="334" t="s">
        <v>182</v>
      </c>
      <c r="B91" s="208"/>
      <c r="C91" s="66"/>
      <c r="D91" s="56"/>
      <c r="E91" s="56"/>
      <c r="F91" s="56" t="s">
        <v>183</v>
      </c>
      <c r="G91" s="193">
        <v>1079</v>
      </c>
      <c r="H91" s="193"/>
      <c r="I91" s="978"/>
      <c r="J91" s="193">
        <v>4557</v>
      </c>
      <c r="K91" s="193"/>
      <c r="L91" s="978"/>
      <c r="M91" s="193">
        <v>3272</v>
      </c>
      <c r="N91" s="193"/>
      <c r="O91" s="978"/>
      <c r="P91" s="193">
        <v>1557</v>
      </c>
      <c r="Q91" s="193"/>
      <c r="R91" s="978"/>
      <c r="S91" s="193">
        <v>1210</v>
      </c>
      <c r="T91" s="193"/>
      <c r="U91" s="978"/>
      <c r="V91" s="193">
        <v>979</v>
      </c>
      <c r="W91" s="193"/>
      <c r="X91" s="978"/>
      <c r="Y91" s="193">
        <v>1157</v>
      </c>
      <c r="Z91" s="193"/>
      <c r="AA91" s="978"/>
      <c r="AB91" s="193">
        <v>1369</v>
      </c>
      <c r="AC91" s="193"/>
      <c r="AD91" s="978"/>
      <c r="AE91" s="193">
        <v>15180</v>
      </c>
      <c r="AF91" s="193"/>
      <c r="AG91" s="978"/>
      <c r="AH91" s="201"/>
      <c r="AI91" s="200"/>
      <c r="AJ91" s="508">
        <v>-2</v>
      </c>
      <c r="AK91" s="423" t="s">
        <v>374</v>
      </c>
      <c r="AL91" s="937">
        <v>1079</v>
      </c>
      <c r="AM91" s="937">
        <v>4557</v>
      </c>
      <c r="AN91" s="937">
        <v>3272</v>
      </c>
      <c r="AO91" s="937">
        <v>1557</v>
      </c>
      <c r="AP91" s="937">
        <v>1210</v>
      </c>
      <c r="AQ91" s="937">
        <v>979</v>
      </c>
      <c r="AR91" s="937">
        <v>1157</v>
      </c>
      <c r="AS91" s="937">
        <v>1369</v>
      </c>
      <c r="AT91" s="937">
        <v>15180</v>
      </c>
    </row>
    <row r="92" spans="1:49" s="143" customFormat="1" ht="16.5" customHeight="1">
      <c r="A92" s="470" t="s">
        <v>769</v>
      </c>
      <c r="B92" s="657"/>
      <c r="C92" s="653"/>
      <c r="D92" s="653"/>
      <c r="E92" s="653"/>
      <c r="F92" s="517" t="s">
        <v>183</v>
      </c>
      <c r="G92" s="534">
        <v>4.3040126000000001</v>
      </c>
      <c r="H92" s="534"/>
      <c r="I92" s="979"/>
      <c r="J92" s="534">
        <v>4.2318423999999997</v>
      </c>
      <c r="K92" s="534"/>
      <c r="L92" s="979"/>
      <c r="M92" s="534">
        <v>4.2808731</v>
      </c>
      <c r="N92" s="534"/>
      <c r="O92" s="979"/>
      <c r="P92" s="534">
        <v>4.2631832999999997</v>
      </c>
      <c r="Q92" s="534"/>
      <c r="R92" s="979"/>
      <c r="S92" s="534">
        <v>4.2817337000000002</v>
      </c>
      <c r="T92" s="534"/>
      <c r="U92" s="979"/>
      <c r="V92" s="534">
        <v>4.3207712999999996</v>
      </c>
      <c r="W92" s="534"/>
      <c r="X92" s="979"/>
      <c r="Y92" s="534">
        <v>4.3689894999999996</v>
      </c>
      <c r="Z92" s="534"/>
      <c r="AA92" s="979"/>
      <c r="AB92" s="534">
        <v>4.2443210000000002</v>
      </c>
      <c r="AC92" s="534"/>
      <c r="AD92" s="979"/>
      <c r="AE92" s="534">
        <v>4.2754007999999999</v>
      </c>
      <c r="AF92" s="534"/>
      <c r="AG92" s="980"/>
      <c r="AH92" s="466"/>
      <c r="AI92" s="200"/>
      <c r="AJ92" s="508">
        <v>-2</v>
      </c>
      <c r="AK92" s="449" t="s">
        <v>375</v>
      </c>
      <c r="AL92" s="923">
        <v>4.3040126000000001</v>
      </c>
      <c r="AM92" s="923">
        <v>4.2318423999999997</v>
      </c>
      <c r="AN92" s="923">
        <v>4.2808731</v>
      </c>
      <c r="AO92" s="923">
        <v>4.2631832999999997</v>
      </c>
      <c r="AP92" s="923">
        <v>4.2817337000000002</v>
      </c>
      <c r="AQ92" s="923">
        <v>4.3207712999999996</v>
      </c>
      <c r="AR92" s="923">
        <v>4.3689894999999996</v>
      </c>
      <c r="AS92" s="923">
        <v>4.2443210000000002</v>
      </c>
      <c r="AT92" s="923">
        <v>4.2754007999999999</v>
      </c>
    </row>
    <row r="93" spans="1:49" s="143" customFormat="1" ht="1.95" customHeight="1">
      <c r="A93" s="470"/>
      <c r="B93" s="657"/>
      <c r="C93" s="653"/>
      <c r="D93" s="653"/>
      <c r="E93" s="653"/>
      <c r="F93" s="517"/>
      <c r="G93" s="478"/>
      <c r="H93" s="478"/>
      <c r="I93" s="980"/>
      <c r="J93" s="478"/>
      <c r="K93" s="478"/>
      <c r="L93" s="980"/>
      <c r="M93" s="478"/>
      <c r="N93" s="478"/>
      <c r="O93" s="980"/>
      <c r="P93" s="478"/>
      <c r="Q93" s="478"/>
      <c r="R93" s="980"/>
      <c r="S93" s="478"/>
      <c r="T93" s="478"/>
      <c r="U93" s="980"/>
      <c r="V93" s="478"/>
      <c r="W93" s="478"/>
      <c r="X93" s="980"/>
      <c r="Y93" s="478"/>
      <c r="Z93" s="478"/>
      <c r="AA93" s="980"/>
      <c r="AB93" s="478"/>
      <c r="AC93" s="478"/>
      <c r="AD93" s="980"/>
      <c r="AE93" s="478"/>
      <c r="AF93" s="478"/>
      <c r="AG93" s="980"/>
      <c r="AH93" s="466"/>
      <c r="AI93" s="200"/>
      <c r="AJ93" s="229"/>
      <c r="AK93" s="229"/>
      <c r="AL93" s="229"/>
      <c r="AM93" s="229"/>
      <c r="AN93" s="229"/>
      <c r="AO93" s="229"/>
      <c r="AP93" s="229"/>
      <c r="AQ93" s="229"/>
      <c r="AR93" s="229"/>
      <c r="AS93" s="229"/>
      <c r="AT93" s="229"/>
      <c r="AU93" s="500"/>
      <c r="AV93" s="500"/>
      <c r="AW93" s="500"/>
    </row>
    <row r="94" spans="1:49" ht="16.5" customHeight="1">
      <c r="A94" s="1465" t="s">
        <v>404</v>
      </c>
      <c r="B94" s="1465"/>
      <c r="C94" s="1465"/>
      <c r="D94" s="1465"/>
      <c r="E94" s="653"/>
      <c r="F94" s="653"/>
      <c r="G94" s="510"/>
      <c r="H94" s="510"/>
      <c r="I94" s="147"/>
      <c r="J94" s="510"/>
      <c r="K94" s="510"/>
      <c r="L94" s="147"/>
      <c r="M94" s="510"/>
      <c r="N94" s="510"/>
      <c r="O94" s="147"/>
      <c r="P94" s="510"/>
      <c r="Q94" s="510"/>
      <c r="R94" s="147"/>
      <c r="S94" s="510"/>
      <c r="T94" s="510"/>
      <c r="U94" s="147"/>
      <c r="V94" s="510"/>
      <c r="W94" s="510"/>
      <c r="X94" s="147"/>
      <c r="Y94" s="510"/>
      <c r="Z94" s="510"/>
      <c r="AA94" s="147"/>
      <c r="AB94" s="510"/>
      <c r="AC94" s="510"/>
      <c r="AD94" s="147"/>
      <c r="AE94" s="510"/>
      <c r="AF94" s="510"/>
      <c r="AG94" s="147"/>
      <c r="AH94" s="463"/>
      <c r="AL94" s="317"/>
      <c r="AM94" s="317"/>
      <c r="AN94" s="317"/>
      <c r="AO94" s="317"/>
      <c r="AP94" s="317"/>
      <c r="AQ94" s="317"/>
      <c r="AR94" s="317"/>
      <c r="AS94" s="317"/>
      <c r="AT94" s="317"/>
      <c r="AU94" s="200"/>
      <c r="AV94" s="200"/>
      <c r="AW94" s="200"/>
    </row>
    <row r="95" spans="1:49" ht="16.5" customHeight="1">
      <c r="A95" s="1466" t="s">
        <v>443</v>
      </c>
      <c r="B95" s="1467"/>
      <c r="C95" s="1467"/>
      <c r="D95" s="1467"/>
      <c r="E95" s="1467"/>
      <c r="F95" s="517"/>
      <c r="G95" s="510"/>
      <c r="H95" s="510"/>
      <c r="I95" s="147"/>
      <c r="J95" s="510"/>
      <c r="K95" s="510"/>
      <c r="L95" s="147"/>
      <c r="M95" s="510"/>
      <c r="N95" s="510"/>
      <c r="O95" s="147"/>
      <c r="P95" s="510"/>
      <c r="Q95" s="510"/>
      <c r="R95" s="147"/>
      <c r="S95" s="510"/>
      <c r="T95" s="510"/>
      <c r="U95" s="147"/>
      <c r="V95" s="510"/>
      <c r="W95" s="510"/>
      <c r="X95" s="147"/>
      <c r="Y95" s="510"/>
      <c r="Z95" s="510"/>
      <c r="AA95" s="147"/>
      <c r="AB95" s="510"/>
      <c r="AC95" s="510"/>
      <c r="AD95" s="147"/>
      <c r="AE95" s="510"/>
      <c r="AF95" s="510"/>
      <c r="AG95" s="147"/>
      <c r="AH95" s="463"/>
      <c r="AL95" s="229"/>
      <c r="AM95" s="229"/>
      <c r="AN95" s="229"/>
      <c r="AO95" s="229"/>
      <c r="AP95" s="229"/>
      <c r="AQ95" s="229"/>
      <c r="AR95" s="229"/>
      <c r="AS95" s="229"/>
      <c r="AT95" s="229"/>
      <c r="AU95" s="200"/>
      <c r="AV95" s="200"/>
      <c r="AW95" s="200"/>
    </row>
    <row r="96" spans="1:49" ht="16.5" customHeight="1">
      <c r="A96" s="470" t="s">
        <v>180</v>
      </c>
      <c r="B96" s="657"/>
      <c r="C96" s="525"/>
      <c r="D96" s="517"/>
      <c r="E96" s="517"/>
      <c r="F96" s="517" t="s">
        <v>39</v>
      </c>
      <c r="G96" s="481">
        <v>77.599999999999994</v>
      </c>
      <c r="H96" s="481"/>
      <c r="I96" s="981"/>
      <c r="J96" s="481">
        <v>77.8</v>
      </c>
      <c r="K96" s="481"/>
      <c r="L96" s="981"/>
      <c r="M96" s="481">
        <v>78.599999999999994</v>
      </c>
      <c r="N96" s="481"/>
      <c r="O96" s="981"/>
      <c r="P96" s="481">
        <v>74.099999999999994</v>
      </c>
      <c r="Q96" s="481"/>
      <c r="R96" s="981"/>
      <c r="S96" s="481">
        <v>78.2</v>
      </c>
      <c r="T96" s="481"/>
      <c r="U96" s="981"/>
      <c r="V96" s="481">
        <v>76.7</v>
      </c>
      <c r="W96" s="481"/>
      <c r="X96" s="981"/>
      <c r="Y96" s="481">
        <v>77.400000000000006</v>
      </c>
      <c r="Z96" s="481"/>
      <c r="AA96" s="981"/>
      <c r="AB96" s="481">
        <v>72.400000000000006</v>
      </c>
      <c r="AC96" s="481"/>
      <c r="AD96" s="981"/>
      <c r="AE96" s="481">
        <v>77.5</v>
      </c>
      <c r="AF96" s="481"/>
      <c r="AG96" s="977"/>
      <c r="AH96" s="464"/>
      <c r="AJ96" s="508">
        <v>-3</v>
      </c>
      <c r="AK96" s="449" t="s">
        <v>456</v>
      </c>
      <c r="AL96" s="923">
        <v>77.599999999999994</v>
      </c>
      <c r="AM96" s="923">
        <v>77.8</v>
      </c>
      <c r="AN96" s="923">
        <v>78.599999999999994</v>
      </c>
      <c r="AO96" s="923">
        <v>74.099999999999994</v>
      </c>
      <c r="AP96" s="923">
        <v>78.2</v>
      </c>
      <c r="AQ96" s="923">
        <v>76.7</v>
      </c>
      <c r="AR96" s="923">
        <v>77.400000000000006</v>
      </c>
      <c r="AS96" s="923">
        <v>72.400000000000006</v>
      </c>
      <c r="AT96" s="923">
        <v>77.5</v>
      </c>
    </row>
    <row r="97" spans="1:49" ht="16.5" customHeight="1">
      <c r="A97" s="470" t="s">
        <v>181</v>
      </c>
      <c r="B97" s="657"/>
      <c r="C97" s="525"/>
      <c r="D97" s="517"/>
      <c r="E97" s="517"/>
      <c r="F97" s="517" t="s">
        <v>39</v>
      </c>
      <c r="G97" s="481">
        <v>4.0999999999999996</v>
      </c>
      <c r="H97" s="481"/>
      <c r="I97" s="981"/>
      <c r="J97" s="481">
        <v>5.0999999999999996</v>
      </c>
      <c r="K97" s="481"/>
      <c r="L97" s="981"/>
      <c r="M97" s="481">
        <v>5.0999999999999996</v>
      </c>
      <c r="N97" s="481"/>
      <c r="O97" s="981"/>
      <c r="P97" s="481">
        <v>4.5999999999999996</v>
      </c>
      <c r="Q97" s="481"/>
      <c r="R97" s="981"/>
      <c r="S97" s="481">
        <v>5.2</v>
      </c>
      <c r="T97" s="481"/>
      <c r="U97" s="981"/>
      <c r="V97" s="481">
        <v>5.3</v>
      </c>
      <c r="W97" s="481"/>
      <c r="X97" s="981"/>
      <c r="Y97" s="481">
        <v>3.5</v>
      </c>
      <c r="Z97" s="481"/>
      <c r="AA97" s="981"/>
      <c r="AB97" s="481">
        <v>6.8</v>
      </c>
      <c r="AC97" s="481"/>
      <c r="AD97" s="981"/>
      <c r="AE97" s="481">
        <v>4.7</v>
      </c>
      <c r="AF97" s="481"/>
      <c r="AG97" s="977"/>
      <c r="AH97" s="464"/>
      <c r="AJ97" s="508">
        <v>-3</v>
      </c>
      <c r="AK97" s="449" t="s">
        <v>457</v>
      </c>
      <c r="AL97" s="923">
        <v>4.0999999999999996</v>
      </c>
      <c r="AM97" s="923">
        <v>5.0999999999999996</v>
      </c>
      <c r="AN97" s="923">
        <v>5.0999999999999996</v>
      </c>
      <c r="AO97" s="923">
        <v>4.5999999999999996</v>
      </c>
      <c r="AP97" s="923">
        <v>5.2</v>
      </c>
      <c r="AQ97" s="923">
        <v>5.3</v>
      </c>
      <c r="AR97" s="923">
        <v>3.5</v>
      </c>
      <c r="AS97" s="923">
        <v>6.8</v>
      </c>
      <c r="AT97" s="923">
        <v>4.7</v>
      </c>
    </row>
    <row r="98" spans="1:49" ht="16.5" customHeight="1">
      <c r="A98" s="470" t="s">
        <v>40</v>
      </c>
      <c r="B98" s="657"/>
      <c r="C98" s="525"/>
      <c r="D98" s="517"/>
      <c r="E98" s="517"/>
      <c r="F98" s="517" t="s">
        <v>39</v>
      </c>
      <c r="G98" s="478">
        <v>16.5</v>
      </c>
      <c r="H98" s="478"/>
      <c r="I98" s="977"/>
      <c r="J98" s="478">
        <v>15</v>
      </c>
      <c r="K98" s="478"/>
      <c r="L98" s="977"/>
      <c r="M98" s="478">
        <v>14.4</v>
      </c>
      <c r="N98" s="478"/>
      <c r="O98" s="977"/>
      <c r="P98" s="478">
        <v>19.8</v>
      </c>
      <c r="Q98" s="478"/>
      <c r="R98" s="977"/>
      <c r="S98" s="478">
        <v>15.7</v>
      </c>
      <c r="T98" s="478"/>
      <c r="U98" s="977"/>
      <c r="V98" s="478">
        <v>15.6</v>
      </c>
      <c r="W98" s="478"/>
      <c r="X98" s="977"/>
      <c r="Y98" s="478">
        <v>17.2</v>
      </c>
      <c r="Z98" s="478"/>
      <c r="AA98" s="977"/>
      <c r="AB98" s="478">
        <v>19.7</v>
      </c>
      <c r="AC98" s="478"/>
      <c r="AD98" s="977"/>
      <c r="AE98" s="478">
        <v>16</v>
      </c>
      <c r="AF98" s="478"/>
      <c r="AG98" s="977"/>
      <c r="AH98" s="464"/>
      <c r="AJ98" s="508">
        <v>-3</v>
      </c>
      <c r="AK98" s="423" t="s">
        <v>332</v>
      </c>
      <c r="AL98" s="455">
        <v>16.5</v>
      </c>
      <c r="AM98" s="455">
        <v>15</v>
      </c>
      <c r="AN98" s="455">
        <v>14.4</v>
      </c>
      <c r="AO98" s="455">
        <v>19.8</v>
      </c>
      <c r="AP98" s="455">
        <v>15.7</v>
      </c>
      <c r="AQ98" s="455">
        <v>15.6</v>
      </c>
      <c r="AR98" s="455">
        <v>17.2</v>
      </c>
      <c r="AS98" s="455">
        <v>19.7</v>
      </c>
      <c r="AT98" s="455">
        <v>16</v>
      </c>
    </row>
    <row r="99" spans="1:49" ht="16.5" customHeight="1">
      <c r="A99" s="470" t="s">
        <v>178</v>
      </c>
      <c r="B99" s="657"/>
      <c r="C99" s="525"/>
      <c r="D99" s="517"/>
      <c r="E99" s="517"/>
      <c r="F99" s="517" t="s">
        <v>39</v>
      </c>
      <c r="G99" s="478">
        <v>1.8</v>
      </c>
      <c r="H99" s="478"/>
      <c r="I99" s="977"/>
      <c r="J99" s="478">
        <v>2.2000000000000002</v>
      </c>
      <c r="K99" s="478"/>
      <c r="L99" s="977"/>
      <c r="M99" s="478">
        <v>1.8</v>
      </c>
      <c r="N99" s="478"/>
      <c r="O99" s="977"/>
      <c r="P99" s="478">
        <v>1.6</v>
      </c>
      <c r="Q99" s="478"/>
      <c r="R99" s="977"/>
      <c r="S99" s="478">
        <v>0.9</v>
      </c>
      <c r="T99" s="478"/>
      <c r="U99" s="977"/>
      <c r="V99" s="478">
        <v>2.2999999999999998</v>
      </c>
      <c r="W99" s="478"/>
      <c r="X99" s="977"/>
      <c r="Y99" s="478">
        <v>1.8</v>
      </c>
      <c r="Z99" s="478"/>
      <c r="AA99" s="977"/>
      <c r="AB99" s="478">
        <v>1.2</v>
      </c>
      <c r="AC99" s="478"/>
      <c r="AD99" s="977"/>
      <c r="AE99" s="478">
        <v>1.8</v>
      </c>
      <c r="AF99" s="478"/>
      <c r="AG99" s="977"/>
      <c r="AH99" s="464"/>
      <c r="AJ99" s="508">
        <v>-3</v>
      </c>
      <c r="AK99" s="423" t="s">
        <v>179</v>
      </c>
      <c r="AL99" s="455">
        <v>1.8</v>
      </c>
      <c r="AM99" s="455">
        <v>2.2000000000000002</v>
      </c>
      <c r="AN99" s="455">
        <v>1.8</v>
      </c>
      <c r="AO99" s="455">
        <v>1.6</v>
      </c>
      <c r="AP99" s="455">
        <v>0.9</v>
      </c>
      <c r="AQ99" s="455">
        <v>2.2999999999999998</v>
      </c>
      <c r="AR99" s="455">
        <v>1.8</v>
      </c>
      <c r="AS99" s="455">
        <v>1.2</v>
      </c>
      <c r="AT99" s="455">
        <v>1.8</v>
      </c>
    </row>
    <row r="100" spans="1:49" s="164" customFormat="1" ht="16.5" customHeight="1">
      <c r="A100" s="334" t="s">
        <v>182</v>
      </c>
      <c r="B100" s="208"/>
      <c r="C100" s="66"/>
      <c r="D100" s="56"/>
      <c r="E100" s="56"/>
      <c r="F100" s="56" t="s">
        <v>183</v>
      </c>
      <c r="G100" s="193">
        <v>2000</v>
      </c>
      <c r="H100" s="193"/>
      <c r="I100" s="978"/>
      <c r="J100" s="193">
        <v>8100</v>
      </c>
      <c r="K100" s="193"/>
      <c r="L100" s="978"/>
      <c r="M100" s="193">
        <v>6000</v>
      </c>
      <c r="N100" s="193"/>
      <c r="O100" s="978"/>
      <c r="P100" s="193">
        <v>2800</v>
      </c>
      <c r="Q100" s="193"/>
      <c r="R100" s="978"/>
      <c r="S100" s="193">
        <v>2600</v>
      </c>
      <c r="T100" s="193"/>
      <c r="U100" s="978"/>
      <c r="V100" s="193">
        <v>2400</v>
      </c>
      <c r="W100" s="193"/>
      <c r="X100" s="978"/>
      <c r="Y100" s="193">
        <v>2400</v>
      </c>
      <c r="Z100" s="193"/>
      <c r="AA100" s="978"/>
      <c r="AB100" s="193">
        <v>2000</v>
      </c>
      <c r="AC100" s="193"/>
      <c r="AD100" s="978"/>
      <c r="AE100" s="193">
        <v>28300</v>
      </c>
      <c r="AF100" s="193"/>
      <c r="AG100" s="978"/>
      <c r="AH100" s="201"/>
      <c r="AI100" s="200"/>
      <c r="AJ100" s="508">
        <v>-3</v>
      </c>
      <c r="AK100" s="423" t="s">
        <v>184</v>
      </c>
      <c r="AL100" s="509">
        <v>2000</v>
      </c>
      <c r="AM100" s="509">
        <v>8100</v>
      </c>
      <c r="AN100" s="509">
        <v>6000</v>
      </c>
      <c r="AO100" s="509">
        <v>2800</v>
      </c>
      <c r="AP100" s="509">
        <v>2600</v>
      </c>
      <c r="AQ100" s="509">
        <v>2400</v>
      </c>
      <c r="AR100" s="509">
        <v>2400</v>
      </c>
      <c r="AS100" s="509">
        <v>2000</v>
      </c>
      <c r="AT100" s="509">
        <v>28300</v>
      </c>
    </row>
    <row r="101" spans="1:49" s="143" customFormat="1" ht="16.5" customHeight="1">
      <c r="A101" s="470" t="s">
        <v>769</v>
      </c>
      <c r="B101" s="657"/>
      <c r="C101" s="653"/>
      <c r="D101" s="653"/>
      <c r="E101" s="653"/>
      <c r="F101" s="517" t="s">
        <v>183</v>
      </c>
      <c r="G101" s="534">
        <v>4.0438770999999996</v>
      </c>
      <c r="H101" s="534"/>
      <c r="I101" s="979"/>
      <c r="J101" s="534">
        <v>4.016095</v>
      </c>
      <c r="K101" s="534"/>
      <c r="L101" s="979"/>
      <c r="M101" s="534">
        <v>4.0585176000000001</v>
      </c>
      <c r="N101" s="534"/>
      <c r="O101" s="979"/>
      <c r="P101" s="534">
        <v>3.9325720999999998</v>
      </c>
      <c r="Q101" s="534"/>
      <c r="R101" s="979"/>
      <c r="S101" s="534">
        <v>4.0051608999999999</v>
      </c>
      <c r="T101" s="534"/>
      <c r="U101" s="979"/>
      <c r="V101" s="534">
        <v>4.0180369000000002</v>
      </c>
      <c r="W101" s="534"/>
      <c r="X101" s="979"/>
      <c r="Y101" s="534">
        <v>4.0249961000000001</v>
      </c>
      <c r="Z101" s="534"/>
      <c r="AA101" s="979"/>
      <c r="AB101" s="534">
        <v>3.8837948</v>
      </c>
      <c r="AC101" s="534"/>
      <c r="AD101" s="979"/>
      <c r="AE101" s="534">
        <v>4.0222686999999997</v>
      </c>
      <c r="AF101" s="534"/>
      <c r="AG101" s="980"/>
      <c r="AH101" s="466"/>
      <c r="AI101" s="200"/>
      <c r="AJ101" s="508">
        <v>-3</v>
      </c>
      <c r="AK101" s="449" t="s">
        <v>185</v>
      </c>
      <c r="AL101" s="923">
        <v>4.0438770999999996</v>
      </c>
      <c r="AM101" s="923">
        <v>4.016095</v>
      </c>
      <c r="AN101" s="923">
        <v>4.0585176000000001</v>
      </c>
      <c r="AO101" s="923">
        <v>3.9325720999999998</v>
      </c>
      <c r="AP101" s="923">
        <v>4.0051608999999999</v>
      </c>
      <c r="AQ101" s="923">
        <v>4.0180369000000002</v>
      </c>
      <c r="AR101" s="923">
        <v>4.0249961000000001</v>
      </c>
      <c r="AS101" s="923">
        <v>3.8837948</v>
      </c>
      <c r="AT101" s="923">
        <v>4.0222686999999997</v>
      </c>
    </row>
    <row r="102" spans="1:49" s="143" customFormat="1" ht="2.4" customHeight="1">
      <c r="A102" s="653"/>
      <c r="B102" s="653"/>
      <c r="C102" s="653"/>
      <c r="D102" s="653"/>
      <c r="E102" s="653"/>
      <c r="F102" s="517"/>
      <c r="G102" s="465"/>
      <c r="H102" s="465"/>
      <c r="I102" s="980"/>
      <c r="J102" s="465"/>
      <c r="K102" s="465"/>
      <c r="L102" s="980"/>
      <c r="M102" s="465"/>
      <c r="N102" s="465"/>
      <c r="O102" s="980"/>
      <c r="P102" s="465"/>
      <c r="Q102" s="465"/>
      <c r="R102" s="980"/>
      <c r="S102" s="465"/>
      <c r="T102" s="465"/>
      <c r="U102" s="980"/>
      <c r="V102" s="465"/>
      <c r="W102" s="465"/>
      <c r="X102" s="980"/>
      <c r="Y102" s="465"/>
      <c r="Z102" s="465"/>
      <c r="AA102" s="980"/>
      <c r="AB102" s="465"/>
      <c r="AC102" s="465"/>
      <c r="AD102" s="980"/>
      <c r="AE102" s="465"/>
      <c r="AF102" s="465"/>
      <c r="AG102" s="980"/>
      <c r="AH102" s="466"/>
      <c r="AI102" s="200"/>
      <c r="AJ102" s="316"/>
      <c r="AK102" s="316"/>
      <c r="AL102" s="316"/>
      <c r="AM102" s="316"/>
      <c r="AN102" s="316"/>
      <c r="AO102" s="316"/>
      <c r="AP102" s="316"/>
      <c r="AQ102" s="316"/>
      <c r="AR102" s="316"/>
      <c r="AS102" s="316"/>
      <c r="AT102" s="316"/>
    </row>
    <row r="103" spans="1:49" s="143" customFormat="1" ht="18" customHeight="1">
      <c r="A103" s="1468" t="s">
        <v>444</v>
      </c>
      <c r="B103" s="1469"/>
      <c r="C103" s="1469"/>
      <c r="D103" s="1469"/>
      <c r="E103" s="1469"/>
      <c r="F103" s="1470"/>
      <c r="G103" s="1470"/>
      <c r="H103" s="1470"/>
      <c r="I103" s="1470"/>
      <c r="J103" s="1470"/>
      <c r="K103" s="1470"/>
      <c r="L103" s="1470"/>
      <c r="M103" s="1470"/>
      <c r="N103" s="1470"/>
      <c r="O103" s="1470"/>
      <c r="P103" s="1470"/>
      <c r="Q103" s="1470"/>
      <c r="R103" s="1470"/>
      <c r="S103" s="1470"/>
      <c r="T103" s="1470"/>
      <c r="U103" s="1470"/>
      <c r="V103" s="1470"/>
      <c r="W103" s="1470"/>
      <c r="X103" s="1470"/>
      <c r="Y103" s="1470"/>
      <c r="Z103" s="1470"/>
      <c r="AA103" s="1470"/>
      <c r="AB103" s="1470"/>
      <c r="AC103" s="1470"/>
      <c r="AD103" s="1470"/>
      <c r="AE103" s="1470"/>
      <c r="AF103" s="965"/>
      <c r="AG103" s="980"/>
      <c r="AH103" s="466"/>
      <c r="AI103" s="200"/>
      <c r="AJ103" s="316"/>
      <c r="AK103" s="316"/>
      <c r="AL103" s="316"/>
      <c r="AM103" s="316"/>
      <c r="AN103" s="316"/>
      <c r="AO103" s="316"/>
      <c r="AP103" s="316"/>
      <c r="AQ103" s="316"/>
      <c r="AR103" s="316"/>
      <c r="AS103" s="316"/>
      <c r="AT103" s="316"/>
    </row>
    <row r="104" spans="1:49" ht="16.5" customHeight="1">
      <c r="A104" s="470" t="s">
        <v>180</v>
      </c>
      <c r="B104" s="657"/>
      <c r="C104" s="525"/>
      <c r="D104" s="517"/>
      <c r="E104" s="517"/>
      <c r="F104" s="517" t="s">
        <v>39</v>
      </c>
      <c r="G104" s="481">
        <v>90.3</v>
      </c>
      <c r="H104" s="481"/>
      <c r="I104" s="981"/>
      <c r="J104" s="481">
        <v>86</v>
      </c>
      <c r="K104" s="481"/>
      <c r="L104" s="981"/>
      <c r="M104" s="481">
        <v>85.3</v>
      </c>
      <c r="N104" s="481"/>
      <c r="O104" s="981"/>
      <c r="P104" s="481">
        <v>82</v>
      </c>
      <c r="Q104" s="481"/>
      <c r="R104" s="981"/>
      <c r="S104" s="481">
        <v>84.4</v>
      </c>
      <c r="T104" s="481"/>
      <c r="U104" s="981"/>
      <c r="V104" s="481">
        <v>89.2</v>
      </c>
      <c r="W104" s="481"/>
      <c r="X104" s="981"/>
      <c r="Y104" s="481">
        <v>90.8</v>
      </c>
      <c r="Z104" s="481"/>
      <c r="AA104" s="981"/>
      <c r="AB104" s="481">
        <v>83.9</v>
      </c>
      <c r="AC104" s="481"/>
      <c r="AD104" s="981"/>
      <c r="AE104" s="481">
        <v>86.8</v>
      </c>
      <c r="AF104" s="481"/>
      <c r="AG104" s="977"/>
      <c r="AH104" s="464"/>
      <c r="AJ104" s="508">
        <v>-3</v>
      </c>
      <c r="AK104" s="449" t="s">
        <v>458</v>
      </c>
      <c r="AL104" s="923">
        <v>90.3</v>
      </c>
      <c r="AM104" s="923">
        <v>86</v>
      </c>
      <c r="AN104" s="923">
        <v>85.3</v>
      </c>
      <c r="AO104" s="923">
        <v>82</v>
      </c>
      <c r="AP104" s="923">
        <v>84.4</v>
      </c>
      <c r="AQ104" s="923">
        <v>89.2</v>
      </c>
      <c r="AR104" s="923">
        <v>90.8</v>
      </c>
      <c r="AS104" s="923">
        <v>83.9</v>
      </c>
      <c r="AT104" s="923">
        <v>86.8</v>
      </c>
    </row>
    <row r="105" spans="1:49" ht="16.5" customHeight="1">
      <c r="A105" s="470" t="s">
        <v>181</v>
      </c>
      <c r="B105" s="657"/>
      <c r="C105" s="525"/>
      <c r="D105" s="517"/>
      <c r="E105" s="517"/>
      <c r="F105" s="517" t="s">
        <v>39</v>
      </c>
      <c r="G105" s="481">
        <v>5.7</v>
      </c>
      <c r="H105" s="481"/>
      <c r="I105" s="981"/>
      <c r="J105" s="481">
        <v>8.3000000000000007</v>
      </c>
      <c r="K105" s="481"/>
      <c r="L105" s="981"/>
      <c r="M105" s="481">
        <v>10.199999999999999</v>
      </c>
      <c r="N105" s="481"/>
      <c r="O105" s="981"/>
      <c r="P105" s="481">
        <v>11.4</v>
      </c>
      <c r="Q105" s="481"/>
      <c r="R105" s="981"/>
      <c r="S105" s="481">
        <v>9.6</v>
      </c>
      <c r="T105" s="481"/>
      <c r="U105" s="981"/>
      <c r="V105" s="481">
        <v>8</v>
      </c>
      <c r="W105" s="481"/>
      <c r="X105" s="981"/>
      <c r="Y105" s="481">
        <v>3.9</v>
      </c>
      <c r="Z105" s="481"/>
      <c r="AA105" s="981"/>
      <c r="AB105" s="481">
        <v>10.1</v>
      </c>
      <c r="AC105" s="481"/>
      <c r="AD105" s="981"/>
      <c r="AE105" s="481">
        <v>8.3000000000000007</v>
      </c>
      <c r="AF105" s="481"/>
      <c r="AG105" s="977"/>
      <c r="AH105" s="464"/>
      <c r="AJ105" s="508">
        <v>-3</v>
      </c>
      <c r="AK105" s="449" t="s">
        <v>459</v>
      </c>
      <c r="AL105" s="923">
        <v>5.7</v>
      </c>
      <c r="AM105" s="923">
        <v>8.3000000000000007</v>
      </c>
      <c r="AN105" s="923">
        <v>10.199999999999999</v>
      </c>
      <c r="AO105" s="923">
        <v>11.4</v>
      </c>
      <c r="AP105" s="923">
        <v>9.6</v>
      </c>
      <c r="AQ105" s="923">
        <v>8</v>
      </c>
      <c r="AR105" s="923">
        <v>3.9</v>
      </c>
      <c r="AS105" s="923">
        <v>10.1</v>
      </c>
      <c r="AT105" s="923">
        <v>8.3000000000000007</v>
      </c>
    </row>
    <row r="106" spans="1:49" ht="16.5" customHeight="1">
      <c r="A106" s="470" t="s">
        <v>40</v>
      </c>
      <c r="B106" s="657"/>
      <c r="C106" s="525"/>
      <c r="D106" s="517"/>
      <c r="E106" s="517"/>
      <c r="F106" s="517" t="s">
        <v>39</v>
      </c>
      <c r="G106" s="478">
        <v>3.6</v>
      </c>
      <c r="H106" s="478"/>
      <c r="I106" s="977"/>
      <c r="J106" s="478">
        <v>5.5</v>
      </c>
      <c r="K106" s="478"/>
      <c r="L106" s="977"/>
      <c r="M106" s="478">
        <v>4.3</v>
      </c>
      <c r="N106" s="478"/>
      <c r="O106" s="977"/>
      <c r="P106" s="478">
        <v>6.6</v>
      </c>
      <c r="Q106" s="478"/>
      <c r="R106" s="977"/>
      <c r="S106" s="478">
        <v>5.9</v>
      </c>
      <c r="T106" s="478"/>
      <c r="U106" s="977"/>
      <c r="V106" s="478">
        <v>2.6</v>
      </c>
      <c r="W106" s="478"/>
      <c r="X106" s="977"/>
      <c r="Y106" s="478">
        <v>4.8</v>
      </c>
      <c r="Z106" s="478"/>
      <c r="AA106" s="977"/>
      <c r="AB106" s="478">
        <v>5.2</v>
      </c>
      <c r="AC106" s="478"/>
      <c r="AD106" s="977"/>
      <c r="AE106" s="478">
        <v>4.7</v>
      </c>
      <c r="AF106" s="478"/>
      <c r="AG106" s="977"/>
      <c r="AH106" s="464"/>
      <c r="AJ106" s="508">
        <v>-3</v>
      </c>
      <c r="AK106" s="423" t="s">
        <v>372</v>
      </c>
      <c r="AL106" s="923">
        <v>3.6</v>
      </c>
      <c r="AM106" s="923">
        <v>5.5</v>
      </c>
      <c r="AN106" s="923">
        <v>4.3</v>
      </c>
      <c r="AO106" s="923">
        <v>6.6</v>
      </c>
      <c r="AP106" s="923">
        <v>5.9</v>
      </c>
      <c r="AQ106" s="923">
        <v>2.6</v>
      </c>
      <c r="AR106" s="923">
        <v>4.8</v>
      </c>
      <c r="AS106" s="923">
        <v>5.2</v>
      </c>
      <c r="AT106" s="923">
        <v>4.7</v>
      </c>
    </row>
    <row r="107" spans="1:49" ht="16.5" customHeight="1">
      <c r="A107" s="470" t="s">
        <v>178</v>
      </c>
      <c r="B107" s="657"/>
      <c r="C107" s="525"/>
      <c r="D107" s="517"/>
      <c r="E107" s="517"/>
      <c r="F107" s="517" t="s">
        <v>39</v>
      </c>
      <c r="G107" s="478">
        <v>0.4</v>
      </c>
      <c r="H107" s="478"/>
      <c r="I107" s="977"/>
      <c r="J107" s="478">
        <v>0.1</v>
      </c>
      <c r="K107" s="478"/>
      <c r="L107" s="977"/>
      <c r="M107" s="478">
        <v>0.3</v>
      </c>
      <c r="N107" s="478"/>
      <c r="O107" s="977"/>
      <c r="P107" s="478">
        <v>0.1</v>
      </c>
      <c r="Q107" s="478"/>
      <c r="R107" s="977"/>
      <c r="S107" s="478">
        <v>0.1</v>
      </c>
      <c r="T107" s="478"/>
      <c r="U107" s="977"/>
      <c r="V107" s="478">
        <v>0.3</v>
      </c>
      <c r="W107" s="478"/>
      <c r="X107" s="977"/>
      <c r="Y107" s="478">
        <v>0.6</v>
      </c>
      <c r="Z107" s="478"/>
      <c r="AA107" s="977"/>
      <c r="AB107" s="478">
        <v>0.8</v>
      </c>
      <c r="AC107" s="478"/>
      <c r="AD107" s="977"/>
      <c r="AE107" s="478">
        <v>0.2</v>
      </c>
      <c r="AF107" s="478"/>
      <c r="AG107" s="977"/>
      <c r="AH107" s="464"/>
      <c r="AJ107" s="508">
        <v>-3</v>
      </c>
      <c r="AK107" s="423" t="s">
        <v>373</v>
      </c>
      <c r="AL107" s="923">
        <v>0.4</v>
      </c>
      <c r="AM107" s="923">
        <v>0.1</v>
      </c>
      <c r="AN107" s="923">
        <v>0.3</v>
      </c>
      <c r="AO107" s="923">
        <v>0.1</v>
      </c>
      <c r="AP107" s="923">
        <v>0.1</v>
      </c>
      <c r="AQ107" s="923">
        <v>0.3</v>
      </c>
      <c r="AR107" s="923">
        <v>0.6</v>
      </c>
      <c r="AS107" s="923">
        <v>0.8</v>
      </c>
      <c r="AT107" s="923">
        <v>0.2</v>
      </c>
    </row>
    <row r="108" spans="1:49" s="164" customFormat="1" ht="16.5" customHeight="1">
      <c r="A108" s="334" t="s">
        <v>182</v>
      </c>
      <c r="B108" s="208"/>
      <c r="C108" s="66"/>
      <c r="D108" s="56"/>
      <c r="E108" s="56"/>
      <c r="F108" s="56" t="s">
        <v>183</v>
      </c>
      <c r="G108" s="193">
        <v>961</v>
      </c>
      <c r="H108" s="193"/>
      <c r="I108" s="978"/>
      <c r="J108" s="193">
        <v>4164</v>
      </c>
      <c r="K108" s="193"/>
      <c r="L108" s="978"/>
      <c r="M108" s="193">
        <v>3000</v>
      </c>
      <c r="N108" s="193"/>
      <c r="O108" s="978"/>
      <c r="P108" s="193">
        <v>1317</v>
      </c>
      <c r="Q108" s="193"/>
      <c r="R108" s="978"/>
      <c r="S108" s="193">
        <v>1013</v>
      </c>
      <c r="T108" s="193"/>
      <c r="U108" s="978"/>
      <c r="V108" s="193">
        <v>1053</v>
      </c>
      <c r="W108" s="193"/>
      <c r="X108" s="978"/>
      <c r="Y108" s="193">
        <v>1080</v>
      </c>
      <c r="Z108" s="193"/>
      <c r="AA108" s="978"/>
      <c r="AB108" s="193">
        <v>1236</v>
      </c>
      <c r="AC108" s="193"/>
      <c r="AD108" s="978"/>
      <c r="AE108" s="193">
        <v>13824</v>
      </c>
      <c r="AF108" s="193"/>
      <c r="AG108" s="978"/>
      <c r="AH108" s="201"/>
      <c r="AI108" s="200"/>
      <c r="AJ108" s="508">
        <v>-3</v>
      </c>
      <c r="AK108" s="423" t="s">
        <v>374</v>
      </c>
      <c r="AL108" s="937">
        <v>961</v>
      </c>
      <c r="AM108" s="937">
        <v>4164</v>
      </c>
      <c r="AN108" s="937">
        <v>3000</v>
      </c>
      <c r="AO108" s="937">
        <v>1317</v>
      </c>
      <c r="AP108" s="937">
        <v>1013</v>
      </c>
      <c r="AQ108" s="937">
        <v>1053</v>
      </c>
      <c r="AR108" s="937">
        <v>1080</v>
      </c>
      <c r="AS108" s="937">
        <v>1236</v>
      </c>
      <c r="AT108" s="937">
        <v>13824</v>
      </c>
    </row>
    <row r="109" spans="1:49" s="143" customFormat="1" ht="16.5" customHeight="1">
      <c r="A109" s="470" t="s">
        <v>769</v>
      </c>
      <c r="B109" s="657"/>
      <c r="C109" s="653"/>
      <c r="D109" s="653"/>
      <c r="E109" s="653"/>
      <c r="F109" s="517" t="s">
        <v>183</v>
      </c>
      <c r="G109" s="534">
        <v>4.4577974999999999</v>
      </c>
      <c r="H109" s="534"/>
      <c r="I109" s="979"/>
      <c r="J109" s="534">
        <v>4.3231985000000002</v>
      </c>
      <c r="K109" s="534"/>
      <c r="L109" s="979"/>
      <c r="M109" s="534">
        <v>4.2599077999999997</v>
      </c>
      <c r="N109" s="534"/>
      <c r="O109" s="979"/>
      <c r="P109" s="534">
        <v>4.1722339000000002</v>
      </c>
      <c r="Q109" s="534"/>
      <c r="R109" s="979"/>
      <c r="S109" s="534">
        <v>4.2164089999999996</v>
      </c>
      <c r="T109" s="534"/>
      <c r="U109" s="979"/>
      <c r="V109" s="534">
        <v>4.3658598</v>
      </c>
      <c r="W109" s="534"/>
      <c r="X109" s="979"/>
      <c r="Y109" s="534">
        <v>4.4258407999999996</v>
      </c>
      <c r="Z109" s="534"/>
      <c r="AA109" s="979"/>
      <c r="AB109" s="534">
        <v>4.1986299000000002</v>
      </c>
      <c r="AC109" s="534"/>
      <c r="AD109" s="979"/>
      <c r="AE109" s="534">
        <v>4.3309574</v>
      </c>
      <c r="AF109" s="534"/>
      <c r="AG109" s="980"/>
      <c r="AH109" s="466"/>
      <c r="AI109" s="200"/>
      <c r="AJ109" s="508">
        <v>-3</v>
      </c>
      <c r="AK109" s="449" t="s">
        <v>375</v>
      </c>
      <c r="AL109" s="923">
        <v>4.4577974999999999</v>
      </c>
      <c r="AM109" s="923">
        <v>4.3231985000000002</v>
      </c>
      <c r="AN109" s="923">
        <v>4.2599077999999997</v>
      </c>
      <c r="AO109" s="923">
        <v>4.1722339000000002</v>
      </c>
      <c r="AP109" s="923">
        <v>4.2164089999999996</v>
      </c>
      <c r="AQ109" s="923">
        <v>4.3658598</v>
      </c>
      <c r="AR109" s="923">
        <v>4.4258407999999996</v>
      </c>
      <c r="AS109" s="923">
        <v>4.1986299000000002</v>
      </c>
      <c r="AT109" s="923">
        <v>4.3309574</v>
      </c>
    </row>
    <row r="110" spans="1:49" s="143" customFormat="1" ht="2.4" customHeight="1">
      <c r="A110" s="470"/>
      <c r="B110" s="657"/>
      <c r="C110" s="653"/>
      <c r="D110" s="653"/>
      <c r="E110" s="653"/>
      <c r="F110" s="517"/>
      <c r="G110" s="478"/>
      <c r="H110" s="478"/>
      <c r="I110" s="980"/>
      <c r="J110" s="478"/>
      <c r="K110" s="478"/>
      <c r="L110" s="980"/>
      <c r="M110" s="478"/>
      <c r="N110" s="478"/>
      <c r="O110" s="980"/>
      <c r="P110" s="478"/>
      <c r="Q110" s="478"/>
      <c r="R110" s="980"/>
      <c r="S110" s="478"/>
      <c r="T110" s="478"/>
      <c r="U110" s="980"/>
      <c r="V110" s="478"/>
      <c r="W110" s="478"/>
      <c r="X110" s="980"/>
      <c r="Y110" s="478"/>
      <c r="Z110" s="478"/>
      <c r="AA110" s="980"/>
      <c r="AB110" s="478"/>
      <c r="AC110" s="478"/>
      <c r="AD110" s="980"/>
      <c r="AE110" s="478"/>
      <c r="AF110" s="478"/>
      <c r="AG110" s="980"/>
      <c r="AH110" s="466"/>
      <c r="AI110" s="200"/>
      <c r="AJ110" s="229"/>
      <c r="AK110" s="229"/>
      <c r="AL110" s="229"/>
      <c r="AM110" s="229"/>
      <c r="AN110" s="229"/>
      <c r="AO110" s="229"/>
      <c r="AP110" s="229"/>
      <c r="AQ110" s="229"/>
      <c r="AR110" s="229"/>
      <c r="AS110" s="229"/>
      <c r="AT110" s="229"/>
      <c r="AU110" s="500"/>
      <c r="AV110" s="500"/>
    </row>
    <row r="111" spans="1:49" ht="16.5" customHeight="1">
      <c r="A111" s="1465" t="s">
        <v>394</v>
      </c>
      <c r="B111" s="1465"/>
      <c r="C111" s="1465"/>
      <c r="D111" s="1465"/>
      <c r="E111" s="653"/>
      <c r="F111" s="653"/>
      <c r="G111" s="510"/>
      <c r="H111" s="510"/>
      <c r="I111" s="147"/>
      <c r="J111" s="510"/>
      <c r="K111" s="510"/>
      <c r="L111" s="147"/>
      <c r="M111" s="510"/>
      <c r="N111" s="510"/>
      <c r="O111" s="147"/>
      <c r="P111" s="510"/>
      <c r="Q111" s="510"/>
      <c r="R111" s="147"/>
      <c r="S111" s="510"/>
      <c r="T111" s="510"/>
      <c r="U111" s="147"/>
      <c r="V111" s="510"/>
      <c r="W111" s="510"/>
      <c r="X111" s="147"/>
      <c r="Y111" s="510"/>
      <c r="Z111" s="510"/>
      <c r="AA111" s="147"/>
      <c r="AB111" s="510"/>
      <c r="AC111" s="510"/>
      <c r="AD111" s="147"/>
      <c r="AE111" s="510"/>
      <c r="AF111" s="510"/>
      <c r="AG111" s="147"/>
      <c r="AH111" s="463"/>
      <c r="AL111" s="317"/>
      <c r="AM111" s="317"/>
      <c r="AN111" s="317"/>
      <c r="AO111" s="317"/>
      <c r="AP111" s="317"/>
      <c r="AQ111" s="317"/>
      <c r="AR111" s="317"/>
      <c r="AS111" s="317"/>
      <c r="AT111" s="317"/>
      <c r="AU111" s="200"/>
      <c r="AV111" s="200"/>
      <c r="AW111" s="200"/>
    </row>
    <row r="112" spans="1:49" ht="16.5" customHeight="1">
      <c r="A112" s="1466" t="s">
        <v>443</v>
      </c>
      <c r="B112" s="1467"/>
      <c r="C112" s="1467"/>
      <c r="D112" s="1467"/>
      <c r="E112" s="1467"/>
      <c r="F112" s="517"/>
      <c r="G112" s="510"/>
      <c r="H112" s="510"/>
      <c r="I112" s="147"/>
      <c r="J112" s="510"/>
      <c r="K112" s="510"/>
      <c r="L112" s="147"/>
      <c r="M112" s="510"/>
      <c r="N112" s="510"/>
      <c r="O112" s="147"/>
      <c r="P112" s="510"/>
      <c r="Q112" s="510"/>
      <c r="R112" s="147"/>
      <c r="S112" s="510"/>
      <c r="T112" s="510"/>
      <c r="U112" s="147"/>
      <c r="V112" s="510"/>
      <c r="W112" s="510"/>
      <c r="X112" s="147"/>
      <c r="Y112" s="510"/>
      <c r="Z112" s="510"/>
      <c r="AA112" s="147"/>
      <c r="AB112" s="510"/>
      <c r="AC112" s="510"/>
      <c r="AD112" s="147"/>
      <c r="AE112" s="510"/>
      <c r="AF112" s="510"/>
      <c r="AG112" s="147"/>
      <c r="AH112" s="463"/>
      <c r="AL112" s="229"/>
      <c r="AM112" s="229"/>
      <c r="AN112" s="229"/>
      <c r="AO112" s="229"/>
      <c r="AP112" s="229"/>
      <c r="AQ112" s="229"/>
      <c r="AR112" s="229"/>
      <c r="AS112" s="229"/>
      <c r="AT112" s="229"/>
      <c r="AU112" s="200"/>
      <c r="AV112" s="200"/>
      <c r="AW112" s="200"/>
    </row>
    <row r="113" spans="1:49" ht="16.5" customHeight="1">
      <c r="A113" s="470" t="s">
        <v>180</v>
      </c>
      <c r="B113" s="657"/>
      <c r="C113" s="525"/>
      <c r="D113" s="517"/>
      <c r="E113" s="517"/>
      <c r="F113" s="517" t="s">
        <v>39</v>
      </c>
      <c r="G113" s="478">
        <v>73.400000000000006</v>
      </c>
      <c r="H113" s="478"/>
      <c r="I113" s="977"/>
      <c r="J113" s="478">
        <v>76.900000000000006</v>
      </c>
      <c r="K113" s="478"/>
      <c r="L113" s="977"/>
      <c r="M113" s="478">
        <v>76</v>
      </c>
      <c r="N113" s="478"/>
      <c r="O113" s="977"/>
      <c r="P113" s="478">
        <v>70.7</v>
      </c>
      <c r="Q113" s="478"/>
      <c r="R113" s="977"/>
      <c r="S113" s="478">
        <v>82.2</v>
      </c>
      <c r="T113" s="478"/>
      <c r="U113" s="977"/>
      <c r="V113" s="478">
        <v>77</v>
      </c>
      <c r="W113" s="478"/>
      <c r="X113" s="977"/>
      <c r="Y113" s="478">
        <v>77.900000000000006</v>
      </c>
      <c r="Z113" s="478"/>
      <c r="AA113" s="977"/>
      <c r="AB113" s="478">
        <v>75.400000000000006</v>
      </c>
      <c r="AC113" s="478"/>
      <c r="AD113" s="977"/>
      <c r="AE113" s="478">
        <v>75.3</v>
      </c>
      <c r="AF113" s="478"/>
      <c r="AG113" s="977"/>
      <c r="AH113" s="464"/>
      <c r="AJ113" s="508">
        <v>-4</v>
      </c>
      <c r="AK113" s="449" t="s">
        <v>456</v>
      </c>
      <c r="AL113" s="925">
        <v>73.400000000000006</v>
      </c>
      <c r="AM113" s="925">
        <v>76.900000000000006</v>
      </c>
      <c r="AN113" s="925">
        <v>76</v>
      </c>
      <c r="AO113" s="925">
        <v>70.7</v>
      </c>
      <c r="AP113" s="925">
        <v>82.2</v>
      </c>
      <c r="AQ113" s="925">
        <v>77</v>
      </c>
      <c r="AR113" s="925">
        <v>77.900000000000006</v>
      </c>
      <c r="AS113" s="925">
        <v>75.400000000000006</v>
      </c>
      <c r="AT113" s="925">
        <v>75.3</v>
      </c>
    </row>
    <row r="114" spans="1:49" ht="16.5" customHeight="1">
      <c r="A114" s="470" t="s">
        <v>181</v>
      </c>
      <c r="B114" s="657"/>
      <c r="C114" s="525"/>
      <c r="D114" s="517"/>
      <c r="E114" s="517"/>
      <c r="F114" s="517" t="s">
        <v>39</v>
      </c>
      <c r="G114" s="478">
        <v>6.8</v>
      </c>
      <c r="H114" s="478"/>
      <c r="I114" s="977"/>
      <c r="J114" s="478">
        <v>4.9000000000000004</v>
      </c>
      <c r="K114" s="478"/>
      <c r="L114" s="977"/>
      <c r="M114" s="478">
        <v>5.0999999999999996</v>
      </c>
      <c r="N114" s="478"/>
      <c r="O114" s="977"/>
      <c r="P114" s="478">
        <v>7.9</v>
      </c>
      <c r="Q114" s="478"/>
      <c r="R114" s="977"/>
      <c r="S114" s="478">
        <v>4.8</v>
      </c>
      <c r="T114" s="478"/>
      <c r="U114" s="977"/>
      <c r="V114" s="478">
        <v>5.6</v>
      </c>
      <c r="W114" s="478"/>
      <c r="X114" s="977"/>
      <c r="Y114" s="478">
        <v>4.3</v>
      </c>
      <c r="Z114" s="478"/>
      <c r="AA114" s="977"/>
      <c r="AB114" s="478">
        <v>5</v>
      </c>
      <c r="AC114" s="478"/>
      <c r="AD114" s="977"/>
      <c r="AE114" s="478">
        <v>5.9</v>
      </c>
      <c r="AF114" s="478"/>
      <c r="AG114" s="977"/>
      <c r="AH114" s="464"/>
      <c r="AJ114" s="508">
        <v>-4</v>
      </c>
      <c r="AK114" s="449" t="s">
        <v>457</v>
      </c>
      <c r="AL114" s="925">
        <v>6.8</v>
      </c>
      <c r="AM114" s="925">
        <v>4.9000000000000004</v>
      </c>
      <c r="AN114" s="925">
        <v>5.0999999999999996</v>
      </c>
      <c r="AO114" s="925">
        <v>7.9</v>
      </c>
      <c r="AP114" s="925">
        <v>4.8</v>
      </c>
      <c r="AQ114" s="925">
        <v>5.6</v>
      </c>
      <c r="AR114" s="925">
        <v>4.3</v>
      </c>
      <c r="AS114" s="925">
        <v>5</v>
      </c>
      <c r="AT114" s="925">
        <v>5.9</v>
      </c>
    </row>
    <row r="115" spans="1:49" ht="16.5" customHeight="1">
      <c r="A115" s="470" t="s">
        <v>40</v>
      </c>
      <c r="B115" s="657"/>
      <c r="C115" s="525"/>
      <c r="D115" s="517"/>
      <c r="E115" s="517"/>
      <c r="F115" s="517" t="s">
        <v>39</v>
      </c>
      <c r="G115" s="478">
        <v>17.600000000000001</v>
      </c>
      <c r="H115" s="478"/>
      <c r="I115" s="977"/>
      <c r="J115" s="478">
        <v>15.7</v>
      </c>
      <c r="K115" s="478"/>
      <c r="L115" s="977"/>
      <c r="M115" s="478">
        <v>16.600000000000001</v>
      </c>
      <c r="N115" s="478"/>
      <c r="O115" s="977"/>
      <c r="P115" s="478">
        <v>19.8</v>
      </c>
      <c r="Q115" s="478"/>
      <c r="R115" s="977"/>
      <c r="S115" s="478">
        <v>11.9</v>
      </c>
      <c r="T115" s="478"/>
      <c r="U115" s="977"/>
      <c r="V115" s="478">
        <v>15.6</v>
      </c>
      <c r="W115" s="478"/>
      <c r="X115" s="977"/>
      <c r="Y115" s="478">
        <v>15.7</v>
      </c>
      <c r="Z115" s="478"/>
      <c r="AA115" s="977"/>
      <c r="AB115" s="478">
        <v>17.8</v>
      </c>
      <c r="AC115" s="478"/>
      <c r="AD115" s="977"/>
      <c r="AE115" s="478">
        <v>16.7</v>
      </c>
      <c r="AF115" s="478"/>
      <c r="AG115" s="977"/>
      <c r="AH115" s="464"/>
      <c r="AJ115" s="508">
        <v>-4</v>
      </c>
      <c r="AK115" s="423" t="s">
        <v>332</v>
      </c>
      <c r="AL115" s="923">
        <v>17.600000000000001</v>
      </c>
      <c r="AM115" s="923">
        <v>15.7</v>
      </c>
      <c r="AN115" s="923">
        <v>16.600000000000001</v>
      </c>
      <c r="AO115" s="923">
        <v>19.8</v>
      </c>
      <c r="AP115" s="923">
        <v>11.9</v>
      </c>
      <c r="AQ115" s="923">
        <v>15.6</v>
      </c>
      <c r="AR115" s="923">
        <v>15.7</v>
      </c>
      <c r="AS115" s="923">
        <v>17.8</v>
      </c>
      <c r="AT115" s="923">
        <v>16.7</v>
      </c>
    </row>
    <row r="116" spans="1:49" ht="16.5" customHeight="1">
      <c r="A116" s="470" t="s">
        <v>178</v>
      </c>
      <c r="B116" s="657"/>
      <c r="C116" s="525"/>
      <c r="D116" s="517"/>
      <c r="E116" s="517"/>
      <c r="F116" s="517" t="s">
        <v>39</v>
      </c>
      <c r="G116" s="478">
        <v>2.1</v>
      </c>
      <c r="H116" s="478"/>
      <c r="I116" s="977"/>
      <c r="J116" s="478">
        <v>2.5</v>
      </c>
      <c r="K116" s="478"/>
      <c r="L116" s="977"/>
      <c r="M116" s="478">
        <v>2.2000000000000002</v>
      </c>
      <c r="N116" s="478"/>
      <c r="O116" s="977"/>
      <c r="P116" s="478">
        <v>1.6</v>
      </c>
      <c r="Q116" s="478"/>
      <c r="R116" s="977"/>
      <c r="S116" s="478">
        <v>1.1000000000000001</v>
      </c>
      <c r="T116" s="478"/>
      <c r="U116" s="977"/>
      <c r="V116" s="478">
        <v>1.8</v>
      </c>
      <c r="W116" s="478"/>
      <c r="X116" s="977"/>
      <c r="Y116" s="478">
        <v>2.2000000000000002</v>
      </c>
      <c r="Z116" s="478"/>
      <c r="AA116" s="977"/>
      <c r="AB116" s="478">
        <v>1.7</v>
      </c>
      <c r="AC116" s="478"/>
      <c r="AD116" s="977"/>
      <c r="AE116" s="478">
        <v>2.1</v>
      </c>
      <c r="AF116" s="478"/>
      <c r="AG116" s="977"/>
      <c r="AH116" s="464"/>
      <c r="AJ116" s="508">
        <v>-4</v>
      </c>
      <c r="AK116" s="423" t="s">
        <v>179</v>
      </c>
      <c r="AL116" s="937">
        <v>2.1</v>
      </c>
      <c r="AM116" s="937">
        <v>2.5</v>
      </c>
      <c r="AN116" s="937">
        <v>2.2000000000000002</v>
      </c>
      <c r="AO116" s="937">
        <v>1.6</v>
      </c>
      <c r="AP116" s="937">
        <v>1.1000000000000001</v>
      </c>
      <c r="AQ116" s="937">
        <v>1.8</v>
      </c>
      <c r="AR116" s="937">
        <v>2.2000000000000002</v>
      </c>
      <c r="AS116" s="937">
        <v>1.7</v>
      </c>
      <c r="AT116" s="937">
        <v>2.1</v>
      </c>
    </row>
    <row r="117" spans="1:49" s="164" customFormat="1" ht="16.5" customHeight="1">
      <c r="A117" s="334" t="s">
        <v>182</v>
      </c>
      <c r="B117" s="208"/>
      <c r="C117" s="66"/>
      <c r="D117" s="56"/>
      <c r="E117" s="56"/>
      <c r="F117" s="56" t="s">
        <v>183</v>
      </c>
      <c r="G117" s="193">
        <v>2000</v>
      </c>
      <c r="H117" s="193"/>
      <c r="I117" s="978"/>
      <c r="J117" s="193">
        <v>8100</v>
      </c>
      <c r="K117" s="193"/>
      <c r="L117" s="978"/>
      <c r="M117" s="193">
        <v>6000</v>
      </c>
      <c r="N117" s="193"/>
      <c r="O117" s="978"/>
      <c r="P117" s="193">
        <v>2800</v>
      </c>
      <c r="Q117" s="193"/>
      <c r="R117" s="978"/>
      <c r="S117" s="193">
        <v>2600</v>
      </c>
      <c r="T117" s="193"/>
      <c r="U117" s="978"/>
      <c r="V117" s="193">
        <v>2401</v>
      </c>
      <c r="W117" s="193"/>
      <c r="X117" s="978"/>
      <c r="Y117" s="193">
        <v>2400</v>
      </c>
      <c r="Z117" s="193"/>
      <c r="AA117" s="978"/>
      <c r="AB117" s="193">
        <v>2000</v>
      </c>
      <c r="AC117" s="193"/>
      <c r="AD117" s="978"/>
      <c r="AE117" s="193">
        <v>28301</v>
      </c>
      <c r="AF117" s="193"/>
      <c r="AG117" s="978"/>
      <c r="AH117" s="201"/>
      <c r="AI117" s="200"/>
      <c r="AJ117" s="508">
        <v>-4</v>
      </c>
      <c r="AK117" s="423" t="s">
        <v>184</v>
      </c>
      <c r="AL117" s="937">
        <v>2000</v>
      </c>
      <c r="AM117" s="937">
        <v>8100</v>
      </c>
      <c r="AN117" s="937">
        <v>6000</v>
      </c>
      <c r="AO117" s="937">
        <v>2800</v>
      </c>
      <c r="AP117" s="937">
        <v>2600</v>
      </c>
      <c r="AQ117" s="937">
        <v>2401</v>
      </c>
      <c r="AR117" s="937">
        <v>2400</v>
      </c>
      <c r="AS117" s="937">
        <v>2000</v>
      </c>
      <c r="AT117" s="937">
        <v>28301</v>
      </c>
    </row>
    <row r="118" spans="1:49" s="143" customFormat="1" ht="16.5" customHeight="1">
      <c r="A118" s="470" t="s">
        <v>769</v>
      </c>
      <c r="B118" s="657"/>
      <c r="C118" s="653"/>
      <c r="D118" s="653"/>
      <c r="E118" s="653"/>
      <c r="F118" s="517" t="s">
        <v>183</v>
      </c>
      <c r="G118" s="534">
        <v>3.8866521000000001</v>
      </c>
      <c r="H118" s="534"/>
      <c r="I118" s="979"/>
      <c r="J118" s="534">
        <v>3.9957862999999998</v>
      </c>
      <c r="K118" s="534"/>
      <c r="L118" s="979"/>
      <c r="M118" s="534">
        <v>3.9662120999999999</v>
      </c>
      <c r="N118" s="534"/>
      <c r="O118" s="979"/>
      <c r="P118" s="534">
        <v>3.8012936000000002</v>
      </c>
      <c r="Q118" s="534"/>
      <c r="R118" s="979"/>
      <c r="S118" s="534">
        <v>4.0267111</v>
      </c>
      <c r="T118" s="534"/>
      <c r="U118" s="979"/>
      <c r="V118" s="534">
        <v>3.9700669999999998</v>
      </c>
      <c r="W118" s="534"/>
      <c r="X118" s="979"/>
      <c r="Y118" s="534">
        <v>4.0129130000000002</v>
      </c>
      <c r="Z118" s="534"/>
      <c r="AA118" s="979"/>
      <c r="AB118" s="534">
        <v>3.9127288999999998</v>
      </c>
      <c r="AC118" s="534"/>
      <c r="AD118" s="979"/>
      <c r="AE118" s="534">
        <v>3.9348811000000001</v>
      </c>
      <c r="AF118" s="534"/>
      <c r="AG118" s="980"/>
      <c r="AH118" s="466"/>
      <c r="AI118" s="200"/>
      <c r="AJ118" s="508">
        <v>-4</v>
      </c>
      <c r="AK118" s="449" t="s">
        <v>185</v>
      </c>
      <c r="AL118" s="923">
        <v>3.8866521000000001</v>
      </c>
      <c r="AM118" s="923">
        <v>3.9957862999999998</v>
      </c>
      <c r="AN118" s="923">
        <v>3.9662120999999999</v>
      </c>
      <c r="AO118" s="923">
        <v>3.8012936000000002</v>
      </c>
      <c r="AP118" s="923">
        <v>4.0267111</v>
      </c>
      <c r="AQ118" s="923">
        <v>3.9700669999999998</v>
      </c>
      <c r="AR118" s="923">
        <v>4.0129130000000002</v>
      </c>
      <c r="AS118" s="923">
        <v>3.9127288999999998</v>
      </c>
      <c r="AT118" s="923">
        <v>3.9348811000000001</v>
      </c>
    </row>
    <row r="119" spans="1:49" s="143" customFormat="1" ht="2.4" customHeight="1">
      <c r="A119" s="653"/>
      <c r="B119" s="653"/>
      <c r="C119" s="653"/>
      <c r="D119" s="653"/>
      <c r="E119" s="653"/>
      <c r="F119" s="517"/>
      <c r="G119" s="465"/>
      <c r="H119" s="465"/>
      <c r="I119" s="980"/>
      <c r="J119" s="465"/>
      <c r="K119" s="465"/>
      <c r="L119" s="980"/>
      <c r="M119" s="465"/>
      <c r="N119" s="465"/>
      <c r="O119" s="980"/>
      <c r="P119" s="465"/>
      <c r="Q119" s="465"/>
      <c r="R119" s="980"/>
      <c r="S119" s="465"/>
      <c r="T119" s="465"/>
      <c r="U119" s="980"/>
      <c r="V119" s="465"/>
      <c r="W119" s="465"/>
      <c r="X119" s="980"/>
      <c r="Y119" s="465"/>
      <c r="Z119" s="465"/>
      <c r="AA119" s="980"/>
      <c r="AB119" s="465"/>
      <c r="AC119" s="465"/>
      <c r="AD119" s="980"/>
      <c r="AE119" s="465"/>
      <c r="AF119" s="465"/>
      <c r="AG119" s="980"/>
      <c r="AH119" s="466"/>
      <c r="AI119" s="200"/>
      <c r="AJ119" s="316"/>
      <c r="AK119" s="316"/>
      <c r="AL119" s="316"/>
      <c r="AM119" s="316"/>
      <c r="AN119" s="316"/>
      <c r="AO119" s="316"/>
      <c r="AP119" s="316"/>
      <c r="AQ119" s="316"/>
      <c r="AR119" s="316"/>
      <c r="AS119" s="316"/>
      <c r="AT119" s="316"/>
    </row>
    <row r="120" spans="1:49" s="143" customFormat="1" ht="18" customHeight="1">
      <c r="A120" s="1475" t="s">
        <v>444</v>
      </c>
      <c r="B120" s="1476"/>
      <c r="C120" s="1476"/>
      <c r="D120" s="1476"/>
      <c r="E120" s="1476"/>
      <c r="F120" s="1477"/>
      <c r="G120" s="1477"/>
      <c r="H120" s="1477"/>
      <c r="I120" s="1477"/>
      <c r="J120" s="1477"/>
      <c r="K120" s="1477"/>
      <c r="L120" s="1477"/>
      <c r="M120" s="1477"/>
      <c r="N120" s="1477"/>
      <c r="O120" s="1477"/>
      <c r="P120" s="1477"/>
      <c r="Q120" s="1477"/>
      <c r="R120" s="1477"/>
      <c r="S120" s="1477"/>
      <c r="T120" s="1477"/>
      <c r="U120" s="1477"/>
      <c r="V120" s="1477"/>
      <c r="W120" s="1477"/>
      <c r="X120" s="1477"/>
      <c r="Y120" s="1477"/>
      <c r="Z120" s="1477"/>
      <c r="AA120" s="1477"/>
      <c r="AB120" s="1477"/>
      <c r="AC120" s="1477"/>
      <c r="AD120" s="1477"/>
      <c r="AE120" s="1477"/>
      <c r="AF120" s="966"/>
      <c r="AG120" s="980"/>
      <c r="AH120" s="466"/>
      <c r="AI120" s="200"/>
      <c r="AJ120" s="316"/>
      <c r="AK120" s="316"/>
      <c r="AL120" s="316"/>
      <c r="AM120" s="316"/>
      <c r="AN120" s="316"/>
      <c r="AO120" s="316"/>
      <c r="AP120" s="316"/>
      <c r="AQ120" s="316"/>
      <c r="AR120" s="316"/>
      <c r="AS120" s="316"/>
      <c r="AT120" s="316"/>
    </row>
    <row r="121" spans="1:49" ht="16.5" customHeight="1">
      <c r="A121" s="470" t="s">
        <v>180</v>
      </c>
      <c r="B121" s="657"/>
      <c r="C121" s="525"/>
      <c r="D121" s="517"/>
      <c r="E121" s="517"/>
      <c r="F121" s="517" t="s">
        <v>39</v>
      </c>
      <c r="G121" s="478">
        <v>84.4</v>
      </c>
      <c r="H121" s="478"/>
      <c r="I121" s="977"/>
      <c r="J121" s="478">
        <v>83.2</v>
      </c>
      <c r="K121" s="478"/>
      <c r="L121" s="977"/>
      <c r="M121" s="478">
        <v>82</v>
      </c>
      <c r="N121" s="478"/>
      <c r="O121" s="977"/>
      <c r="P121" s="478">
        <v>83.8</v>
      </c>
      <c r="Q121" s="478"/>
      <c r="R121" s="977"/>
      <c r="S121" s="478">
        <v>83.7</v>
      </c>
      <c r="T121" s="478"/>
      <c r="U121" s="977"/>
      <c r="V121" s="478">
        <v>84.7</v>
      </c>
      <c r="W121" s="478"/>
      <c r="X121" s="977"/>
      <c r="Y121" s="478">
        <v>84.5</v>
      </c>
      <c r="Z121" s="478"/>
      <c r="AA121" s="977"/>
      <c r="AB121" s="478">
        <v>83.1</v>
      </c>
      <c r="AC121" s="478"/>
      <c r="AD121" s="977"/>
      <c r="AE121" s="478">
        <v>83.5</v>
      </c>
      <c r="AF121" s="478"/>
      <c r="AG121" s="977"/>
      <c r="AH121" s="464"/>
      <c r="AJ121" s="508">
        <v>-4</v>
      </c>
      <c r="AK121" s="449" t="s">
        <v>458</v>
      </c>
      <c r="AL121" s="923">
        <v>84.4</v>
      </c>
      <c r="AM121" s="923">
        <v>83.2</v>
      </c>
      <c r="AN121" s="923">
        <v>82</v>
      </c>
      <c r="AO121" s="923">
        <v>83.8</v>
      </c>
      <c r="AP121" s="923">
        <v>83.7</v>
      </c>
      <c r="AQ121" s="923">
        <v>84.7</v>
      </c>
      <c r="AR121" s="923">
        <v>84.5</v>
      </c>
      <c r="AS121" s="923">
        <v>83.1</v>
      </c>
      <c r="AT121" s="923">
        <v>83.5</v>
      </c>
    </row>
    <row r="122" spans="1:49" ht="16.5" customHeight="1">
      <c r="A122" s="470" t="s">
        <v>181</v>
      </c>
      <c r="B122" s="657"/>
      <c r="C122" s="525"/>
      <c r="D122" s="517"/>
      <c r="E122" s="517"/>
      <c r="F122" s="517" t="s">
        <v>39</v>
      </c>
      <c r="G122" s="478">
        <v>8.6</v>
      </c>
      <c r="H122" s="478"/>
      <c r="I122" s="977"/>
      <c r="J122" s="478">
        <v>10.4</v>
      </c>
      <c r="K122" s="478"/>
      <c r="L122" s="977"/>
      <c r="M122" s="478">
        <v>10.4</v>
      </c>
      <c r="N122" s="478"/>
      <c r="O122" s="977"/>
      <c r="P122" s="478">
        <v>9.5</v>
      </c>
      <c r="Q122" s="478"/>
      <c r="R122" s="977"/>
      <c r="S122" s="478">
        <v>9.6</v>
      </c>
      <c r="T122" s="478"/>
      <c r="U122" s="977"/>
      <c r="V122" s="478">
        <v>9.9</v>
      </c>
      <c r="W122" s="478"/>
      <c r="X122" s="977"/>
      <c r="Y122" s="478">
        <v>7</v>
      </c>
      <c r="Z122" s="478"/>
      <c r="AA122" s="977"/>
      <c r="AB122" s="478">
        <v>9</v>
      </c>
      <c r="AC122" s="478"/>
      <c r="AD122" s="977"/>
      <c r="AE122" s="478">
        <v>9.6</v>
      </c>
      <c r="AF122" s="478"/>
      <c r="AG122" s="977"/>
      <c r="AH122" s="464"/>
      <c r="AJ122" s="508">
        <v>-4</v>
      </c>
      <c r="AK122" s="449" t="s">
        <v>459</v>
      </c>
      <c r="AL122" s="923">
        <v>8.6</v>
      </c>
      <c r="AM122" s="923">
        <v>10.4</v>
      </c>
      <c r="AN122" s="923">
        <v>10.4</v>
      </c>
      <c r="AO122" s="923">
        <v>9.5</v>
      </c>
      <c r="AP122" s="923">
        <v>9.6</v>
      </c>
      <c r="AQ122" s="923">
        <v>9.9</v>
      </c>
      <c r="AR122" s="923">
        <v>7</v>
      </c>
      <c r="AS122" s="923">
        <v>9</v>
      </c>
      <c r="AT122" s="923">
        <v>9.6</v>
      </c>
    </row>
    <row r="123" spans="1:49" ht="16.5" customHeight="1">
      <c r="A123" s="470" t="s">
        <v>40</v>
      </c>
      <c r="B123" s="657"/>
      <c r="C123" s="525"/>
      <c r="D123" s="517"/>
      <c r="E123" s="517"/>
      <c r="F123" s="517" t="s">
        <v>39</v>
      </c>
      <c r="G123" s="478">
        <v>6.4</v>
      </c>
      <c r="H123" s="478"/>
      <c r="I123" s="977"/>
      <c r="J123" s="478">
        <v>6.1</v>
      </c>
      <c r="K123" s="478"/>
      <c r="L123" s="977"/>
      <c r="M123" s="478">
        <v>6.4</v>
      </c>
      <c r="N123" s="478"/>
      <c r="O123" s="977"/>
      <c r="P123" s="478">
        <v>6.4</v>
      </c>
      <c r="Q123" s="478"/>
      <c r="R123" s="977"/>
      <c r="S123" s="478">
        <v>6.4</v>
      </c>
      <c r="T123" s="478"/>
      <c r="U123" s="977"/>
      <c r="V123" s="478">
        <v>5.2</v>
      </c>
      <c r="W123" s="478"/>
      <c r="X123" s="977"/>
      <c r="Y123" s="478">
        <v>8.1</v>
      </c>
      <c r="Z123" s="478"/>
      <c r="AA123" s="977"/>
      <c r="AB123" s="478">
        <v>7.4</v>
      </c>
      <c r="AC123" s="478"/>
      <c r="AD123" s="977"/>
      <c r="AE123" s="478">
        <v>6.3</v>
      </c>
      <c r="AF123" s="478"/>
      <c r="AG123" s="977"/>
      <c r="AH123" s="464"/>
      <c r="AJ123" s="508">
        <v>-4</v>
      </c>
      <c r="AK123" s="423" t="s">
        <v>372</v>
      </c>
      <c r="AL123" s="923">
        <v>6.4</v>
      </c>
      <c r="AM123" s="923">
        <v>6.1</v>
      </c>
      <c r="AN123" s="923">
        <v>6.4</v>
      </c>
      <c r="AO123" s="923">
        <v>6.4</v>
      </c>
      <c r="AP123" s="923">
        <v>6.4</v>
      </c>
      <c r="AQ123" s="923">
        <v>5.2</v>
      </c>
      <c r="AR123" s="923">
        <v>8.1</v>
      </c>
      <c r="AS123" s="923">
        <v>7.4</v>
      </c>
      <c r="AT123" s="923">
        <v>6.3</v>
      </c>
    </row>
    <row r="124" spans="1:49" ht="16.5" customHeight="1">
      <c r="A124" s="470" t="s">
        <v>178</v>
      </c>
      <c r="B124" s="657"/>
      <c r="C124" s="525"/>
      <c r="D124" s="517"/>
      <c r="E124" s="517"/>
      <c r="F124" s="517" t="s">
        <v>39</v>
      </c>
      <c r="G124" s="478">
        <v>0.6</v>
      </c>
      <c r="H124" s="478"/>
      <c r="I124" s="977"/>
      <c r="J124" s="478">
        <v>0.4</v>
      </c>
      <c r="K124" s="478"/>
      <c r="L124" s="977"/>
      <c r="M124" s="478">
        <v>1.1000000000000001</v>
      </c>
      <c r="N124" s="478"/>
      <c r="O124" s="977"/>
      <c r="P124" s="478">
        <v>0.2</v>
      </c>
      <c r="Q124" s="478"/>
      <c r="R124" s="977"/>
      <c r="S124" s="478">
        <v>0.4</v>
      </c>
      <c r="T124" s="478"/>
      <c r="U124" s="977"/>
      <c r="V124" s="478">
        <v>0.2</v>
      </c>
      <c r="W124" s="478"/>
      <c r="X124" s="977"/>
      <c r="Y124" s="478">
        <v>0.4</v>
      </c>
      <c r="Z124" s="478"/>
      <c r="AA124" s="977"/>
      <c r="AB124" s="478">
        <v>0.6</v>
      </c>
      <c r="AC124" s="478"/>
      <c r="AD124" s="977"/>
      <c r="AE124" s="478">
        <v>0.6</v>
      </c>
      <c r="AF124" s="478"/>
      <c r="AG124" s="977"/>
      <c r="AH124" s="464"/>
      <c r="AJ124" s="508">
        <v>-4</v>
      </c>
      <c r="AK124" s="423" t="s">
        <v>373</v>
      </c>
      <c r="AL124" s="923">
        <v>0.6</v>
      </c>
      <c r="AM124" s="923">
        <v>0.4</v>
      </c>
      <c r="AN124" s="923">
        <v>1.1000000000000001</v>
      </c>
      <c r="AO124" s="923">
        <v>0.2</v>
      </c>
      <c r="AP124" s="923">
        <v>0.4</v>
      </c>
      <c r="AQ124" s="923">
        <v>0.2</v>
      </c>
      <c r="AR124" s="923">
        <v>0.4</v>
      </c>
      <c r="AS124" s="923">
        <v>0.6</v>
      </c>
      <c r="AT124" s="923">
        <v>0.6</v>
      </c>
    </row>
    <row r="125" spans="1:49" s="164" customFormat="1" ht="16.5" customHeight="1">
      <c r="A125" s="334" t="s">
        <v>182</v>
      </c>
      <c r="B125" s="208"/>
      <c r="C125" s="66"/>
      <c r="D125" s="56"/>
      <c r="E125" s="56"/>
      <c r="F125" s="56" t="s">
        <v>183</v>
      </c>
      <c r="G125" s="193">
        <v>930</v>
      </c>
      <c r="H125" s="193"/>
      <c r="I125" s="978"/>
      <c r="J125" s="193">
        <v>3990</v>
      </c>
      <c r="K125" s="193"/>
      <c r="L125" s="978"/>
      <c r="M125" s="193">
        <v>2900</v>
      </c>
      <c r="N125" s="193"/>
      <c r="O125" s="978"/>
      <c r="P125" s="193">
        <v>1368</v>
      </c>
      <c r="Q125" s="193"/>
      <c r="R125" s="978"/>
      <c r="S125" s="193">
        <v>1076</v>
      </c>
      <c r="T125" s="193"/>
      <c r="U125" s="978"/>
      <c r="V125" s="193">
        <v>1059</v>
      </c>
      <c r="W125" s="193"/>
      <c r="X125" s="978"/>
      <c r="Y125" s="193">
        <v>1055</v>
      </c>
      <c r="Z125" s="193"/>
      <c r="AA125" s="978"/>
      <c r="AB125" s="193">
        <v>1182</v>
      </c>
      <c r="AC125" s="193"/>
      <c r="AD125" s="978"/>
      <c r="AE125" s="193">
        <v>13560</v>
      </c>
      <c r="AF125" s="193"/>
      <c r="AG125" s="978"/>
      <c r="AH125" s="201"/>
      <c r="AI125" s="200"/>
      <c r="AJ125" s="508">
        <v>-4</v>
      </c>
      <c r="AK125" s="423" t="s">
        <v>374</v>
      </c>
      <c r="AL125" s="937">
        <v>930</v>
      </c>
      <c r="AM125" s="937">
        <v>3990</v>
      </c>
      <c r="AN125" s="937">
        <v>2900</v>
      </c>
      <c r="AO125" s="937">
        <v>1368</v>
      </c>
      <c r="AP125" s="937">
        <v>1076</v>
      </c>
      <c r="AQ125" s="937">
        <v>1059</v>
      </c>
      <c r="AR125" s="937">
        <v>1055</v>
      </c>
      <c r="AS125" s="937">
        <v>1182</v>
      </c>
      <c r="AT125" s="937">
        <v>13560</v>
      </c>
    </row>
    <row r="126" spans="1:49" s="143" customFormat="1" ht="16.5" customHeight="1">
      <c r="A126" s="470" t="s">
        <v>769</v>
      </c>
      <c r="B126" s="657"/>
      <c r="C126" s="653"/>
      <c r="D126" s="653"/>
      <c r="E126" s="653"/>
      <c r="F126" s="517" t="s">
        <v>183</v>
      </c>
      <c r="G126" s="534">
        <v>4.2842986999999999</v>
      </c>
      <c r="H126" s="534"/>
      <c r="I126" s="979"/>
      <c r="J126" s="534">
        <v>4.2317108000000001</v>
      </c>
      <c r="K126" s="534"/>
      <c r="L126" s="979"/>
      <c r="M126" s="534">
        <v>4.1836226999999999</v>
      </c>
      <c r="N126" s="534"/>
      <c r="O126" s="979"/>
      <c r="P126" s="534">
        <v>4.1712037999999998</v>
      </c>
      <c r="Q126" s="534"/>
      <c r="R126" s="979"/>
      <c r="S126" s="534">
        <v>4.2345018000000003</v>
      </c>
      <c r="T126" s="534"/>
      <c r="U126" s="979"/>
      <c r="V126" s="534">
        <v>4.2931135999999999</v>
      </c>
      <c r="W126" s="534"/>
      <c r="X126" s="979"/>
      <c r="Y126" s="534">
        <v>4.3065717000000001</v>
      </c>
      <c r="Z126" s="534"/>
      <c r="AA126" s="979"/>
      <c r="AB126" s="534">
        <v>4.2196199999999999</v>
      </c>
      <c r="AC126" s="534"/>
      <c r="AD126" s="979"/>
      <c r="AE126" s="534">
        <v>4.2348673000000003</v>
      </c>
      <c r="AF126" s="534"/>
      <c r="AG126" s="980"/>
      <c r="AH126" s="466"/>
      <c r="AI126" s="200"/>
      <c r="AJ126" s="508">
        <v>-4</v>
      </c>
      <c r="AK126" s="449" t="s">
        <v>375</v>
      </c>
      <c r="AL126" s="923">
        <v>4.2842986999999999</v>
      </c>
      <c r="AM126" s="923">
        <v>4.2317108000000001</v>
      </c>
      <c r="AN126" s="923">
        <v>4.1836226999999999</v>
      </c>
      <c r="AO126" s="923">
        <v>4.1712037999999998</v>
      </c>
      <c r="AP126" s="923">
        <v>4.2345018000000003</v>
      </c>
      <c r="AQ126" s="923">
        <v>4.2931135999999999</v>
      </c>
      <c r="AR126" s="923">
        <v>4.3065717000000001</v>
      </c>
      <c r="AS126" s="923">
        <v>4.2196199999999999</v>
      </c>
      <c r="AT126" s="923">
        <v>4.2348673000000003</v>
      </c>
    </row>
    <row r="127" spans="1:49" s="143" customFormat="1" ht="3.6" customHeight="1">
      <c r="A127" s="470"/>
      <c r="B127" s="657"/>
      <c r="C127" s="653"/>
      <c r="D127" s="653"/>
      <c r="E127" s="653"/>
      <c r="F127" s="517"/>
      <c r="G127" s="478"/>
      <c r="H127" s="478"/>
      <c r="I127" s="980"/>
      <c r="J127" s="478"/>
      <c r="K127" s="478"/>
      <c r="L127" s="980"/>
      <c r="M127" s="478"/>
      <c r="N127" s="478"/>
      <c r="O127" s="980"/>
      <c r="P127" s="478"/>
      <c r="Q127" s="478"/>
      <c r="R127" s="980"/>
      <c r="S127" s="478"/>
      <c r="T127" s="478"/>
      <c r="U127" s="980"/>
      <c r="V127" s="478"/>
      <c r="W127" s="478"/>
      <c r="X127" s="980"/>
      <c r="Y127" s="478"/>
      <c r="Z127" s="478"/>
      <c r="AA127" s="980"/>
      <c r="AB127" s="478"/>
      <c r="AC127" s="478"/>
      <c r="AD127" s="980"/>
      <c r="AE127" s="478"/>
      <c r="AF127" s="478"/>
      <c r="AG127" s="980"/>
      <c r="AH127" s="466"/>
      <c r="AI127" s="200"/>
      <c r="AJ127" s="229"/>
      <c r="AK127" s="229"/>
      <c r="AL127" s="229"/>
      <c r="AM127" s="229"/>
      <c r="AN127" s="229"/>
      <c r="AO127" s="229"/>
      <c r="AP127" s="229"/>
      <c r="AQ127" s="229"/>
      <c r="AR127" s="229"/>
      <c r="AS127" s="229"/>
      <c r="AT127" s="229"/>
      <c r="AU127" s="500"/>
      <c r="AV127" s="500"/>
    </row>
    <row r="128" spans="1:49" ht="16.5" customHeight="1">
      <c r="A128" s="1465" t="s">
        <v>386</v>
      </c>
      <c r="B128" s="1465"/>
      <c r="C128" s="1465"/>
      <c r="D128" s="1465"/>
      <c r="E128" s="653"/>
      <c r="F128" s="653"/>
      <c r="G128" s="510"/>
      <c r="H128" s="510"/>
      <c r="I128" s="147"/>
      <c r="J128" s="510"/>
      <c r="K128" s="510"/>
      <c r="L128" s="147"/>
      <c r="M128" s="510"/>
      <c r="N128" s="510"/>
      <c r="O128" s="147"/>
      <c r="P128" s="510"/>
      <c r="Q128" s="510"/>
      <c r="R128" s="147"/>
      <c r="S128" s="510"/>
      <c r="T128" s="510"/>
      <c r="U128" s="147"/>
      <c r="V128" s="510"/>
      <c r="W128" s="510"/>
      <c r="X128" s="147"/>
      <c r="Y128" s="510"/>
      <c r="Z128" s="510"/>
      <c r="AA128" s="147"/>
      <c r="AB128" s="510"/>
      <c r="AC128" s="510"/>
      <c r="AD128" s="147"/>
      <c r="AE128" s="510"/>
      <c r="AF128" s="510"/>
      <c r="AG128" s="147"/>
      <c r="AH128" s="463"/>
      <c r="AL128" s="317"/>
      <c r="AM128" s="317"/>
      <c r="AN128" s="317"/>
      <c r="AO128" s="317"/>
      <c r="AP128" s="317"/>
      <c r="AQ128" s="317"/>
      <c r="AR128" s="317"/>
      <c r="AS128" s="317"/>
      <c r="AT128" s="317"/>
      <c r="AU128" s="200"/>
      <c r="AV128" s="200"/>
      <c r="AW128" s="200"/>
    </row>
    <row r="129" spans="1:49" ht="16.5" customHeight="1">
      <c r="A129" s="1466" t="s">
        <v>443</v>
      </c>
      <c r="B129" s="1467"/>
      <c r="C129" s="1467"/>
      <c r="D129" s="1467"/>
      <c r="E129" s="1467"/>
      <c r="F129" s="517"/>
      <c r="G129" s="510"/>
      <c r="H129" s="510"/>
      <c r="I129" s="147"/>
      <c r="J129" s="510"/>
      <c r="K129" s="510"/>
      <c r="L129" s="147"/>
      <c r="M129" s="510"/>
      <c r="N129" s="510"/>
      <c r="O129" s="147"/>
      <c r="P129" s="510"/>
      <c r="Q129" s="510"/>
      <c r="R129" s="147"/>
      <c r="S129" s="510"/>
      <c r="T129" s="510"/>
      <c r="U129" s="147"/>
      <c r="V129" s="510"/>
      <c r="W129" s="510"/>
      <c r="X129" s="147"/>
      <c r="Y129" s="510"/>
      <c r="Z129" s="510"/>
      <c r="AA129" s="147"/>
      <c r="AB129" s="510"/>
      <c r="AC129" s="510"/>
      <c r="AD129" s="147"/>
      <c r="AE129" s="510"/>
      <c r="AF129" s="510"/>
      <c r="AG129" s="147"/>
      <c r="AH129" s="463"/>
      <c r="AL129" s="229"/>
      <c r="AM129" s="229"/>
      <c r="AN129" s="229"/>
      <c r="AO129" s="229"/>
      <c r="AP129" s="229"/>
      <c r="AQ129" s="229"/>
      <c r="AR129" s="229"/>
      <c r="AS129" s="229"/>
      <c r="AT129" s="229"/>
      <c r="AU129" s="200"/>
      <c r="AV129" s="200"/>
      <c r="AW129" s="200"/>
    </row>
    <row r="130" spans="1:49" ht="16.5" customHeight="1">
      <c r="A130" s="470" t="s">
        <v>180</v>
      </c>
      <c r="B130" s="657"/>
      <c r="C130" s="525"/>
      <c r="D130" s="517"/>
      <c r="E130" s="517"/>
      <c r="F130" s="517" t="s">
        <v>39</v>
      </c>
      <c r="G130" s="478">
        <v>75.5</v>
      </c>
      <c r="H130" s="478"/>
      <c r="I130" s="977"/>
      <c r="J130" s="478">
        <v>78.099999999999994</v>
      </c>
      <c r="K130" s="478"/>
      <c r="L130" s="977"/>
      <c r="M130" s="478">
        <v>77.8</v>
      </c>
      <c r="N130" s="478"/>
      <c r="O130" s="977"/>
      <c r="P130" s="478">
        <v>73.900000000000006</v>
      </c>
      <c r="Q130" s="478"/>
      <c r="R130" s="977"/>
      <c r="S130" s="478">
        <v>79</v>
      </c>
      <c r="T130" s="478"/>
      <c r="U130" s="977"/>
      <c r="V130" s="478">
        <v>77.900000000000006</v>
      </c>
      <c r="W130" s="478"/>
      <c r="X130" s="977"/>
      <c r="Y130" s="478">
        <v>79.7</v>
      </c>
      <c r="Z130" s="478"/>
      <c r="AA130" s="977"/>
      <c r="AB130" s="478">
        <v>73.900000000000006</v>
      </c>
      <c r="AC130" s="478"/>
      <c r="AD130" s="977"/>
      <c r="AE130" s="478">
        <v>76.8</v>
      </c>
      <c r="AF130" s="478"/>
      <c r="AG130" s="977"/>
      <c r="AH130" s="464"/>
      <c r="AJ130" s="508">
        <v>-5</v>
      </c>
      <c r="AK130" s="449" t="s">
        <v>456</v>
      </c>
      <c r="AL130" s="923">
        <v>75.5</v>
      </c>
      <c r="AM130" s="923">
        <v>78.099999999999994</v>
      </c>
      <c r="AN130" s="923">
        <v>77.8</v>
      </c>
      <c r="AO130" s="923">
        <v>73.900000000000006</v>
      </c>
      <c r="AP130" s="923">
        <v>79</v>
      </c>
      <c r="AQ130" s="923">
        <v>77.900000000000006</v>
      </c>
      <c r="AR130" s="923">
        <v>79.7</v>
      </c>
      <c r="AS130" s="923">
        <v>73.900000000000006</v>
      </c>
      <c r="AT130" s="923">
        <v>76.8</v>
      </c>
    </row>
    <row r="131" spans="1:49" ht="16.5" customHeight="1">
      <c r="A131" s="470" t="s">
        <v>181</v>
      </c>
      <c r="B131" s="657"/>
      <c r="C131" s="525"/>
      <c r="D131" s="517"/>
      <c r="E131" s="517"/>
      <c r="F131" s="517" t="s">
        <v>39</v>
      </c>
      <c r="G131" s="478">
        <v>5.8</v>
      </c>
      <c r="H131" s="478"/>
      <c r="I131" s="977"/>
      <c r="J131" s="478">
        <v>4.5</v>
      </c>
      <c r="K131" s="478"/>
      <c r="L131" s="977"/>
      <c r="M131" s="478">
        <v>4.8</v>
      </c>
      <c r="N131" s="478"/>
      <c r="O131" s="977"/>
      <c r="P131" s="478">
        <v>6.8</v>
      </c>
      <c r="Q131" s="478"/>
      <c r="R131" s="977"/>
      <c r="S131" s="478">
        <v>5.0999999999999996</v>
      </c>
      <c r="T131" s="478"/>
      <c r="U131" s="977"/>
      <c r="V131" s="478">
        <v>6.5</v>
      </c>
      <c r="W131" s="478"/>
      <c r="X131" s="977"/>
      <c r="Y131" s="478">
        <v>3.8</v>
      </c>
      <c r="Z131" s="478"/>
      <c r="AA131" s="977"/>
      <c r="AB131" s="478">
        <v>7.3</v>
      </c>
      <c r="AC131" s="478"/>
      <c r="AD131" s="977"/>
      <c r="AE131" s="478">
        <v>5.3</v>
      </c>
      <c r="AF131" s="478"/>
      <c r="AG131" s="977"/>
      <c r="AH131" s="464"/>
      <c r="AJ131" s="508">
        <v>-5</v>
      </c>
      <c r="AK131" s="449" t="s">
        <v>457</v>
      </c>
      <c r="AL131" s="923">
        <v>5.8</v>
      </c>
      <c r="AM131" s="923">
        <v>4.5</v>
      </c>
      <c r="AN131" s="923">
        <v>4.8</v>
      </c>
      <c r="AO131" s="923">
        <v>6.8</v>
      </c>
      <c r="AP131" s="923">
        <v>5.0999999999999996</v>
      </c>
      <c r="AQ131" s="923">
        <v>6.5</v>
      </c>
      <c r="AR131" s="923">
        <v>3.8</v>
      </c>
      <c r="AS131" s="923">
        <v>7.3</v>
      </c>
      <c r="AT131" s="923">
        <v>5.3</v>
      </c>
    </row>
    <row r="132" spans="1:49" ht="16.5" customHeight="1">
      <c r="A132" s="470" t="s">
        <v>40</v>
      </c>
      <c r="B132" s="657"/>
      <c r="C132" s="525"/>
      <c r="D132" s="517"/>
      <c r="E132" s="517"/>
      <c r="F132" s="517" t="s">
        <v>39</v>
      </c>
      <c r="G132" s="478">
        <v>16.2</v>
      </c>
      <c r="H132" s="478"/>
      <c r="I132" s="977"/>
      <c r="J132" s="478">
        <v>14.7</v>
      </c>
      <c r="K132" s="478"/>
      <c r="L132" s="977"/>
      <c r="M132" s="478">
        <v>14.7</v>
      </c>
      <c r="N132" s="478"/>
      <c r="O132" s="977"/>
      <c r="P132" s="478">
        <v>17.100000000000001</v>
      </c>
      <c r="Q132" s="478"/>
      <c r="R132" s="977"/>
      <c r="S132" s="478">
        <v>13.4</v>
      </c>
      <c r="T132" s="478"/>
      <c r="U132" s="977"/>
      <c r="V132" s="478">
        <v>13.6</v>
      </c>
      <c r="W132" s="478"/>
      <c r="X132" s="977"/>
      <c r="Y132" s="478">
        <v>15</v>
      </c>
      <c r="Z132" s="478"/>
      <c r="AA132" s="977"/>
      <c r="AB132" s="478">
        <v>16.8</v>
      </c>
      <c r="AC132" s="478"/>
      <c r="AD132" s="977"/>
      <c r="AE132" s="478">
        <v>15.3</v>
      </c>
      <c r="AF132" s="478"/>
      <c r="AG132" s="977"/>
      <c r="AH132" s="464"/>
      <c r="AJ132" s="508">
        <v>-5</v>
      </c>
      <c r="AK132" s="423" t="s">
        <v>332</v>
      </c>
      <c r="AL132" s="923">
        <v>16.2</v>
      </c>
      <c r="AM132" s="923">
        <v>14.7</v>
      </c>
      <c r="AN132" s="923">
        <v>14.7</v>
      </c>
      <c r="AO132" s="923">
        <v>17.100000000000001</v>
      </c>
      <c r="AP132" s="923">
        <v>13.4</v>
      </c>
      <c r="AQ132" s="923">
        <v>13.6</v>
      </c>
      <c r="AR132" s="923">
        <v>15</v>
      </c>
      <c r="AS132" s="923">
        <v>16.8</v>
      </c>
      <c r="AT132" s="923">
        <v>15.3</v>
      </c>
    </row>
    <row r="133" spans="1:49" ht="16.5" customHeight="1">
      <c r="A133" s="470" t="s">
        <v>178</v>
      </c>
      <c r="B133" s="657"/>
      <c r="C133" s="525"/>
      <c r="D133" s="517"/>
      <c r="E133" s="517"/>
      <c r="F133" s="517" t="s">
        <v>39</v>
      </c>
      <c r="G133" s="478">
        <v>2.6</v>
      </c>
      <c r="H133" s="478"/>
      <c r="I133" s="977"/>
      <c r="J133" s="478">
        <v>2.6</v>
      </c>
      <c r="K133" s="478"/>
      <c r="L133" s="977"/>
      <c r="M133" s="478">
        <v>2.6</v>
      </c>
      <c r="N133" s="478"/>
      <c r="O133" s="977"/>
      <c r="P133" s="478">
        <v>2.1</v>
      </c>
      <c r="Q133" s="478"/>
      <c r="R133" s="977"/>
      <c r="S133" s="478">
        <v>2.6</v>
      </c>
      <c r="T133" s="478"/>
      <c r="U133" s="977"/>
      <c r="V133" s="478">
        <v>2</v>
      </c>
      <c r="W133" s="478"/>
      <c r="X133" s="977"/>
      <c r="Y133" s="478">
        <v>1.5</v>
      </c>
      <c r="Z133" s="478"/>
      <c r="AA133" s="977"/>
      <c r="AB133" s="478">
        <v>1.9</v>
      </c>
      <c r="AC133" s="478"/>
      <c r="AD133" s="977"/>
      <c r="AE133" s="478">
        <v>2.5</v>
      </c>
      <c r="AF133" s="478"/>
      <c r="AG133" s="977"/>
      <c r="AH133" s="464"/>
      <c r="AJ133" s="508">
        <v>-5</v>
      </c>
      <c r="AK133" s="423" t="s">
        <v>179</v>
      </c>
      <c r="AL133" s="923">
        <v>2.6</v>
      </c>
      <c r="AM133" s="923">
        <v>2.6</v>
      </c>
      <c r="AN133" s="923">
        <v>2.6</v>
      </c>
      <c r="AO133" s="923">
        <v>2.1</v>
      </c>
      <c r="AP133" s="923">
        <v>2.6</v>
      </c>
      <c r="AQ133" s="923">
        <v>2</v>
      </c>
      <c r="AR133" s="923">
        <v>1.5</v>
      </c>
      <c r="AS133" s="923">
        <v>1.9</v>
      </c>
      <c r="AT133" s="923">
        <v>2.5</v>
      </c>
    </row>
    <row r="134" spans="1:49" s="164" customFormat="1" ht="16.5" customHeight="1">
      <c r="A134" s="334" t="s">
        <v>182</v>
      </c>
      <c r="B134" s="208"/>
      <c r="C134" s="66"/>
      <c r="D134" s="56"/>
      <c r="E134" s="56"/>
      <c r="F134" s="56" t="s">
        <v>183</v>
      </c>
      <c r="G134" s="193">
        <v>2000</v>
      </c>
      <c r="H134" s="193"/>
      <c r="I134" s="978"/>
      <c r="J134" s="193">
        <v>8100</v>
      </c>
      <c r="K134" s="193"/>
      <c r="L134" s="978"/>
      <c r="M134" s="193">
        <v>6201</v>
      </c>
      <c r="N134" s="193"/>
      <c r="O134" s="978"/>
      <c r="P134" s="193">
        <v>2800</v>
      </c>
      <c r="Q134" s="193"/>
      <c r="R134" s="978"/>
      <c r="S134" s="193">
        <v>2600</v>
      </c>
      <c r="T134" s="193"/>
      <c r="U134" s="978"/>
      <c r="V134" s="193">
        <v>2400</v>
      </c>
      <c r="W134" s="193"/>
      <c r="X134" s="978"/>
      <c r="Y134" s="193">
        <v>2400</v>
      </c>
      <c r="Z134" s="193"/>
      <c r="AA134" s="978"/>
      <c r="AB134" s="193">
        <v>2000</v>
      </c>
      <c r="AC134" s="193"/>
      <c r="AD134" s="978"/>
      <c r="AE134" s="193">
        <v>28501</v>
      </c>
      <c r="AF134" s="193"/>
      <c r="AG134" s="978"/>
      <c r="AH134" s="201"/>
      <c r="AI134" s="200"/>
      <c r="AJ134" s="508">
        <v>-5</v>
      </c>
      <c r="AK134" s="423" t="s">
        <v>184</v>
      </c>
      <c r="AL134" s="923">
        <v>2000</v>
      </c>
      <c r="AM134" s="923">
        <v>8100</v>
      </c>
      <c r="AN134" s="923">
        <v>6201</v>
      </c>
      <c r="AO134" s="923">
        <v>2800</v>
      </c>
      <c r="AP134" s="923">
        <v>2600</v>
      </c>
      <c r="AQ134" s="923">
        <v>2400</v>
      </c>
      <c r="AR134" s="923">
        <v>2400</v>
      </c>
      <c r="AS134" s="923">
        <v>2000</v>
      </c>
      <c r="AT134" s="923">
        <v>28501</v>
      </c>
    </row>
    <row r="135" spans="1:49" s="143" customFormat="1" ht="16.5" customHeight="1">
      <c r="A135" s="470" t="s">
        <v>769</v>
      </c>
      <c r="B135" s="657"/>
      <c r="C135" s="653"/>
      <c r="D135" s="653"/>
      <c r="E135" s="653"/>
      <c r="F135" s="517" t="s">
        <v>183</v>
      </c>
      <c r="G135" s="534">
        <v>3.9606729999999999</v>
      </c>
      <c r="H135" s="534"/>
      <c r="I135" s="979"/>
      <c r="J135" s="534">
        <v>3.9947061000000001</v>
      </c>
      <c r="K135" s="534"/>
      <c r="L135" s="979"/>
      <c r="M135" s="534">
        <v>3.9837427999999999</v>
      </c>
      <c r="N135" s="534"/>
      <c r="O135" s="979"/>
      <c r="P135" s="534">
        <v>3.8529710000000001</v>
      </c>
      <c r="Q135" s="534"/>
      <c r="R135" s="979"/>
      <c r="S135" s="534">
        <v>4.0410184999999998</v>
      </c>
      <c r="T135" s="534"/>
      <c r="U135" s="979"/>
      <c r="V135" s="534">
        <v>3.9720841999999998</v>
      </c>
      <c r="W135" s="534"/>
      <c r="X135" s="979"/>
      <c r="Y135" s="534">
        <v>3.9998298000000001</v>
      </c>
      <c r="Z135" s="534"/>
      <c r="AA135" s="979"/>
      <c r="AB135" s="534">
        <v>3.8816236000000002</v>
      </c>
      <c r="AC135" s="534"/>
      <c r="AD135" s="979"/>
      <c r="AE135" s="534">
        <v>3.9684122999999998</v>
      </c>
      <c r="AF135" s="534"/>
      <c r="AG135" s="980"/>
      <c r="AH135" s="466"/>
      <c r="AI135" s="200"/>
      <c r="AJ135" s="508">
        <v>-5</v>
      </c>
      <c r="AK135" s="449" t="s">
        <v>185</v>
      </c>
      <c r="AL135" s="923">
        <v>3.9606729999999999</v>
      </c>
      <c r="AM135" s="923">
        <v>3.9947061000000001</v>
      </c>
      <c r="AN135" s="923">
        <v>3.9837427999999999</v>
      </c>
      <c r="AO135" s="923">
        <v>3.8529710000000001</v>
      </c>
      <c r="AP135" s="923">
        <v>4.0410184999999998</v>
      </c>
      <c r="AQ135" s="923">
        <v>3.9720841999999998</v>
      </c>
      <c r="AR135" s="923">
        <v>3.9998298000000001</v>
      </c>
      <c r="AS135" s="923">
        <v>3.8816236000000002</v>
      </c>
      <c r="AT135" s="923">
        <v>3.9684122999999998</v>
      </c>
    </row>
    <row r="136" spans="1:49" s="143" customFormat="1" ht="2.4" customHeight="1">
      <c r="A136" s="653"/>
      <c r="B136" s="653"/>
      <c r="C136" s="653"/>
      <c r="D136" s="653"/>
      <c r="E136" s="653"/>
      <c r="F136" s="517"/>
      <c r="G136" s="465"/>
      <c r="H136" s="465"/>
      <c r="I136" s="980"/>
      <c r="J136" s="465"/>
      <c r="K136" s="465"/>
      <c r="L136" s="980"/>
      <c r="M136" s="465"/>
      <c r="N136" s="465"/>
      <c r="O136" s="980"/>
      <c r="P136" s="465"/>
      <c r="Q136" s="465"/>
      <c r="R136" s="980"/>
      <c r="S136" s="465"/>
      <c r="T136" s="465"/>
      <c r="U136" s="980"/>
      <c r="V136" s="465"/>
      <c r="W136" s="465"/>
      <c r="X136" s="980"/>
      <c r="Y136" s="465"/>
      <c r="Z136" s="465"/>
      <c r="AA136" s="980"/>
      <c r="AB136" s="465"/>
      <c r="AC136" s="465"/>
      <c r="AD136" s="980"/>
      <c r="AE136" s="465"/>
      <c r="AF136" s="465"/>
      <c r="AG136" s="980"/>
      <c r="AH136" s="466"/>
      <c r="AI136" s="200"/>
      <c r="AJ136" s="316"/>
      <c r="AK136" s="316"/>
      <c r="AL136" s="316"/>
      <c r="AM136" s="316"/>
      <c r="AN136" s="316"/>
      <c r="AO136" s="316"/>
      <c r="AP136" s="316"/>
      <c r="AQ136" s="316"/>
      <c r="AR136" s="316"/>
      <c r="AS136" s="316"/>
      <c r="AT136" s="316"/>
    </row>
    <row r="137" spans="1:49" s="143" customFormat="1" ht="18" customHeight="1">
      <c r="A137" s="1468" t="s">
        <v>444</v>
      </c>
      <c r="B137" s="1469"/>
      <c r="C137" s="1469"/>
      <c r="D137" s="1469"/>
      <c r="E137" s="1469"/>
      <c r="F137" s="1470"/>
      <c r="G137" s="1470"/>
      <c r="H137" s="1470"/>
      <c r="I137" s="1470"/>
      <c r="J137" s="1470"/>
      <c r="K137" s="1470"/>
      <c r="L137" s="1470"/>
      <c r="M137" s="1470"/>
      <c r="N137" s="1470"/>
      <c r="O137" s="1470"/>
      <c r="P137" s="1470"/>
      <c r="Q137" s="1470"/>
      <c r="R137" s="1470"/>
      <c r="S137" s="1470"/>
      <c r="T137" s="1470"/>
      <c r="U137" s="1470"/>
      <c r="V137" s="1470"/>
      <c r="W137" s="1470"/>
      <c r="X137" s="1470"/>
      <c r="Y137" s="1470"/>
      <c r="Z137" s="1470"/>
      <c r="AA137" s="1470"/>
      <c r="AB137" s="1470"/>
      <c r="AC137" s="1470"/>
      <c r="AD137" s="1470"/>
      <c r="AE137" s="1470"/>
      <c r="AF137" s="965"/>
      <c r="AG137" s="980"/>
      <c r="AH137" s="466"/>
      <c r="AI137" s="200"/>
      <c r="AJ137" s="316"/>
      <c r="AK137" s="316"/>
      <c r="AL137" s="316"/>
      <c r="AM137" s="316"/>
      <c r="AN137" s="316"/>
      <c r="AO137" s="316"/>
      <c r="AP137" s="316"/>
      <c r="AQ137" s="316"/>
      <c r="AR137" s="316"/>
      <c r="AS137" s="316"/>
      <c r="AT137" s="316"/>
    </row>
    <row r="138" spans="1:49" ht="16.5" customHeight="1">
      <c r="A138" s="470" t="s">
        <v>180</v>
      </c>
      <c r="B138" s="657"/>
      <c r="C138" s="525"/>
      <c r="D138" s="517"/>
      <c r="E138" s="517"/>
      <c r="F138" s="517" t="s">
        <v>39</v>
      </c>
      <c r="G138" s="478">
        <v>83.3</v>
      </c>
      <c r="H138" s="478"/>
      <c r="I138" s="977"/>
      <c r="J138" s="478">
        <v>84.8</v>
      </c>
      <c r="K138" s="478"/>
      <c r="L138" s="977"/>
      <c r="M138" s="478">
        <v>84.9</v>
      </c>
      <c r="N138" s="478"/>
      <c r="O138" s="977"/>
      <c r="P138" s="478">
        <v>82.7</v>
      </c>
      <c r="Q138" s="478"/>
      <c r="R138" s="977"/>
      <c r="S138" s="478">
        <v>85.5</v>
      </c>
      <c r="T138" s="478"/>
      <c r="U138" s="977"/>
      <c r="V138" s="478">
        <v>86.4</v>
      </c>
      <c r="W138" s="478"/>
      <c r="X138" s="977"/>
      <c r="Y138" s="478">
        <v>82.9</v>
      </c>
      <c r="Z138" s="478"/>
      <c r="AA138" s="977"/>
      <c r="AB138" s="478">
        <v>80.3</v>
      </c>
      <c r="AC138" s="478"/>
      <c r="AD138" s="977"/>
      <c r="AE138" s="478">
        <v>84.1</v>
      </c>
      <c r="AF138" s="478"/>
      <c r="AG138" s="977"/>
      <c r="AH138" s="464"/>
      <c r="AJ138" s="508">
        <v>-5</v>
      </c>
      <c r="AK138" s="449" t="s">
        <v>458</v>
      </c>
      <c r="AL138" s="923">
        <v>83.3</v>
      </c>
      <c r="AM138" s="923">
        <v>84.8</v>
      </c>
      <c r="AN138" s="923">
        <v>84.9</v>
      </c>
      <c r="AO138" s="923">
        <v>82.7</v>
      </c>
      <c r="AP138" s="923">
        <v>85.5</v>
      </c>
      <c r="AQ138" s="923">
        <v>86.4</v>
      </c>
      <c r="AR138" s="923">
        <v>82.9</v>
      </c>
      <c r="AS138" s="923">
        <v>80.3</v>
      </c>
      <c r="AT138" s="923">
        <v>84.1</v>
      </c>
    </row>
    <row r="139" spans="1:49" ht="16.5" customHeight="1">
      <c r="A139" s="470" t="s">
        <v>181</v>
      </c>
      <c r="B139" s="657"/>
      <c r="C139" s="525"/>
      <c r="D139" s="517"/>
      <c r="E139" s="517"/>
      <c r="F139" s="517" t="s">
        <v>39</v>
      </c>
      <c r="G139" s="478">
        <v>10.1</v>
      </c>
      <c r="H139" s="478"/>
      <c r="I139" s="977"/>
      <c r="J139" s="478">
        <v>8.9</v>
      </c>
      <c r="K139" s="478"/>
      <c r="L139" s="977"/>
      <c r="M139" s="478">
        <v>9.9</v>
      </c>
      <c r="N139" s="478"/>
      <c r="O139" s="977"/>
      <c r="P139" s="478">
        <v>10.199999999999999</v>
      </c>
      <c r="Q139" s="478"/>
      <c r="R139" s="977"/>
      <c r="S139" s="478">
        <v>9.9</v>
      </c>
      <c r="T139" s="478"/>
      <c r="U139" s="977"/>
      <c r="V139" s="478">
        <v>8.8000000000000007</v>
      </c>
      <c r="W139" s="478"/>
      <c r="X139" s="977"/>
      <c r="Y139" s="478">
        <v>9.4</v>
      </c>
      <c r="Z139" s="478"/>
      <c r="AA139" s="977"/>
      <c r="AB139" s="478">
        <v>11.8</v>
      </c>
      <c r="AC139" s="478"/>
      <c r="AD139" s="977"/>
      <c r="AE139" s="478">
        <v>9.6999999999999993</v>
      </c>
      <c r="AF139" s="478"/>
      <c r="AG139" s="977"/>
      <c r="AH139" s="464"/>
      <c r="AJ139" s="508">
        <v>-5</v>
      </c>
      <c r="AK139" s="449" t="s">
        <v>459</v>
      </c>
      <c r="AL139" s="923">
        <v>10.1</v>
      </c>
      <c r="AM139" s="923">
        <v>8.9</v>
      </c>
      <c r="AN139" s="923">
        <v>9.9</v>
      </c>
      <c r="AO139" s="923">
        <v>10.199999999999999</v>
      </c>
      <c r="AP139" s="923">
        <v>9.9</v>
      </c>
      <c r="AQ139" s="923">
        <v>8.8000000000000007</v>
      </c>
      <c r="AR139" s="923">
        <v>9.4</v>
      </c>
      <c r="AS139" s="923">
        <v>11.8</v>
      </c>
      <c r="AT139" s="923">
        <v>9.6999999999999993</v>
      </c>
    </row>
    <row r="140" spans="1:49" ht="16.5" customHeight="1">
      <c r="A140" s="470" t="s">
        <v>40</v>
      </c>
      <c r="B140" s="657"/>
      <c r="C140" s="525"/>
      <c r="D140" s="517"/>
      <c r="E140" s="517"/>
      <c r="F140" s="517" t="s">
        <v>39</v>
      </c>
      <c r="G140" s="478">
        <v>6</v>
      </c>
      <c r="H140" s="478"/>
      <c r="I140" s="977"/>
      <c r="J140" s="478">
        <v>6</v>
      </c>
      <c r="K140" s="478"/>
      <c r="L140" s="977"/>
      <c r="M140" s="478">
        <v>4.8</v>
      </c>
      <c r="N140" s="478"/>
      <c r="O140" s="977"/>
      <c r="P140" s="478">
        <v>6.9</v>
      </c>
      <c r="Q140" s="478"/>
      <c r="R140" s="977"/>
      <c r="S140" s="478">
        <v>4.5999999999999996</v>
      </c>
      <c r="T140" s="478"/>
      <c r="U140" s="977"/>
      <c r="V140" s="478">
        <v>4.4000000000000004</v>
      </c>
      <c r="W140" s="478"/>
      <c r="X140" s="977"/>
      <c r="Y140" s="478">
        <v>7.6</v>
      </c>
      <c r="Z140" s="478"/>
      <c r="AA140" s="977"/>
      <c r="AB140" s="478">
        <v>7.6</v>
      </c>
      <c r="AC140" s="478"/>
      <c r="AD140" s="977"/>
      <c r="AE140" s="478">
        <v>5.7</v>
      </c>
      <c r="AF140" s="478"/>
      <c r="AG140" s="977"/>
      <c r="AH140" s="464"/>
      <c r="AJ140" s="508">
        <v>-5</v>
      </c>
      <c r="AK140" s="423" t="s">
        <v>372</v>
      </c>
      <c r="AL140" s="923">
        <v>6</v>
      </c>
      <c r="AM140" s="923">
        <v>6</v>
      </c>
      <c r="AN140" s="923">
        <v>4.8</v>
      </c>
      <c r="AO140" s="923">
        <v>6.9</v>
      </c>
      <c r="AP140" s="923">
        <v>4.5999999999999996</v>
      </c>
      <c r="AQ140" s="923">
        <v>4.4000000000000004</v>
      </c>
      <c r="AR140" s="923">
        <v>7.6</v>
      </c>
      <c r="AS140" s="923">
        <v>7.6</v>
      </c>
      <c r="AT140" s="923">
        <v>5.7</v>
      </c>
    </row>
    <row r="141" spans="1:49" ht="16.5" customHeight="1">
      <c r="A141" s="470" t="s">
        <v>178</v>
      </c>
      <c r="B141" s="657"/>
      <c r="C141" s="525"/>
      <c r="D141" s="517"/>
      <c r="E141" s="517"/>
      <c r="F141" s="517" t="s">
        <v>39</v>
      </c>
      <c r="G141" s="478">
        <v>0.6</v>
      </c>
      <c r="H141" s="478"/>
      <c r="I141" s="977"/>
      <c r="J141" s="478">
        <v>0.4</v>
      </c>
      <c r="K141" s="478"/>
      <c r="L141" s="977"/>
      <c r="M141" s="478">
        <v>0.5</v>
      </c>
      <c r="N141" s="478"/>
      <c r="O141" s="977"/>
      <c r="P141" s="478">
        <v>0.2</v>
      </c>
      <c r="Q141" s="478"/>
      <c r="R141" s="977"/>
      <c r="S141" s="478">
        <v>0.1</v>
      </c>
      <c r="T141" s="478"/>
      <c r="U141" s="977"/>
      <c r="V141" s="478">
        <v>0.5</v>
      </c>
      <c r="W141" s="478"/>
      <c r="X141" s="977"/>
      <c r="Y141" s="478">
        <v>0.1</v>
      </c>
      <c r="Z141" s="478"/>
      <c r="AA141" s="977"/>
      <c r="AB141" s="478">
        <v>0.3</v>
      </c>
      <c r="AC141" s="478"/>
      <c r="AD141" s="977"/>
      <c r="AE141" s="478">
        <v>0.5</v>
      </c>
      <c r="AF141" s="478"/>
      <c r="AG141" s="977"/>
      <c r="AH141" s="464"/>
      <c r="AJ141" s="508">
        <v>-5</v>
      </c>
      <c r="AK141" s="423" t="s">
        <v>373</v>
      </c>
      <c r="AL141" s="923">
        <v>0.6</v>
      </c>
      <c r="AM141" s="923">
        <v>0.4</v>
      </c>
      <c r="AN141" s="923">
        <v>0.5</v>
      </c>
      <c r="AO141" s="923">
        <v>0.2</v>
      </c>
      <c r="AP141" s="923">
        <v>0.1</v>
      </c>
      <c r="AQ141" s="923">
        <v>0.5</v>
      </c>
      <c r="AR141" s="923">
        <v>0.1</v>
      </c>
      <c r="AS141" s="923">
        <v>0.3</v>
      </c>
      <c r="AT141" s="923">
        <v>0.5</v>
      </c>
    </row>
    <row r="142" spans="1:49" s="164" customFormat="1" ht="16.5" customHeight="1">
      <c r="A142" s="334" t="s">
        <v>182</v>
      </c>
      <c r="B142" s="208"/>
      <c r="C142" s="66"/>
      <c r="D142" s="56"/>
      <c r="E142" s="56"/>
      <c r="F142" s="56" t="s">
        <v>183</v>
      </c>
      <c r="G142" s="193">
        <v>1046</v>
      </c>
      <c r="H142" s="193"/>
      <c r="I142" s="978"/>
      <c r="J142" s="193">
        <v>4515</v>
      </c>
      <c r="K142" s="193"/>
      <c r="L142" s="978"/>
      <c r="M142" s="193">
        <v>3527</v>
      </c>
      <c r="N142" s="193"/>
      <c r="O142" s="978"/>
      <c r="P142" s="193">
        <v>1516</v>
      </c>
      <c r="Q142" s="193"/>
      <c r="R142" s="978"/>
      <c r="S142" s="193">
        <v>1261</v>
      </c>
      <c r="T142" s="193"/>
      <c r="U142" s="978"/>
      <c r="V142" s="193">
        <v>1265</v>
      </c>
      <c r="W142" s="193"/>
      <c r="X142" s="978"/>
      <c r="Y142" s="193">
        <v>1201</v>
      </c>
      <c r="Z142" s="193"/>
      <c r="AA142" s="978"/>
      <c r="AB142" s="193">
        <v>1354</v>
      </c>
      <c r="AC142" s="193"/>
      <c r="AD142" s="978"/>
      <c r="AE142" s="193">
        <v>15685</v>
      </c>
      <c r="AF142" s="193"/>
      <c r="AG142" s="978"/>
      <c r="AH142" s="201"/>
      <c r="AI142" s="200"/>
      <c r="AJ142" s="508">
        <v>-5</v>
      </c>
      <c r="AK142" s="423" t="s">
        <v>374</v>
      </c>
      <c r="AL142" s="937">
        <v>1046</v>
      </c>
      <c r="AM142" s="937">
        <v>4515</v>
      </c>
      <c r="AN142" s="937">
        <v>3527</v>
      </c>
      <c r="AO142" s="937">
        <v>1516</v>
      </c>
      <c r="AP142" s="937">
        <v>1261</v>
      </c>
      <c r="AQ142" s="937">
        <v>1265</v>
      </c>
      <c r="AR142" s="937">
        <v>1201</v>
      </c>
      <c r="AS142" s="937">
        <v>1354</v>
      </c>
      <c r="AT142" s="937">
        <v>15685</v>
      </c>
    </row>
    <row r="143" spans="1:49" s="143" customFormat="1" ht="16.5" customHeight="1">
      <c r="A143" s="663" t="s">
        <v>769</v>
      </c>
      <c r="B143" s="664"/>
      <c r="C143" s="665"/>
      <c r="D143" s="665"/>
      <c r="E143" s="665"/>
      <c r="F143" s="666" t="s">
        <v>183</v>
      </c>
      <c r="G143" s="645">
        <v>4.2104982</v>
      </c>
      <c r="H143" s="540"/>
      <c r="I143" s="982"/>
      <c r="J143" s="645">
        <v>4.2700268000000001</v>
      </c>
      <c r="K143" s="540"/>
      <c r="L143" s="982"/>
      <c r="M143" s="645">
        <v>4.2141320999999996</v>
      </c>
      <c r="N143" s="540"/>
      <c r="O143" s="982"/>
      <c r="P143" s="645">
        <v>4.1767953999999996</v>
      </c>
      <c r="Q143" s="540"/>
      <c r="R143" s="982"/>
      <c r="S143" s="645">
        <v>4.2664993000000004</v>
      </c>
      <c r="T143" s="540"/>
      <c r="U143" s="982"/>
      <c r="V143" s="645">
        <v>4.2988657000000003</v>
      </c>
      <c r="W143" s="540"/>
      <c r="X143" s="982"/>
      <c r="Y143" s="645">
        <v>4.1903078999999996</v>
      </c>
      <c r="Z143" s="540"/>
      <c r="AA143" s="982"/>
      <c r="AB143" s="645">
        <v>4.0801786</v>
      </c>
      <c r="AC143" s="540"/>
      <c r="AD143" s="982"/>
      <c r="AE143" s="645">
        <v>4.2267951000000004</v>
      </c>
      <c r="AF143" s="540"/>
      <c r="AG143" s="986"/>
      <c r="AH143" s="466"/>
      <c r="AI143" s="200"/>
      <c r="AJ143" s="508">
        <v>-5</v>
      </c>
      <c r="AK143" s="449" t="s">
        <v>375</v>
      </c>
      <c r="AL143" s="923">
        <v>4.2104982</v>
      </c>
      <c r="AM143" s="923">
        <v>4.2700268000000001</v>
      </c>
      <c r="AN143" s="923">
        <v>4.2141320999999996</v>
      </c>
      <c r="AO143" s="923">
        <v>4.1767953999999996</v>
      </c>
      <c r="AP143" s="923">
        <v>4.2664993000000004</v>
      </c>
      <c r="AQ143" s="923">
        <v>4.2988657000000003</v>
      </c>
      <c r="AR143" s="923">
        <v>4.1903078999999996</v>
      </c>
      <c r="AS143" s="923">
        <v>4.0801786</v>
      </c>
      <c r="AT143" s="923">
        <v>4.2267951000000004</v>
      </c>
    </row>
    <row r="144" spans="1:49" s="143" customFormat="1" ht="3" customHeight="1">
      <c r="A144" s="470"/>
      <c r="B144" s="657"/>
      <c r="C144" s="653"/>
      <c r="D144" s="653"/>
      <c r="E144" s="653"/>
      <c r="F144" s="517"/>
      <c r="G144" s="478"/>
      <c r="H144" s="478"/>
      <c r="I144" s="980"/>
      <c r="J144" s="478"/>
      <c r="K144" s="478"/>
      <c r="L144" s="980"/>
      <c r="M144" s="478"/>
      <c r="N144" s="478"/>
      <c r="O144" s="980"/>
      <c r="P144" s="478"/>
      <c r="Q144" s="478"/>
      <c r="R144" s="980"/>
      <c r="S144" s="478"/>
      <c r="T144" s="478"/>
      <c r="U144" s="980"/>
      <c r="V144" s="478"/>
      <c r="W144" s="478"/>
      <c r="X144" s="980"/>
      <c r="Y144" s="478"/>
      <c r="Z144" s="478"/>
      <c r="AA144" s="980"/>
      <c r="AB144" s="478"/>
      <c r="AC144" s="478"/>
      <c r="AD144" s="980"/>
      <c r="AE144" s="478"/>
      <c r="AF144" s="478"/>
      <c r="AG144" s="980"/>
      <c r="AH144" s="466"/>
      <c r="AI144" s="200"/>
      <c r="AJ144" s="229"/>
      <c r="AK144" s="229"/>
      <c r="AL144" s="229"/>
      <c r="AM144" s="229"/>
      <c r="AN144" s="229"/>
      <c r="AO144" s="229"/>
      <c r="AP144" s="229"/>
      <c r="AQ144" s="229"/>
      <c r="AR144" s="229"/>
      <c r="AS144" s="229"/>
      <c r="AT144" s="229"/>
      <c r="AU144" s="500"/>
      <c r="AV144" s="500"/>
      <c r="AW144" s="500"/>
    </row>
    <row r="145" spans="1:48" s="1116" customFormat="1" ht="16.5" customHeight="1">
      <c r="A145" s="1119"/>
      <c r="B145" s="1419" t="s">
        <v>731</v>
      </c>
      <c r="C145" s="1419"/>
      <c r="D145" s="1419"/>
      <c r="E145" s="1419"/>
      <c r="F145" s="1419"/>
      <c r="G145" s="1419"/>
      <c r="H145" s="1419"/>
      <c r="I145" s="1419"/>
      <c r="J145" s="1419"/>
      <c r="K145" s="1419"/>
      <c r="L145" s="1419"/>
      <c r="M145" s="1419"/>
      <c r="N145" s="1419"/>
      <c r="O145" s="1419"/>
      <c r="P145" s="1440"/>
      <c r="Q145" s="1440"/>
      <c r="R145" s="1440"/>
      <c r="S145" s="1440"/>
      <c r="T145" s="1440"/>
      <c r="U145" s="1440"/>
      <c r="V145" s="1440"/>
      <c r="W145" s="1440"/>
      <c r="X145" s="1440"/>
      <c r="Y145" s="1440"/>
      <c r="Z145" s="1440"/>
      <c r="AA145" s="1440"/>
      <c r="AB145" s="1440"/>
      <c r="AC145" s="1440"/>
      <c r="AD145" s="1440"/>
      <c r="AE145" s="1440"/>
      <c r="AF145" s="1440"/>
      <c r="AG145" s="1440"/>
    </row>
    <row r="146" spans="1:48" s="1117" customFormat="1" ht="2.4" customHeight="1">
      <c r="B146" s="1118"/>
      <c r="C146" s="1118"/>
      <c r="D146" s="1118"/>
      <c r="E146" s="1118"/>
      <c r="F146" s="1118"/>
      <c r="G146" s="1118"/>
      <c r="H146" s="1118"/>
      <c r="I146" s="1118"/>
      <c r="J146" s="1118"/>
      <c r="K146" s="1118"/>
      <c r="L146" s="1118"/>
      <c r="M146" s="1118"/>
      <c r="N146" s="1118"/>
      <c r="O146" s="1118"/>
    </row>
    <row r="147" spans="1:48" s="1116" customFormat="1" ht="16.5" customHeight="1">
      <c r="A147" s="1119"/>
      <c r="B147" s="1419" t="s">
        <v>730</v>
      </c>
      <c r="C147" s="1419"/>
      <c r="D147" s="1419"/>
      <c r="E147" s="1419"/>
      <c r="F147" s="1419"/>
      <c r="G147" s="1419"/>
      <c r="H147" s="1419"/>
      <c r="I147" s="1419"/>
      <c r="J147" s="1419"/>
      <c r="K147" s="1419"/>
      <c r="L147" s="1419"/>
      <c r="M147" s="1419"/>
      <c r="N147" s="1419"/>
      <c r="O147" s="1419"/>
      <c r="P147" s="1440"/>
      <c r="Q147" s="1440"/>
      <c r="R147" s="1440"/>
      <c r="S147" s="1440"/>
      <c r="T147" s="1440"/>
      <c r="U147" s="1440"/>
      <c r="V147" s="1440"/>
      <c r="W147" s="1440"/>
      <c r="X147" s="1440"/>
      <c r="Y147" s="1440"/>
      <c r="Z147" s="1440"/>
      <c r="AA147" s="1440"/>
      <c r="AB147" s="1440"/>
      <c r="AC147" s="1440"/>
      <c r="AD147" s="1440"/>
      <c r="AE147" s="1440"/>
      <c r="AF147" s="1440"/>
      <c r="AG147" s="1440"/>
    </row>
    <row r="148" spans="1:48" s="1116" customFormat="1" ht="1.95" customHeight="1">
      <c r="A148" s="1117"/>
      <c r="B148" s="1120"/>
      <c r="C148" s="1120"/>
      <c r="D148" s="1120"/>
      <c r="E148" s="1120"/>
      <c r="F148" s="1120"/>
      <c r="G148" s="1120"/>
      <c r="H148" s="1120"/>
      <c r="I148" s="1120"/>
      <c r="J148" s="1120"/>
      <c r="K148" s="1120"/>
      <c r="L148" s="1120"/>
      <c r="M148" s="1120"/>
      <c r="N148" s="1120"/>
      <c r="O148" s="1120"/>
    </row>
    <row r="149" spans="1:48" s="261" customFormat="1" ht="28.2" customHeight="1">
      <c r="A149" s="614" t="s">
        <v>56</v>
      </c>
      <c r="B149" s="1471" t="s">
        <v>787</v>
      </c>
      <c r="C149" s="1471"/>
      <c r="D149" s="1471"/>
      <c r="E149" s="1471"/>
      <c r="F149" s="1471"/>
      <c r="G149" s="1471"/>
      <c r="H149" s="1471"/>
      <c r="I149" s="1471"/>
      <c r="J149" s="1471"/>
      <c r="K149" s="1471"/>
      <c r="L149" s="1471"/>
      <c r="M149" s="1471"/>
      <c r="N149" s="1471"/>
      <c r="O149" s="1471"/>
      <c r="P149" s="1471"/>
      <c r="Q149" s="1471"/>
      <c r="R149" s="1471"/>
      <c r="S149" s="1471"/>
      <c r="T149" s="1471"/>
      <c r="U149" s="1471"/>
      <c r="V149" s="1471"/>
      <c r="W149" s="1471"/>
      <c r="X149" s="1471"/>
      <c r="Y149" s="1471"/>
      <c r="Z149" s="1471"/>
      <c r="AA149" s="1471"/>
      <c r="AB149" s="1471"/>
      <c r="AC149" s="1471"/>
      <c r="AD149" s="1471"/>
      <c r="AE149" s="1471"/>
      <c r="AF149" s="1471"/>
      <c r="AG149" s="1438"/>
      <c r="AH149" s="612"/>
      <c r="AI149" s="241"/>
      <c r="AJ149" s="613"/>
      <c r="AK149" s="613"/>
      <c r="AL149" s="613"/>
      <c r="AM149" s="613"/>
      <c r="AN149" s="613"/>
      <c r="AO149" s="613"/>
      <c r="AP149" s="613"/>
      <c r="AQ149" s="613"/>
      <c r="AR149" s="613"/>
      <c r="AS149" s="613"/>
      <c r="AT149" s="613"/>
      <c r="AU149" s="1125"/>
      <c r="AV149" s="1125"/>
    </row>
    <row r="150" spans="1:48" s="261" customFormat="1" ht="16.5" customHeight="1">
      <c r="A150" s="614" t="s">
        <v>55</v>
      </c>
      <c r="B150" s="1471" t="s">
        <v>186</v>
      </c>
      <c r="C150" s="1471"/>
      <c r="D150" s="1471"/>
      <c r="E150" s="1471"/>
      <c r="F150" s="1471"/>
      <c r="G150" s="1471"/>
      <c r="H150" s="1471"/>
      <c r="I150" s="1471"/>
      <c r="J150" s="1471"/>
      <c r="K150" s="1471"/>
      <c r="L150" s="1471"/>
      <c r="M150" s="1471"/>
      <c r="N150" s="1471"/>
      <c r="O150" s="1471"/>
      <c r="P150" s="1471"/>
      <c r="Q150" s="1471"/>
      <c r="R150" s="1471"/>
      <c r="S150" s="1471"/>
      <c r="T150" s="1471"/>
      <c r="U150" s="1471"/>
      <c r="V150" s="1471"/>
      <c r="W150" s="1471"/>
      <c r="X150" s="1471"/>
      <c r="Y150" s="1471"/>
      <c r="Z150" s="1471"/>
      <c r="AA150" s="1471"/>
      <c r="AB150" s="1471"/>
      <c r="AC150" s="1471"/>
      <c r="AD150" s="1471"/>
      <c r="AE150" s="1471"/>
      <c r="AF150" s="1471"/>
      <c r="AG150" s="1438"/>
      <c r="AH150" s="612"/>
      <c r="AI150" s="241"/>
      <c r="AJ150" s="613"/>
      <c r="AK150" s="613"/>
      <c r="AL150" s="613"/>
      <c r="AM150" s="613"/>
      <c r="AN150" s="613"/>
      <c r="AO150" s="613"/>
      <c r="AP150" s="613"/>
      <c r="AQ150" s="613"/>
      <c r="AR150" s="613"/>
      <c r="AS150" s="613"/>
      <c r="AT150" s="613"/>
      <c r="AU150" s="238"/>
      <c r="AV150" s="238"/>
    </row>
    <row r="151" spans="1:48" s="261" customFormat="1" ht="27" customHeight="1">
      <c r="A151" s="614" t="s">
        <v>126</v>
      </c>
      <c r="B151" s="1471" t="s">
        <v>532</v>
      </c>
      <c r="C151" s="1472"/>
      <c r="D151" s="1472"/>
      <c r="E151" s="1472"/>
      <c r="F151" s="1472"/>
      <c r="G151" s="1472"/>
      <c r="H151" s="1472"/>
      <c r="I151" s="1472"/>
      <c r="J151" s="1472"/>
      <c r="K151" s="1472"/>
      <c r="L151" s="1472"/>
      <c r="M151" s="1472"/>
      <c r="N151" s="1472"/>
      <c r="O151" s="1472"/>
      <c r="P151" s="1472"/>
      <c r="Q151" s="1472"/>
      <c r="R151" s="1472"/>
      <c r="S151" s="1472"/>
      <c r="T151" s="1472"/>
      <c r="U151" s="1472"/>
      <c r="V151" s="1472"/>
      <c r="W151" s="1472"/>
      <c r="X151" s="1472"/>
      <c r="Y151" s="1472"/>
      <c r="Z151" s="1472"/>
      <c r="AA151" s="1472"/>
      <c r="AB151" s="1472"/>
      <c r="AC151" s="1472"/>
      <c r="AD151" s="1472"/>
      <c r="AE151" s="1472"/>
      <c r="AF151" s="1472"/>
      <c r="AG151" s="1438"/>
      <c r="AH151" s="615"/>
      <c r="AI151" s="241"/>
      <c r="AJ151" s="613"/>
      <c r="AK151" s="613"/>
      <c r="AL151" s="613"/>
      <c r="AM151" s="613"/>
      <c r="AN151" s="613"/>
      <c r="AO151" s="613"/>
      <c r="AP151" s="613"/>
      <c r="AQ151" s="613"/>
      <c r="AR151" s="613"/>
      <c r="AS151" s="613"/>
      <c r="AT151" s="613"/>
      <c r="AU151" s="238"/>
      <c r="AV151" s="238"/>
    </row>
    <row r="152" spans="1:48" s="261" customFormat="1" ht="16.5" customHeight="1">
      <c r="A152" s="614" t="s">
        <v>26</v>
      </c>
      <c r="B152" s="1471" t="s">
        <v>406</v>
      </c>
      <c r="C152" s="1472"/>
      <c r="D152" s="1472"/>
      <c r="E152" s="1472"/>
      <c r="F152" s="1472"/>
      <c r="G152" s="1472"/>
      <c r="H152" s="1472"/>
      <c r="I152" s="1472"/>
      <c r="J152" s="1472"/>
      <c r="K152" s="1472"/>
      <c r="L152" s="1472"/>
      <c r="M152" s="1472"/>
      <c r="N152" s="1472"/>
      <c r="O152" s="1472"/>
      <c r="P152" s="1472"/>
      <c r="Q152" s="1472"/>
      <c r="R152" s="1472"/>
      <c r="S152" s="1472"/>
      <c r="T152" s="1472"/>
      <c r="U152" s="1472"/>
      <c r="V152" s="1472"/>
      <c r="W152" s="1472"/>
      <c r="X152" s="1472"/>
      <c r="Y152" s="1472"/>
      <c r="Z152" s="1472"/>
      <c r="AA152" s="1472"/>
      <c r="AB152" s="1472"/>
      <c r="AC152" s="1472"/>
      <c r="AD152" s="1472"/>
      <c r="AE152" s="1472"/>
      <c r="AF152" s="1472"/>
      <c r="AG152" s="1438"/>
      <c r="AH152" s="615"/>
      <c r="AI152" s="241"/>
      <c r="AJ152" s="613"/>
      <c r="AK152" s="613"/>
      <c r="AL152" s="613"/>
      <c r="AM152" s="613"/>
      <c r="AN152" s="613"/>
      <c r="AO152" s="613"/>
      <c r="AP152" s="613"/>
      <c r="AQ152" s="613"/>
      <c r="AR152" s="613"/>
      <c r="AS152" s="613"/>
      <c r="AT152" s="613"/>
      <c r="AU152" s="238"/>
      <c r="AV152" s="238"/>
    </row>
    <row r="153" spans="1:48" s="261" customFormat="1" ht="40.950000000000003" customHeight="1">
      <c r="A153" s="614" t="s">
        <v>239</v>
      </c>
      <c r="B153" s="1471" t="s">
        <v>800</v>
      </c>
      <c r="C153" s="1472"/>
      <c r="D153" s="1472"/>
      <c r="E153" s="1472"/>
      <c r="F153" s="1472"/>
      <c r="G153" s="1472"/>
      <c r="H153" s="1472"/>
      <c r="I153" s="1472"/>
      <c r="J153" s="1472"/>
      <c r="K153" s="1472"/>
      <c r="L153" s="1472"/>
      <c r="M153" s="1472"/>
      <c r="N153" s="1472"/>
      <c r="O153" s="1472"/>
      <c r="P153" s="1472"/>
      <c r="Q153" s="1472"/>
      <c r="R153" s="1472"/>
      <c r="S153" s="1472"/>
      <c r="T153" s="1472"/>
      <c r="U153" s="1472"/>
      <c r="V153" s="1472"/>
      <c r="W153" s="1472"/>
      <c r="X153" s="1472"/>
      <c r="Y153" s="1472"/>
      <c r="Z153" s="1472"/>
      <c r="AA153" s="1472"/>
      <c r="AB153" s="1472"/>
      <c r="AC153" s="1472"/>
      <c r="AD153" s="1472"/>
      <c r="AE153" s="1472"/>
      <c r="AF153" s="1472"/>
      <c r="AG153" s="1438"/>
      <c r="AH153" s="634"/>
      <c r="AI153" s="241"/>
      <c r="AJ153" s="613"/>
      <c r="AK153" s="613"/>
      <c r="AL153" s="613"/>
      <c r="AM153" s="613"/>
      <c r="AN153" s="613"/>
      <c r="AO153" s="613"/>
      <c r="AP153" s="613"/>
      <c r="AQ153" s="613"/>
      <c r="AR153" s="613"/>
      <c r="AS153" s="613"/>
      <c r="AT153" s="613"/>
      <c r="AU153" s="238"/>
      <c r="AV153" s="238"/>
    </row>
    <row r="154" spans="1:48" s="261" customFormat="1" ht="16.5" customHeight="1">
      <c r="A154" s="614" t="s">
        <v>238</v>
      </c>
      <c r="B154" s="1471" t="s">
        <v>869</v>
      </c>
      <c r="C154" s="1472"/>
      <c r="D154" s="1472"/>
      <c r="E154" s="1472"/>
      <c r="F154" s="1472"/>
      <c r="G154" s="1472"/>
      <c r="H154" s="1472"/>
      <c r="I154" s="1472"/>
      <c r="J154" s="1472"/>
      <c r="K154" s="1472"/>
      <c r="L154" s="1472"/>
      <c r="M154" s="1472"/>
      <c r="N154" s="1472"/>
      <c r="O154" s="1472"/>
      <c r="P154" s="1472"/>
      <c r="Q154" s="1472"/>
      <c r="R154" s="1472"/>
      <c r="S154" s="1472"/>
      <c r="T154" s="1472"/>
      <c r="U154" s="1472"/>
      <c r="V154" s="1472"/>
      <c r="W154" s="1472"/>
      <c r="X154" s="1472"/>
      <c r="Y154" s="1472"/>
      <c r="Z154" s="1472"/>
      <c r="AA154" s="1472"/>
      <c r="AB154" s="1472"/>
      <c r="AC154" s="1472"/>
      <c r="AD154" s="1472"/>
      <c r="AE154" s="1472"/>
      <c r="AF154" s="1472"/>
      <c r="AG154" s="1438"/>
      <c r="AH154" s="615"/>
      <c r="AI154" s="241"/>
      <c r="AJ154" s="613"/>
      <c r="AK154" s="613"/>
      <c r="AL154" s="613"/>
      <c r="AM154" s="613"/>
      <c r="AN154" s="613"/>
      <c r="AO154" s="613"/>
      <c r="AP154" s="613"/>
      <c r="AQ154" s="613"/>
      <c r="AR154" s="613"/>
      <c r="AS154" s="613"/>
      <c r="AT154" s="613"/>
      <c r="AU154" s="238"/>
      <c r="AV154" s="238"/>
    </row>
    <row r="155" spans="1:48" s="261" customFormat="1" ht="30" customHeight="1">
      <c r="A155" s="614"/>
      <c r="B155" s="1471" t="s">
        <v>328</v>
      </c>
      <c r="C155" s="1472"/>
      <c r="D155" s="1472"/>
      <c r="E155" s="1472"/>
      <c r="F155" s="1472"/>
      <c r="G155" s="1472"/>
      <c r="H155" s="1472"/>
      <c r="I155" s="1472"/>
      <c r="J155" s="1472"/>
      <c r="K155" s="1472"/>
      <c r="L155" s="1472"/>
      <c r="M155" s="1472"/>
      <c r="N155" s="1472"/>
      <c r="O155" s="1472"/>
      <c r="P155" s="1472"/>
      <c r="Q155" s="1472"/>
      <c r="R155" s="1472"/>
      <c r="S155" s="1472"/>
      <c r="T155" s="1472"/>
      <c r="U155" s="1472"/>
      <c r="V155" s="1472"/>
      <c r="W155" s="1472"/>
      <c r="X155" s="1472"/>
      <c r="Y155" s="1472"/>
      <c r="Z155" s="1472"/>
      <c r="AA155" s="1472"/>
      <c r="AB155" s="1472"/>
      <c r="AC155" s="1472"/>
      <c r="AD155" s="1472"/>
      <c r="AE155" s="1472"/>
      <c r="AF155" s="1472"/>
      <c r="AG155" s="1438"/>
      <c r="AH155" s="615"/>
      <c r="AI155" s="241"/>
      <c r="AJ155" s="613"/>
      <c r="AK155" s="613"/>
      <c r="AL155" s="613"/>
      <c r="AM155" s="613"/>
      <c r="AN155" s="613"/>
      <c r="AO155" s="613"/>
      <c r="AP155" s="613"/>
      <c r="AQ155" s="613"/>
      <c r="AR155" s="613"/>
      <c r="AS155" s="613"/>
      <c r="AT155" s="613"/>
      <c r="AU155" s="238"/>
      <c r="AV155" s="238"/>
    </row>
    <row r="156" spans="1:48" s="261" customFormat="1" ht="16.5" customHeight="1">
      <c r="A156" s="257"/>
      <c r="B156" s="1471" t="s">
        <v>327</v>
      </c>
      <c r="C156" s="1471"/>
      <c r="D156" s="1471"/>
      <c r="E156" s="1471"/>
      <c r="F156" s="1471"/>
      <c r="G156" s="1471"/>
      <c r="H156" s="1471"/>
      <c r="I156" s="1471"/>
      <c r="J156" s="1471"/>
      <c r="K156" s="1471"/>
      <c r="L156" s="1471"/>
      <c r="M156" s="1471"/>
      <c r="N156" s="1471"/>
      <c r="O156" s="1471"/>
      <c r="P156" s="1471"/>
      <c r="Q156" s="1471"/>
      <c r="R156" s="1471"/>
      <c r="S156" s="1471"/>
      <c r="T156" s="1471"/>
      <c r="U156" s="1471"/>
      <c r="V156" s="1471"/>
      <c r="W156" s="1471"/>
      <c r="X156" s="1471"/>
      <c r="Y156" s="1471"/>
      <c r="Z156" s="1471"/>
      <c r="AA156" s="1471"/>
      <c r="AB156" s="1471"/>
      <c r="AC156" s="1471"/>
      <c r="AD156" s="1471"/>
      <c r="AE156" s="1471"/>
      <c r="AF156" s="1471"/>
      <c r="AG156" s="1438"/>
      <c r="AH156" s="616"/>
      <c r="AI156" s="241"/>
      <c r="AJ156" s="613"/>
      <c r="AK156" s="613"/>
      <c r="AL156" s="613"/>
      <c r="AM156" s="613"/>
      <c r="AN156" s="613"/>
      <c r="AO156" s="613"/>
      <c r="AP156" s="613"/>
      <c r="AQ156" s="613"/>
      <c r="AR156" s="613"/>
      <c r="AS156" s="613"/>
      <c r="AT156" s="613"/>
      <c r="AU156" s="238"/>
      <c r="AV156" s="238"/>
    </row>
    <row r="157" spans="1:48" s="261" customFormat="1" ht="16.5" customHeight="1">
      <c r="A157" s="241"/>
      <c r="B157" s="1473" t="s">
        <v>301</v>
      </c>
      <c r="C157" s="1474"/>
      <c r="D157" s="1474"/>
      <c r="E157" s="1474"/>
      <c r="F157" s="1474"/>
      <c r="G157" s="1474"/>
      <c r="H157" s="1474"/>
      <c r="I157" s="1474"/>
      <c r="J157" s="1474"/>
      <c r="K157" s="1474"/>
      <c r="L157" s="1474"/>
      <c r="M157" s="1474"/>
      <c r="N157" s="1474"/>
      <c r="O157" s="1474"/>
      <c r="P157" s="1474"/>
      <c r="Q157" s="1474"/>
      <c r="R157" s="1474"/>
      <c r="S157" s="1474"/>
      <c r="T157" s="1474"/>
      <c r="U157" s="1474"/>
      <c r="V157" s="1474"/>
      <c r="W157" s="1474"/>
      <c r="X157" s="1474"/>
      <c r="Y157" s="1474"/>
      <c r="Z157" s="1474"/>
      <c r="AA157" s="1474"/>
      <c r="AB157" s="1474"/>
      <c r="AC157" s="1474"/>
      <c r="AD157" s="1474"/>
      <c r="AE157" s="1474"/>
      <c r="AF157" s="1474"/>
      <c r="AG157" s="1474"/>
      <c r="AH157" s="617"/>
      <c r="AI157" s="241"/>
      <c r="AJ157" s="613"/>
      <c r="AK157" s="613"/>
      <c r="AL157" s="613"/>
      <c r="AM157" s="613"/>
      <c r="AN157" s="613"/>
      <c r="AO157" s="613"/>
      <c r="AP157" s="613"/>
      <c r="AQ157" s="613"/>
      <c r="AR157" s="613"/>
      <c r="AS157" s="613"/>
      <c r="AT157" s="613"/>
      <c r="AU157" s="238"/>
      <c r="AV157" s="238"/>
    </row>
    <row r="158" spans="1:48" s="261" customFormat="1" ht="16.5" customHeight="1">
      <c r="A158" s="257" t="s">
        <v>495</v>
      </c>
      <c r="B158" s="667"/>
      <c r="C158" s="667"/>
      <c r="D158" s="1472" t="s">
        <v>411</v>
      </c>
      <c r="E158" s="1472"/>
      <c r="F158" s="1472"/>
      <c r="G158" s="1472"/>
      <c r="H158" s="1472"/>
      <c r="I158" s="1472"/>
      <c r="J158" s="1472"/>
      <c r="K158" s="1472"/>
      <c r="L158" s="1472"/>
      <c r="M158" s="1472"/>
      <c r="N158" s="1472"/>
      <c r="O158" s="1472"/>
      <c r="P158" s="1472"/>
      <c r="Q158" s="1472"/>
      <c r="R158" s="1472"/>
      <c r="S158" s="1472"/>
      <c r="T158" s="1472"/>
      <c r="U158" s="1472"/>
      <c r="V158" s="1472"/>
      <c r="W158" s="1472"/>
      <c r="X158" s="1472"/>
      <c r="Y158" s="1472"/>
      <c r="Z158" s="1472"/>
      <c r="AA158" s="1472"/>
      <c r="AB158" s="1472"/>
      <c r="AC158" s="1472"/>
      <c r="AD158" s="1472"/>
      <c r="AE158" s="1472"/>
      <c r="AF158" s="1472"/>
      <c r="AG158" s="1438"/>
      <c r="AH158" s="618"/>
      <c r="AI158" s="241"/>
      <c r="AJ158" s="613"/>
      <c r="AK158" s="613"/>
      <c r="AL158" s="613"/>
      <c r="AM158" s="613"/>
      <c r="AN158" s="613"/>
      <c r="AO158" s="613"/>
      <c r="AP158" s="613"/>
      <c r="AQ158" s="613"/>
      <c r="AR158" s="613"/>
      <c r="AS158" s="613"/>
      <c r="AT158" s="613"/>
      <c r="AU158" s="238"/>
      <c r="AV158" s="238"/>
    </row>
    <row r="159" spans="1:48" ht="16.5" customHeight="1">
      <c r="A159" s="200"/>
      <c r="B159" s="525"/>
      <c r="C159" s="525"/>
      <c r="D159" s="525"/>
      <c r="E159" s="525"/>
      <c r="F159" s="525"/>
      <c r="G159" s="353"/>
      <c r="H159" s="353"/>
      <c r="I159" s="983"/>
      <c r="J159" s="353"/>
      <c r="K159" s="353"/>
      <c r="L159" s="983"/>
      <c r="M159" s="353"/>
      <c r="N159" s="353"/>
      <c r="O159" s="983"/>
      <c r="P159" s="353"/>
      <c r="Q159" s="353"/>
      <c r="R159" s="983"/>
      <c r="S159" s="353"/>
      <c r="T159" s="353"/>
      <c r="U159" s="983"/>
      <c r="V159" s="353"/>
      <c r="W159" s="353"/>
      <c r="X159" s="983"/>
      <c r="Y159" s="353"/>
      <c r="Z159" s="353"/>
      <c r="AA159" s="983"/>
      <c r="AB159" s="353"/>
      <c r="AC159" s="353"/>
      <c r="AD159" s="983"/>
      <c r="AE159" s="353"/>
      <c r="AF159" s="353"/>
      <c r="AG159" s="983"/>
    </row>
    <row r="160" spans="1:48" ht="16.5" customHeight="1">
      <c r="A160" s="200"/>
      <c r="B160" s="525"/>
      <c r="C160" s="525"/>
      <c r="D160" s="525"/>
      <c r="E160" s="525"/>
      <c r="F160" s="525"/>
      <c r="G160" s="353"/>
      <c r="H160" s="353"/>
      <c r="I160" s="983"/>
      <c r="J160" s="353"/>
      <c r="K160" s="353"/>
      <c r="L160" s="983"/>
      <c r="M160" s="353"/>
      <c r="N160" s="353"/>
      <c r="O160" s="983"/>
      <c r="P160" s="353"/>
      <c r="Q160" s="353"/>
      <c r="R160" s="983"/>
      <c r="S160" s="353"/>
      <c r="T160" s="353"/>
      <c r="U160" s="983"/>
      <c r="V160" s="353"/>
      <c r="W160" s="353"/>
      <c r="X160" s="983"/>
      <c r="Y160" s="353"/>
      <c r="Z160" s="353"/>
      <c r="AA160" s="983"/>
      <c r="AB160" s="353"/>
      <c r="AC160" s="353"/>
      <c r="AD160" s="983"/>
      <c r="AE160" s="353"/>
      <c r="AF160" s="353"/>
      <c r="AG160" s="983"/>
    </row>
  </sheetData>
  <protectedRanges>
    <protectedRange sqref="S145:AA148" name="Range1_5_1"/>
  </protectedRanges>
  <mergeCells count="33">
    <mergeCell ref="A86:AE86"/>
    <mergeCell ref="A103:AE103"/>
    <mergeCell ref="A120:AE120"/>
    <mergeCell ref="A112:E112"/>
    <mergeCell ref="B150:AG150"/>
    <mergeCell ref="A137:AE137"/>
    <mergeCell ref="B156:AG156"/>
    <mergeCell ref="B145:AG145"/>
    <mergeCell ref="B149:AG149"/>
    <mergeCell ref="B147:AG147"/>
    <mergeCell ref="D158:AG158"/>
    <mergeCell ref="B151:AG151"/>
    <mergeCell ref="B152:AG152"/>
    <mergeCell ref="B153:AG153"/>
    <mergeCell ref="B154:AG154"/>
    <mergeCell ref="B155:AG155"/>
    <mergeCell ref="B157:AG157"/>
    <mergeCell ref="E1:AE1"/>
    <mergeCell ref="A128:D128"/>
    <mergeCell ref="A129:E129"/>
    <mergeCell ref="A77:D77"/>
    <mergeCell ref="A78:E78"/>
    <mergeCell ref="A94:D94"/>
    <mergeCell ref="A95:E95"/>
    <mergeCell ref="A111:D111"/>
    <mergeCell ref="A40:D40"/>
    <mergeCell ref="A41:E41"/>
    <mergeCell ref="A53:AE53"/>
    <mergeCell ref="A65:AD65"/>
    <mergeCell ref="A4:D4"/>
    <mergeCell ref="A5:E5"/>
    <mergeCell ref="A29:AD29"/>
    <mergeCell ref="A17:AE17"/>
  </mergeCells>
  <phoneticPr fontId="11" type="noConversion"/>
  <dataValidations count="1">
    <dataValidation type="custom" showErrorMessage="1" errorTitle="Invalidate data entry" error="Entry must be either: _x000a_a number greater than or equal to zero, _x000a_&quot;na&quot;, &quot;np&quot;, or  &quot;..&quot;._x000a__x000a_Please try again" sqref="S146:AA146 S148:AA148">
      <formula1>OR(AND(ISNUMBER(S146),NOT(S146&lt;0)),S146="na",S146="..",S146="np")</formula1>
    </dataValidation>
  </dataValidations>
  <pageMargins left="0.7" right="0.7" top="0.75" bottom="0.75" header="0.3" footer="0.3"/>
  <pageSetup paperSize="9" scale="94" fitToHeight="0" orientation="landscape" useFirstPageNumber="1" r:id="rId1"/>
  <headerFooter alignWithMargins="0">
    <oddHeader>&amp;C&amp;"Arial,Regular"&amp;8TABLE 6A.4</oddHeader>
    <oddFooter>&amp;L&amp;8&amp;G 
&amp;"Arial,Regular"REPORT ON
GOVERNMENT
SERVICES 2019&amp;C &amp;R&amp;8&amp;G&amp;"Arial,Regular" 
POLICE
SERVICES
&amp;"Arial,Regular"PAGE &amp;"Arial,Bold"&amp;P&amp;"Arial,Regular" of TABLE 6A.4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DL326"/>
  <sheetViews>
    <sheetView showGridLines="0" zoomScaleNormal="100" zoomScaleSheetLayoutView="100" workbookViewId="0"/>
  </sheetViews>
  <sheetFormatPr defaultColWidth="9.33203125" defaultRowHeight="16.5" customHeight="1"/>
  <cols>
    <col min="1" max="1" width="3.6640625" style="501" customWidth="1"/>
    <col min="2" max="3" width="2.6640625" style="523" customWidth="1"/>
    <col min="4" max="4" width="6.6640625" style="523" customWidth="1"/>
    <col min="5" max="5" width="4" style="523" customWidth="1"/>
    <col min="6" max="6" width="4.109375" style="523" bestFit="1" customWidth="1"/>
    <col min="7" max="7" width="6.109375" style="467" customWidth="1"/>
    <col min="8" max="8" width="2.109375" style="467" bestFit="1" customWidth="1"/>
    <col min="9" max="9" width="3.5546875" style="984" bestFit="1" customWidth="1"/>
    <col min="10" max="10" width="6.109375" style="467" customWidth="1"/>
    <col min="11" max="11" width="2.109375" style="467" bestFit="1" customWidth="1"/>
    <col min="12" max="12" width="3.5546875" style="984" bestFit="1" customWidth="1"/>
    <col min="13" max="13" width="6.109375" style="467" customWidth="1"/>
    <col min="14" max="14" width="2.109375" style="467" bestFit="1" customWidth="1"/>
    <col min="15" max="15" width="3.5546875" style="984" bestFit="1" customWidth="1"/>
    <col min="16" max="16" width="6.109375" style="467" customWidth="1"/>
    <col min="17" max="17" width="2.109375" style="467" bestFit="1" customWidth="1"/>
    <col min="18" max="18" width="3.5546875" style="984" bestFit="1" customWidth="1"/>
    <col min="19" max="19" width="6.109375" style="467" customWidth="1"/>
    <col min="20" max="20" width="2.109375" style="467" bestFit="1" customWidth="1"/>
    <col min="21" max="21" width="3.5546875" style="984" bestFit="1" customWidth="1"/>
    <col min="22" max="22" width="6.109375" style="467" customWidth="1"/>
    <col min="23" max="23" width="2.109375" style="467" bestFit="1" customWidth="1"/>
    <col min="24" max="24" width="3.5546875" style="984" bestFit="1" customWidth="1"/>
    <col min="25" max="25" width="6.109375" style="467" customWidth="1"/>
    <col min="26" max="26" width="2.109375" style="467" bestFit="1" customWidth="1"/>
    <col min="27" max="27" width="3.5546875" style="984" bestFit="1" customWidth="1"/>
    <col min="28" max="28" width="6.109375" style="467" customWidth="1"/>
    <col min="29" max="29" width="2.109375" style="467" bestFit="1" customWidth="1"/>
    <col min="30" max="30" width="3.5546875" style="984" bestFit="1" customWidth="1"/>
    <col min="31" max="31" width="7.109375" style="467" bestFit="1" customWidth="1"/>
    <col min="32" max="32" width="2.5546875" style="467" bestFit="1" customWidth="1"/>
    <col min="33" max="33" width="3.5546875" style="984" bestFit="1" customWidth="1"/>
    <col min="34" max="34" width="2.6640625" style="467" customWidth="1"/>
    <col min="35" max="35" width="5.33203125" style="331" hidden="1" customWidth="1"/>
    <col min="36" max="36" width="13.88671875" style="230" hidden="1" customWidth="1"/>
    <col min="37" max="45" width="7.6640625" style="332" hidden="1" customWidth="1"/>
    <col min="46" max="116" width="9.33203125" style="216"/>
    <col min="117" max="16384" width="9.33203125" style="501"/>
  </cols>
  <sheetData>
    <row r="1" spans="1:116" s="4" customFormat="1" ht="21" customHeight="1">
      <c r="A1" s="13" t="s">
        <v>274</v>
      </c>
      <c r="B1" s="116"/>
      <c r="C1" s="116"/>
      <c r="D1" s="117"/>
      <c r="E1" s="1462" t="s">
        <v>870</v>
      </c>
      <c r="F1" s="1462"/>
      <c r="G1" s="1462"/>
      <c r="H1" s="1463"/>
      <c r="I1" s="1464"/>
      <c r="J1" s="1462"/>
      <c r="K1" s="1463"/>
      <c r="L1" s="1463"/>
      <c r="M1" s="1462"/>
      <c r="N1" s="1463"/>
      <c r="O1" s="1464"/>
      <c r="P1" s="1462"/>
      <c r="Q1" s="1463"/>
      <c r="R1" s="1464"/>
      <c r="S1" s="1462"/>
      <c r="T1" s="1463"/>
      <c r="U1" s="1464"/>
      <c r="V1" s="1462"/>
      <c r="W1" s="1463"/>
      <c r="X1" s="1464"/>
      <c r="Y1" s="1462"/>
      <c r="Z1" s="1463"/>
      <c r="AA1" s="1464"/>
      <c r="AB1" s="1462"/>
      <c r="AC1" s="1463"/>
      <c r="AD1" s="1464"/>
      <c r="AE1" s="1462"/>
      <c r="AF1" s="157"/>
      <c r="AG1" s="12"/>
      <c r="AH1" s="410"/>
      <c r="AI1" s="223"/>
      <c r="AJ1" s="222"/>
      <c r="AK1" s="233"/>
      <c r="AL1" s="233"/>
      <c r="AM1" s="233"/>
      <c r="AN1" s="233"/>
      <c r="AO1" s="233"/>
      <c r="AP1" s="233"/>
      <c r="AQ1" s="233"/>
      <c r="AR1" s="233"/>
      <c r="AS1" s="233"/>
      <c r="AT1" s="233"/>
      <c r="AU1" s="233"/>
      <c r="AV1" s="233"/>
      <c r="AW1" s="233"/>
      <c r="AX1" s="233"/>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row>
    <row r="2" spans="1:116" ht="16.5" customHeight="1">
      <c r="A2" s="530"/>
      <c r="B2" s="531"/>
      <c r="C2" s="531"/>
      <c r="D2" s="531"/>
      <c r="E2" s="531"/>
      <c r="F2" s="531" t="s">
        <v>1</v>
      </c>
      <c r="G2" s="532" t="s">
        <v>127</v>
      </c>
      <c r="H2" s="973"/>
      <c r="I2" s="976"/>
      <c r="J2" s="532" t="s">
        <v>245</v>
      </c>
      <c r="K2" s="973"/>
      <c r="L2" s="985"/>
      <c r="M2" s="532" t="s">
        <v>230</v>
      </c>
      <c r="N2" s="973"/>
      <c r="O2" s="976"/>
      <c r="P2" s="532" t="s">
        <v>36</v>
      </c>
      <c r="Q2" s="973"/>
      <c r="R2" s="976"/>
      <c r="S2" s="532" t="s">
        <v>37</v>
      </c>
      <c r="T2" s="973"/>
      <c r="U2" s="976"/>
      <c r="V2" s="532" t="s">
        <v>244</v>
      </c>
      <c r="W2" s="973"/>
      <c r="X2" s="976"/>
      <c r="Y2" s="532" t="s">
        <v>246</v>
      </c>
      <c r="Z2" s="973"/>
      <c r="AA2" s="976"/>
      <c r="AB2" s="532" t="s">
        <v>38</v>
      </c>
      <c r="AC2" s="973"/>
      <c r="AD2" s="976"/>
      <c r="AE2" s="532" t="s">
        <v>248</v>
      </c>
      <c r="AF2" s="973"/>
      <c r="AG2" s="989"/>
      <c r="AH2" s="463"/>
      <c r="AJ2" s="335"/>
      <c r="AK2" s="931" t="s">
        <v>127</v>
      </c>
      <c r="AL2" s="931" t="s">
        <v>329</v>
      </c>
      <c r="AM2" s="931" t="s">
        <v>330</v>
      </c>
      <c r="AN2" s="931" t="s">
        <v>242</v>
      </c>
      <c r="AO2" s="931" t="s">
        <v>243</v>
      </c>
      <c r="AP2" s="931" t="s">
        <v>244</v>
      </c>
      <c r="AQ2" s="931" t="s">
        <v>246</v>
      </c>
      <c r="AR2" s="931" t="s">
        <v>247</v>
      </c>
      <c r="AS2" s="931" t="s">
        <v>248</v>
      </c>
    </row>
    <row r="3" spans="1:116" s="894" customFormat="1" ht="2.4" customHeight="1">
      <c r="A3" s="893"/>
      <c r="B3" s="517"/>
      <c r="C3" s="517"/>
      <c r="D3" s="517"/>
      <c r="E3" s="517"/>
      <c r="F3" s="517"/>
      <c r="G3" s="510"/>
      <c r="H3" s="510"/>
      <c r="I3" s="147"/>
      <c r="J3" s="510"/>
      <c r="K3" s="510"/>
      <c r="L3" s="147"/>
      <c r="M3" s="510"/>
      <c r="N3" s="510"/>
      <c r="O3" s="147"/>
      <c r="P3" s="510"/>
      <c r="Q3" s="510"/>
      <c r="R3" s="147"/>
      <c r="S3" s="510"/>
      <c r="T3" s="510"/>
      <c r="U3" s="147"/>
      <c r="V3" s="510"/>
      <c r="W3" s="510"/>
      <c r="X3" s="147"/>
      <c r="Y3" s="510"/>
      <c r="Z3" s="510"/>
      <c r="AA3" s="147"/>
      <c r="AB3" s="510"/>
      <c r="AC3" s="510"/>
      <c r="AD3" s="147"/>
      <c r="AE3" s="510"/>
      <c r="AF3" s="510"/>
      <c r="AG3" s="990"/>
      <c r="AH3" s="463"/>
      <c r="AI3" s="331"/>
      <c r="AJ3" s="335"/>
      <c r="AK3" s="329"/>
      <c r="AL3" s="329"/>
      <c r="AM3" s="329"/>
      <c r="AN3" s="329"/>
      <c r="AO3" s="329"/>
      <c r="AP3" s="329"/>
      <c r="AQ3" s="329"/>
      <c r="AR3" s="329"/>
      <c r="AS3" s="329"/>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row>
    <row r="4" spans="1:116" s="894" customFormat="1" ht="16.95" customHeight="1">
      <c r="A4" s="208" t="s">
        <v>586</v>
      </c>
      <c r="B4" s="516"/>
      <c r="C4" s="517"/>
      <c r="D4" s="517"/>
      <c r="E4" s="517"/>
      <c r="F4" s="517"/>
      <c r="G4" s="510"/>
      <c r="H4" s="510"/>
      <c r="I4" s="147"/>
      <c r="J4" s="510"/>
      <c r="K4" s="510"/>
      <c r="L4" s="147"/>
      <c r="M4" s="510"/>
      <c r="N4" s="510"/>
      <c r="O4" s="147"/>
      <c r="P4" s="510"/>
      <c r="Q4" s="510"/>
      <c r="R4" s="147"/>
      <c r="S4" s="510"/>
      <c r="T4" s="510"/>
      <c r="U4" s="147"/>
      <c r="V4" s="510"/>
      <c r="W4" s="510"/>
      <c r="X4" s="147"/>
      <c r="Y4" s="510"/>
      <c r="Z4" s="510"/>
      <c r="AA4" s="147"/>
      <c r="AB4" s="510"/>
      <c r="AC4" s="510"/>
      <c r="AD4" s="147"/>
      <c r="AE4" s="510"/>
      <c r="AF4" s="510"/>
      <c r="AG4" s="990"/>
      <c r="AH4" s="463"/>
      <c r="AI4" s="331"/>
      <c r="AJ4" s="335"/>
      <c r="AK4" s="329"/>
      <c r="AL4" s="329"/>
      <c r="AM4" s="329"/>
      <c r="AN4" s="329"/>
      <c r="AO4" s="329"/>
      <c r="AP4" s="329"/>
      <c r="AQ4" s="329"/>
      <c r="AR4" s="329"/>
      <c r="AS4" s="329"/>
      <c r="AT4" s="300"/>
      <c r="AU4" s="300"/>
      <c r="AV4" s="300"/>
      <c r="AW4" s="300"/>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row>
    <row r="5" spans="1:116" s="894" customFormat="1" ht="16.5" customHeight="1">
      <c r="A5" s="897" t="s">
        <v>448</v>
      </c>
      <c r="B5" s="516"/>
      <c r="C5" s="517"/>
      <c r="D5" s="517"/>
      <c r="E5" s="517"/>
      <c r="F5" s="517"/>
      <c r="G5" s="510"/>
      <c r="H5" s="510"/>
      <c r="I5" s="147"/>
      <c r="J5" s="510"/>
      <c r="K5" s="510"/>
      <c r="L5" s="147"/>
      <c r="M5" s="510"/>
      <c r="N5" s="510"/>
      <c r="O5" s="147"/>
      <c r="P5" s="510"/>
      <c r="Q5" s="510"/>
      <c r="R5" s="147"/>
      <c r="S5" s="510"/>
      <c r="T5" s="510"/>
      <c r="U5" s="147"/>
      <c r="V5" s="510"/>
      <c r="W5" s="510"/>
      <c r="X5" s="147"/>
      <c r="Y5" s="510"/>
      <c r="Z5" s="510"/>
      <c r="AA5" s="147"/>
      <c r="AB5" s="510"/>
      <c r="AC5" s="510"/>
      <c r="AD5" s="147"/>
      <c r="AE5" s="510"/>
      <c r="AF5" s="510"/>
      <c r="AG5" s="990"/>
      <c r="AH5" s="463"/>
      <c r="AI5" s="331"/>
      <c r="AJ5" s="335"/>
      <c r="AK5" s="329"/>
      <c r="AL5" s="329"/>
      <c r="AM5" s="329"/>
      <c r="AN5" s="329"/>
      <c r="AO5" s="329"/>
      <c r="AP5" s="329"/>
      <c r="AQ5" s="329"/>
      <c r="AR5" s="329"/>
      <c r="AS5" s="329"/>
      <c r="AT5" s="300"/>
      <c r="AU5" s="300"/>
      <c r="AV5" s="300"/>
      <c r="AW5" s="300"/>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row>
    <row r="6" spans="1:116" s="894" customFormat="1" ht="2.4" customHeight="1">
      <c r="A6" s="897"/>
      <c r="B6" s="516"/>
      <c r="C6" s="517"/>
      <c r="D6" s="517"/>
      <c r="E6" s="517"/>
      <c r="F6" s="517"/>
      <c r="G6" s="510"/>
      <c r="H6" s="510"/>
      <c r="I6" s="147"/>
      <c r="J6" s="510"/>
      <c r="K6" s="510"/>
      <c r="L6" s="147"/>
      <c r="M6" s="510"/>
      <c r="N6" s="510"/>
      <c r="O6" s="147"/>
      <c r="P6" s="510"/>
      <c r="Q6" s="510"/>
      <c r="R6" s="147"/>
      <c r="S6" s="510"/>
      <c r="T6" s="510"/>
      <c r="U6" s="147"/>
      <c r="V6" s="510"/>
      <c r="W6" s="510"/>
      <c r="X6" s="147"/>
      <c r="Y6" s="510"/>
      <c r="Z6" s="510"/>
      <c r="AA6" s="147"/>
      <c r="AB6" s="510"/>
      <c r="AC6" s="510"/>
      <c r="AD6" s="147"/>
      <c r="AE6" s="510"/>
      <c r="AF6" s="510"/>
      <c r="AG6" s="990"/>
      <c r="AH6" s="463"/>
      <c r="AI6" s="331"/>
      <c r="AJ6" s="335"/>
      <c r="AK6" s="329"/>
      <c r="AL6" s="329"/>
      <c r="AM6" s="329"/>
      <c r="AN6" s="329"/>
      <c r="AO6" s="329"/>
      <c r="AP6" s="329"/>
      <c r="AQ6" s="329"/>
      <c r="AR6" s="329"/>
      <c r="AS6" s="329"/>
      <c r="AT6" s="300"/>
      <c r="AU6" s="300"/>
      <c r="AV6" s="300"/>
      <c r="AW6" s="300"/>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row>
    <row r="7" spans="1:116" s="894" customFormat="1" ht="16.5" customHeight="1">
      <c r="A7" s="515" t="s">
        <v>79</v>
      </c>
      <c r="B7" s="516"/>
      <c r="C7" s="893"/>
      <c r="D7" s="56"/>
      <c r="E7" s="56"/>
      <c r="F7" s="517" t="s">
        <v>39</v>
      </c>
      <c r="G7" s="478">
        <v>92.6</v>
      </c>
      <c r="H7" s="478" t="s">
        <v>623</v>
      </c>
      <c r="I7" s="977">
        <v>1.7440199999999999</v>
      </c>
      <c r="J7" s="478">
        <v>83</v>
      </c>
      <c r="K7" s="478" t="s">
        <v>623</v>
      </c>
      <c r="L7" s="977">
        <v>1.43994</v>
      </c>
      <c r="M7" s="478">
        <v>89.1</v>
      </c>
      <c r="N7" s="478" t="s">
        <v>623</v>
      </c>
      <c r="O7" s="977">
        <v>1.60443</v>
      </c>
      <c r="P7" s="478">
        <v>85.1</v>
      </c>
      <c r="Q7" s="478" t="s">
        <v>623</v>
      </c>
      <c r="R7" s="977">
        <v>2.29765</v>
      </c>
      <c r="S7" s="478">
        <v>90.8</v>
      </c>
      <c r="T7" s="478" t="s">
        <v>623</v>
      </c>
      <c r="U7" s="977">
        <v>1.8454299999999999</v>
      </c>
      <c r="V7" s="478">
        <v>90.6</v>
      </c>
      <c r="W7" s="478" t="s">
        <v>623</v>
      </c>
      <c r="X7" s="977">
        <v>2.5597799999999999</v>
      </c>
      <c r="Y7" s="478">
        <v>92.6</v>
      </c>
      <c r="Z7" s="478" t="s">
        <v>623</v>
      </c>
      <c r="AA7" s="977">
        <v>1.8303499999999999</v>
      </c>
      <c r="AB7" s="478">
        <v>80.2</v>
      </c>
      <c r="AC7" s="478" t="s">
        <v>623</v>
      </c>
      <c r="AD7" s="977">
        <v>2.8840300000000001</v>
      </c>
      <c r="AE7" s="478">
        <v>88.4</v>
      </c>
      <c r="AF7" s="478" t="s">
        <v>623</v>
      </c>
      <c r="AG7" s="977">
        <v>0.80264999999999997</v>
      </c>
      <c r="AH7" s="478"/>
      <c r="AI7" s="407">
        <v>0</v>
      </c>
      <c r="AJ7" s="449" t="s">
        <v>465</v>
      </c>
      <c r="AK7" s="933">
        <v>92.6</v>
      </c>
      <c r="AL7" s="933">
        <v>83</v>
      </c>
      <c r="AM7" s="933">
        <v>89.1</v>
      </c>
      <c r="AN7" s="933">
        <v>85.1</v>
      </c>
      <c r="AO7" s="933">
        <v>90.8</v>
      </c>
      <c r="AP7" s="933">
        <v>90.6</v>
      </c>
      <c r="AQ7" s="933">
        <v>92.6</v>
      </c>
      <c r="AR7" s="933">
        <v>80.2</v>
      </c>
      <c r="AS7" s="933">
        <v>88.4</v>
      </c>
      <c r="AT7" s="94"/>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row>
    <row r="8" spans="1:116" s="894" customFormat="1" ht="16.5" hidden="1" customHeight="1">
      <c r="A8" s="515"/>
      <c r="B8" s="516"/>
      <c r="C8" s="893"/>
      <c r="D8" s="56"/>
      <c r="E8" s="56"/>
      <c r="F8" s="517"/>
      <c r="G8" s="478"/>
      <c r="H8" s="478"/>
      <c r="I8" s="977"/>
      <c r="J8" s="478"/>
      <c r="K8" s="478"/>
      <c r="L8" s="977"/>
      <c r="M8" s="478"/>
      <c r="N8" s="478"/>
      <c r="O8" s="977"/>
      <c r="P8" s="478"/>
      <c r="Q8" s="478"/>
      <c r="R8" s="977"/>
      <c r="S8" s="478"/>
      <c r="T8" s="478"/>
      <c r="U8" s="977"/>
      <c r="V8" s="478"/>
      <c r="W8" s="478"/>
      <c r="X8" s="977"/>
      <c r="Y8" s="478"/>
      <c r="Z8" s="478"/>
      <c r="AA8" s="977"/>
      <c r="AB8" s="478"/>
      <c r="AC8" s="478"/>
      <c r="AD8" s="977"/>
      <c r="AE8" s="478"/>
      <c r="AF8" s="478"/>
      <c r="AG8" s="977"/>
      <c r="AH8" s="478"/>
      <c r="AI8" s="407">
        <v>0</v>
      </c>
      <c r="AJ8" s="449" t="s">
        <v>663</v>
      </c>
      <c r="AK8" s="933">
        <v>1.7440199999999999</v>
      </c>
      <c r="AL8" s="933">
        <v>1.43994</v>
      </c>
      <c r="AM8" s="933">
        <v>1.60443</v>
      </c>
      <c r="AN8" s="933">
        <v>2.29765</v>
      </c>
      <c r="AO8" s="933">
        <v>1.8454299999999999</v>
      </c>
      <c r="AP8" s="933">
        <v>2.5597799999999999</v>
      </c>
      <c r="AQ8" s="933">
        <v>1.8303499999999999</v>
      </c>
      <c r="AR8" s="933">
        <v>2.8840300000000001</v>
      </c>
      <c r="AS8" s="933">
        <v>0.80264999999999997</v>
      </c>
      <c r="AT8" s="94"/>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row>
    <row r="9" spans="1:116" s="894" customFormat="1" ht="16.5" customHeight="1">
      <c r="A9" s="515" t="s">
        <v>282</v>
      </c>
      <c r="B9" s="516"/>
      <c r="C9" s="893"/>
      <c r="D9" s="56"/>
      <c r="E9" s="56"/>
      <c r="F9" s="517" t="s">
        <v>39</v>
      </c>
      <c r="G9" s="478">
        <v>3</v>
      </c>
      <c r="H9" s="478" t="s">
        <v>623</v>
      </c>
      <c r="I9" s="977">
        <v>1.30392</v>
      </c>
      <c r="J9" s="478">
        <v>9.4</v>
      </c>
      <c r="K9" s="478" t="s">
        <v>623</v>
      </c>
      <c r="L9" s="977">
        <v>1.0813699999999999</v>
      </c>
      <c r="M9" s="478">
        <v>5</v>
      </c>
      <c r="N9" s="478" t="s">
        <v>623</v>
      </c>
      <c r="O9" s="977">
        <v>1.08273</v>
      </c>
      <c r="P9" s="478">
        <v>7.1</v>
      </c>
      <c r="Q9" s="478" t="s">
        <v>623</v>
      </c>
      <c r="R9" s="977">
        <v>1.66629</v>
      </c>
      <c r="S9" s="478">
        <v>4.4000000000000004</v>
      </c>
      <c r="T9" s="478" t="s">
        <v>623</v>
      </c>
      <c r="U9" s="977">
        <v>1.34816</v>
      </c>
      <c r="V9" s="478">
        <v>3.3</v>
      </c>
      <c r="W9" s="478" t="s">
        <v>623</v>
      </c>
      <c r="X9" s="977">
        <v>0.86265000000000003</v>
      </c>
      <c r="Y9" s="478">
        <v>3.2</v>
      </c>
      <c r="Z9" s="478" t="s">
        <v>623</v>
      </c>
      <c r="AA9" s="977">
        <v>1.13045</v>
      </c>
      <c r="AB9" s="478">
        <v>12.7</v>
      </c>
      <c r="AC9" s="478" t="s">
        <v>623</v>
      </c>
      <c r="AD9" s="977">
        <v>2.4526599999999998</v>
      </c>
      <c r="AE9" s="478">
        <v>5.7</v>
      </c>
      <c r="AF9" s="478" t="s">
        <v>623</v>
      </c>
      <c r="AG9" s="977">
        <v>0.58467999999999998</v>
      </c>
      <c r="AH9" s="478"/>
      <c r="AI9" s="407">
        <v>0</v>
      </c>
      <c r="AJ9" s="449" t="s">
        <v>466</v>
      </c>
      <c r="AK9" s="933">
        <v>3</v>
      </c>
      <c r="AL9" s="933">
        <v>9.4</v>
      </c>
      <c r="AM9" s="933">
        <v>5</v>
      </c>
      <c r="AN9" s="933">
        <v>7.1</v>
      </c>
      <c r="AO9" s="933">
        <v>4.4000000000000004</v>
      </c>
      <c r="AP9" s="933">
        <v>3.3</v>
      </c>
      <c r="AQ9" s="933">
        <v>3.2</v>
      </c>
      <c r="AR9" s="933">
        <v>12.7</v>
      </c>
      <c r="AS9" s="933">
        <v>5.7</v>
      </c>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row>
    <row r="10" spans="1:116" s="894" customFormat="1" ht="16.5" hidden="1" customHeight="1">
      <c r="A10" s="515"/>
      <c r="B10" s="516"/>
      <c r="C10" s="893"/>
      <c r="D10" s="56"/>
      <c r="E10" s="56"/>
      <c r="F10" s="517"/>
      <c r="G10" s="478"/>
      <c r="H10" s="478"/>
      <c r="I10" s="977"/>
      <c r="J10" s="478"/>
      <c r="K10" s="478"/>
      <c r="L10" s="977"/>
      <c r="M10" s="478"/>
      <c r="N10" s="478"/>
      <c r="O10" s="977"/>
      <c r="P10" s="478"/>
      <c r="Q10" s="478"/>
      <c r="R10" s="977"/>
      <c r="S10" s="478"/>
      <c r="T10" s="478"/>
      <c r="U10" s="977"/>
      <c r="V10" s="478"/>
      <c r="W10" s="478"/>
      <c r="X10" s="977"/>
      <c r="Y10" s="478"/>
      <c r="Z10" s="478"/>
      <c r="AA10" s="977"/>
      <c r="AB10" s="478"/>
      <c r="AC10" s="478"/>
      <c r="AD10" s="977"/>
      <c r="AE10" s="478"/>
      <c r="AF10" s="478"/>
      <c r="AG10" s="977"/>
      <c r="AH10" s="478"/>
      <c r="AI10" s="407">
        <v>0</v>
      </c>
      <c r="AJ10" s="449" t="s">
        <v>664</v>
      </c>
      <c r="AK10" s="933">
        <v>1.30392</v>
      </c>
      <c r="AL10" s="933">
        <v>1.0813699999999999</v>
      </c>
      <c r="AM10" s="933">
        <v>1.08273</v>
      </c>
      <c r="AN10" s="933">
        <v>1.66629</v>
      </c>
      <c r="AO10" s="933">
        <v>1.34816</v>
      </c>
      <c r="AP10" s="933">
        <v>0.86265000000000003</v>
      </c>
      <c r="AQ10" s="933">
        <v>1.13045</v>
      </c>
      <c r="AR10" s="933">
        <v>2.4526599999999998</v>
      </c>
      <c r="AS10" s="933">
        <v>0.58467999999999998</v>
      </c>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row>
    <row r="11" spans="1:116" s="894" customFormat="1" ht="16.5" customHeight="1">
      <c r="A11" s="515" t="s">
        <v>269</v>
      </c>
      <c r="B11" s="516"/>
      <c r="C11" s="893"/>
      <c r="D11" s="56"/>
      <c r="E11" s="56"/>
      <c r="F11" s="517" t="s">
        <v>39</v>
      </c>
      <c r="G11" s="478">
        <v>3.8</v>
      </c>
      <c r="H11" s="478" t="s">
        <v>623</v>
      </c>
      <c r="I11" s="977">
        <v>1.1006800000000001</v>
      </c>
      <c r="J11" s="478">
        <v>7.2</v>
      </c>
      <c r="K11" s="478" t="s">
        <v>623</v>
      </c>
      <c r="L11" s="977">
        <v>1.0292600000000001</v>
      </c>
      <c r="M11" s="478">
        <v>5.6</v>
      </c>
      <c r="N11" s="478" t="s">
        <v>623</v>
      </c>
      <c r="O11" s="977">
        <v>1.2667900000000001</v>
      </c>
      <c r="P11" s="478">
        <v>7.4</v>
      </c>
      <c r="Q11" s="478" t="s">
        <v>623</v>
      </c>
      <c r="R11" s="977">
        <v>1.7259</v>
      </c>
      <c r="S11" s="478">
        <v>4.3</v>
      </c>
      <c r="T11" s="478" t="s">
        <v>623</v>
      </c>
      <c r="U11" s="977">
        <v>1.2966599999999999</v>
      </c>
      <c r="V11" s="478">
        <v>5.5</v>
      </c>
      <c r="W11" s="478" t="s">
        <v>623</v>
      </c>
      <c r="X11" s="977">
        <v>2.4678</v>
      </c>
      <c r="Y11" s="478">
        <v>3.8</v>
      </c>
      <c r="Z11" s="478" t="s">
        <v>623</v>
      </c>
      <c r="AA11" s="977">
        <v>1.4002300000000001</v>
      </c>
      <c r="AB11" s="478">
        <v>7.1</v>
      </c>
      <c r="AC11" s="478" t="s">
        <v>623</v>
      </c>
      <c r="AD11" s="977">
        <v>1.847</v>
      </c>
      <c r="AE11" s="478">
        <v>5.5</v>
      </c>
      <c r="AF11" s="478" t="s">
        <v>623</v>
      </c>
      <c r="AG11" s="977">
        <v>0.55423</v>
      </c>
      <c r="AH11" s="478"/>
      <c r="AI11" s="407">
        <v>0</v>
      </c>
      <c r="AJ11" s="423" t="s">
        <v>283</v>
      </c>
      <c r="AK11" s="933">
        <v>3.8</v>
      </c>
      <c r="AL11" s="933">
        <v>7.2</v>
      </c>
      <c r="AM11" s="933">
        <v>5.6</v>
      </c>
      <c r="AN11" s="933">
        <v>7.4</v>
      </c>
      <c r="AO11" s="933">
        <v>4.3</v>
      </c>
      <c r="AP11" s="933">
        <v>5.5</v>
      </c>
      <c r="AQ11" s="933">
        <v>3.8</v>
      </c>
      <c r="AR11" s="933">
        <v>7.1</v>
      </c>
      <c r="AS11" s="933">
        <v>5.5</v>
      </c>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row>
    <row r="12" spans="1:116" s="894" customFormat="1" ht="16.5" hidden="1" customHeight="1">
      <c r="A12" s="515"/>
      <c r="B12" s="516"/>
      <c r="C12" s="893"/>
      <c r="D12" s="56"/>
      <c r="E12" s="56"/>
      <c r="F12" s="517"/>
      <c r="G12" s="478"/>
      <c r="H12" s="478"/>
      <c r="I12" s="977"/>
      <c r="J12" s="478"/>
      <c r="K12" s="478"/>
      <c r="L12" s="977"/>
      <c r="M12" s="478"/>
      <c r="N12" s="478"/>
      <c r="O12" s="977"/>
      <c r="P12" s="478"/>
      <c r="Q12" s="478"/>
      <c r="R12" s="977"/>
      <c r="S12" s="478"/>
      <c r="T12" s="478"/>
      <c r="U12" s="977"/>
      <c r="V12" s="478"/>
      <c r="W12" s="478"/>
      <c r="X12" s="977"/>
      <c r="Y12" s="478"/>
      <c r="Z12" s="478"/>
      <c r="AA12" s="977"/>
      <c r="AB12" s="478"/>
      <c r="AC12" s="478"/>
      <c r="AD12" s="977"/>
      <c r="AE12" s="478"/>
      <c r="AF12" s="478"/>
      <c r="AG12" s="977"/>
      <c r="AH12" s="478"/>
      <c r="AI12" s="407">
        <v>0</v>
      </c>
      <c r="AJ12" s="423" t="s">
        <v>665</v>
      </c>
      <c r="AK12" s="933">
        <v>1.1006800000000001</v>
      </c>
      <c r="AL12" s="933">
        <v>1.0292600000000001</v>
      </c>
      <c r="AM12" s="933">
        <v>1.2667900000000001</v>
      </c>
      <c r="AN12" s="933">
        <v>1.7259</v>
      </c>
      <c r="AO12" s="933">
        <v>1.2966599999999999</v>
      </c>
      <c r="AP12" s="933">
        <v>2.4678</v>
      </c>
      <c r="AQ12" s="933">
        <v>1.4002300000000001</v>
      </c>
      <c r="AR12" s="933">
        <v>1.847</v>
      </c>
      <c r="AS12" s="933">
        <v>0.55423</v>
      </c>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row>
    <row r="13" spans="1:116" s="894" customFormat="1" ht="16.5" customHeight="1">
      <c r="A13" s="515" t="s">
        <v>78</v>
      </c>
      <c r="B13" s="516"/>
      <c r="C13" s="893"/>
      <c r="D13" s="56"/>
      <c r="E13" s="56"/>
      <c r="F13" s="517" t="s">
        <v>39</v>
      </c>
      <c r="G13" s="478">
        <v>0.7</v>
      </c>
      <c r="H13" s="478"/>
      <c r="I13" s="977"/>
      <c r="J13" s="478">
        <v>0.4</v>
      </c>
      <c r="K13" s="478"/>
      <c r="L13" s="977"/>
      <c r="M13" s="478">
        <v>0.3</v>
      </c>
      <c r="N13" s="478"/>
      <c r="O13" s="977"/>
      <c r="P13" s="478">
        <v>0.3</v>
      </c>
      <c r="Q13" s="478"/>
      <c r="R13" s="977"/>
      <c r="S13" s="478">
        <v>0.5</v>
      </c>
      <c r="T13" s="478"/>
      <c r="U13" s="977"/>
      <c r="V13" s="478">
        <v>0.5</v>
      </c>
      <c r="W13" s="478"/>
      <c r="X13" s="977"/>
      <c r="Y13" s="478">
        <v>0.5</v>
      </c>
      <c r="Z13" s="478"/>
      <c r="AA13" s="977"/>
      <c r="AB13" s="478">
        <v>0.1</v>
      </c>
      <c r="AC13" s="478"/>
      <c r="AD13" s="977"/>
      <c r="AE13" s="478">
        <v>0.5</v>
      </c>
      <c r="AF13" s="478"/>
      <c r="AG13" s="977"/>
      <c r="AH13" s="478"/>
      <c r="AI13" s="407">
        <v>0</v>
      </c>
      <c r="AJ13" s="423" t="s">
        <v>284</v>
      </c>
      <c r="AK13" s="933">
        <v>0.7</v>
      </c>
      <c r="AL13" s="933">
        <v>0.4</v>
      </c>
      <c r="AM13" s="933">
        <v>0.3</v>
      </c>
      <c r="AN13" s="933">
        <v>0.3</v>
      </c>
      <c r="AO13" s="933">
        <v>0.5</v>
      </c>
      <c r="AP13" s="933">
        <v>0.5</v>
      </c>
      <c r="AQ13" s="933">
        <v>0.5</v>
      </c>
      <c r="AR13" s="933">
        <v>0.1</v>
      </c>
      <c r="AS13" s="933">
        <v>0.5</v>
      </c>
      <c r="AT13" s="94"/>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row>
    <row r="14" spans="1:116" s="894" customFormat="1" ht="16.5" customHeight="1">
      <c r="A14" s="369" t="s">
        <v>182</v>
      </c>
      <c r="B14" s="516"/>
      <c r="C14" s="896"/>
      <c r="D14" s="56"/>
      <c r="E14" s="56"/>
      <c r="F14" s="517" t="s">
        <v>183</v>
      </c>
      <c r="G14" s="193">
        <v>2001</v>
      </c>
      <c r="H14" s="193"/>
      <c r="I14" s="978"/>
      <c r="J14" s="193">
        <v>8100</v>
      </c>
      <c r="K14" s="193"/>
      <c r="L14" s="978"/>
      <c r="M14" s="193">
        <v>6001</v>
      </c>
      <c r="N14" s="193"/>
      <c r="O14" s="978"/>
      <c r="P14" s="193">
        <v>2800</v>
      </c>
      <c r="Q14" s="193"/>
      <c r="R14" s="978"/>
      <c r="S14" s="193">
        <v>2600</v>
      </c>
      <c r="T14" s="193"/>
      <c r="U14" s="978"/>
      <c r="V14" s="193">
        <v>2000</v>
      </c>
      <c r="W14" s="193"/>
      <c r="X14" s="978"/>
      <c r="Y14" s="193">
        <v>2400</v>
      </c>
      <c r="Z14" s="193"/>
      <c r="AA14" s="978"/>
      <c r="AB14" s="193">
        <v>1985</v>
      </c>
      <c r="AC14" s="193"/>
      <c r="AD14" s="978"/>
      <c r="AE14" s="193">
        <v>27887</v>
      </c>
      <c r="AF14" s="193"/>
      <c r="AG14" s="991"/>
      <c r="AH14" s="176"/>
      <c r="AI14" s="407">
        <v>0</v>
      </c>
      <c r="AJ14" s="423" t="s">
        <v>285</v>
      </c>
      <c r="AK14" s="934">
        <v>2001</v>
      </c>
      <c r="AL14" s="934">
        <v>8100</v>
      </c>
      <c r="AM14" s="934">
        <v>6001</v>
      </c>
      <c r="AN14" s="934">
        <v>2800</v>
      </c>
      <c r="AO14" s="934">
        <v>2600</v>
      </c>
      <c r="AP14" s="934">
        <v>2000</v>
      </c>
      <c r="AQ14" s="934">
        <v>2400</v>
      </c>
      <c r="AR14" s="934">
        <v>1985</v>
      </c>
      <c r="AS14" s="934">
        <v>27887</v>
      </c>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row>
    <row r="15" spans="1:116" s="894" customFormat="1" ht="16.5" customHeight="1">
      <c r="A15" s="515" t="s">
        <v>769</v>
      </c>
      <c r="B15" s="516"/>
      <c r="C15" s="893"/>
      <c r="D15" s="56"/>
      <c r="E15" s="56"/>
      <c r="F15" s="517" t="s">
        <v>183</v>
      </c>
      <c r="G15" s="534">
        <v>4.39269</v>
      </c>
      <c r="H15" s="534"/>
      <c r="I15" s="979"/>
      <c r="J15" s="534">
        <v>4.1041400000000001</v>
      </c>
      <c r="K15" s="534"/>
      <c r="L15" s="979"/>
      <c r="M15" s="534">
        <v>4.3017399999999997</v>
      </c>
      <c r="N15" s="534"/>
      <c r="O15" s="979"/>
      <c r="P15" s="534">
        <v>4.1617499999999996</v>
      </c>
      <c r="Q15" s="534"/>
      <c r="R15" s="979"/>
      <c r="S15" s="534">
        <v>4.3164199999999999</v>
      </c>
      <c r="T15" s="534"/>
      <c r="U15" s="979"/>
      <c r="V15" s="534">
        <v>4.3855300000000002</v>
      </c>
      <c r="W15" s="534"/>
      <c r="X15" s="979"/>
      <c r="Y15" s="534">
        <v>4.4148199999999997</v>
      </c>
      <c r="Z15" s="534"/>
      <c r="AA15" s="979"/>
      <c r="AB15" s="534">
        <v>3.9873799999999999</v>
      </c>
      <c r="AC15" s="534"/>
      <c r="AD15" s="979"/>
      <c r="AE15" s="534">
        <v>4.2667299999999999</v>
      </c>
      <c r="AF15" s="534"/>
      <c r="AG15" s="992"/>
      <c r="AH15" s="466"/>
      <c r="AI15" s="407">
        <v>0</v>
      </c>
      <c r="AJ15" s="423" t="s">
        <v>286</v>
      </c>
      <c r="AK15" s="933">
        <v>4.39269</v>
      </c>
      <c r="AL15" s="933">
        <v>4.1041400000000001</v>
      </c>
      <c r="AM15" s="933">
        <v>4.3017399999999997</v>
      </c>
      <c r="AN15" s="933">
        <v>4.1617499999999996</v>
      </c>
      <c r="AO15" s="933">
        <v>4.3164199999999999</v>
      </c>
      <c r="AP15" s="933">
        <v>4.3855300000000002</v>
      </c>
      <c r="AQ15" s="933">
        <v>4.4148199999999997</v>
      </c>
      <c r="AR15" s="933">
        <v>3.9873799999999999</v>
      </c>
      <c r="AS15" s="933">
        <v>4.2667299999999999</v>
      </c>
      <c r="AT15" s="328"/>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row>
    <row r="16" spans="1:116" s="894" customFormat="1" ht="3" customHeight="1">
      <c r="A16" s="244"/>
      <c r="B16" s="516"/>
      <c r="C16" s="893"/>
      <c r="D16" s="56"/>
      <c r="E16" s="56"/>
      <c r="F16" s="517"/>
      <c r="G16" s="465"/>
      <c r="H16" s="465"/>
      <c r="I16" s="980"/>
      <c r="J16" s="465"/>
      <c r="K16" s="465"/>
      <c r="L16" s="980"/>
      <c r="M16" s="465"/>
      <c r="N16" s="465"/>
      <c r="O16" s="980"/>
      <c r="P16" s="465"/>
      <c r="Q16" s="465"/>
      <c r="R16" s="980"/>
      <c r="S16" s="465"/>
      <c r="T16" s="465"/>
      <c r="U16" s="980"/>
      <c r="V16" s="465"/>
      <c r="W16" s="465"/>
      <c r="X16" s="980"/>
      <c r="Y16" s="465"/>
      <c r="Z16" s="465"/>
      <c r="AA16" s="980"/>
      <c r="AB16" s="465"/>
      <c r="AC16" s="465"/>
      <c r="AD16" s="980"/>
      <c r="AE16" s="465"/>
      <c r="AF16" s="465"/>
      <c r="AG16" s="992"/>
      <c r="AH16" s="466"/>
      <c r="AI16" s="232"/>
      <c r="AJ16" s="229"/>
      <c r="AK16" s="895"/>
      <c r="AL16" s="895"/>
      <c r="AM16" s="895"/>
      <c r="AN16" s="895"/>
      <c r="AO16" s="895"/>
      <c r="AP16" s="895"/>
      <c r="AQ16" s="895"/>
      <c r="AR16" s="895"/>
      <c r="AS16" s="895"/>
      <c r="AT16" s="328"/>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row>
    <row r="17" spans="1:116" s="894" customFormat="1" ht="16.5" customHeight="1">
      <c r="A17" s="244" t="s">
        <v>449</v>
      </c>
      <c r="B17" s="516"/>
      <c r="C17" s="893"/>
      <c r="D17" s="56"/>
      <c r="E17" s="56"/>
      <c r="F17" s="517"/>
      <c r="G17" s="465"/>
      <c r="H17" s="465"/>
      <c r="I17" s="980"/>
      <c r="J17" s="465"/>
      <c r="K17" s="465"/>
      <c r="L17" s="980"/>
      <c r="M17" s="465"/>
      <c r="N17" s="465"/>
      <c r="O17" s="980"/>
      <c r="P17" s="465"/>
      <c r="Q17" s="465"/>
      <c r="R17" s="980"/>
      <c r="S17" s="465"/>
      <c r="T17" s="465"/>
      <c r="U17" s="980"/>
      <c r="V17" s="465"/>
      <c r="W17" s="465"/>
      <c r="X17" s="980"/>
      <c r="Y17" s="465"/>
      <c r="Z17" s="465"/>
      <c r="AA17" s="980"/>
      <c r="AB17" s="465"/>
      <c r="AC17" s="465"/>
      <c r="AD17" s="980"/>
      <c r="AE17" s="465"/>
      <c r="AF17" s="465"/>
      <c r="AG17" s="992"/>
      <c r="AH17" s="466"/>
      <c r="AI17" s="232"/>
      <c r="AJ17" s="229"/>
      <c r="AK17" s="895"/>
      <c r="AL17" s="895"/>
      <c r="AM17" s="895"/>
      <c r="AN17" s="895"/>
      <c r="AO17" s="895"/>
      <c r="AP17" s="895"/>
      <c r="AQ17" s="895"/>
      <c r="AR17" s="895"/>
      <c r="AS17" s="895"/>
      <c r="AT17" s="328"/>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row>
    <row r="18" spans="1:116" s="894" customFormat="1" ht="16.5" customHeight="1">
      <c r="A18" s="515" t="s">
        <v>395</v>
      </c>
      <c r="B18" s="516"/>
      <c r="C18" s="893"/>
      <c r="D18" s="56"/>
      <c r="E18" s="56"/>
      <c r="F18" s="517"/>
      <c r="G18" s="465"/>
      <c r="H18" s="465"/>
      <c r="I18" s="980"/>
      <c r="J18" s="465"/>
      <c r="K18" s="465"/>
      <c r="L18" s="980"/>
      <c r="M18" s="465"/>
      <c r="N18" s="465"/>
      <c r="O18" s="980"/>
      <c r="P18" s="465"/>
      <c r="Q18" s="465"/>
      <c r="R18" s="980"/>
      <c r="S18" s="465"/>
      <c r="T18" s="465"/>
      <c r="U18" s="980"/>
      <c r="V18" s="465"/>
      <c r="W18" s="465"/>
      <c r="X18" s="980"/>
      <c r="Y18" s="465"/>
      <c r="Z18" s="465"/>
      <c r="AA18" s="980"/>
      <c r="AB18" s="465"/>
      <c r="AC18" s="465"/>
      <c r="AD18" s="980"/>
      <c r="AE18" s="465"/>
      <c r="AF18" s="465"/>
      <c r="AG18" s="992"/>
      <c r="AH18" s="466"/>
      <c r="AI18" s="232"/>
      <c r="AJ18" s="229"/>
      <c r="AK18" s="895"/>
      <c r="AL18" s="895"/>
      <c r="AM18" s="895"/>
      <c r="AN18" s="895"/>
      <c r="AO18" s="895"/>
      <c r="AP18" s="895"/>
      <c r="AQ18" s="895"/>
      <c r="AR18" s="895"/>
      <c r="AS18" s="895"/>
      <c r="AT18" s="328"/>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row>
    <row r="19" spans="1:116" s="894" customFormat="1" ht="16.5" customHeight="1">
      <c r="A19" s="518" t="s">
        <v>79</v>
      </c>
      <c r="B19" s="516"/>
      <c r="C19" s="893"/>
      <c r="D19" s="56"/>
      <c r="E19" s="56"/>
      <c r="F19" s="517" t="s">
        <v>39</v>
      </c>
      <c r="G19" s="478">
        <v>91.3</v>
      </c>
      <c r="H19" s="478" t="s">
        <v>622</v>
      </c>
      <c r="I19" s="977">
        <v>2.0506000000000002</v>
      </c>
      <c r="J19" s="478">
        <v>87.4</v>
      </c>
      <c r="K19" s="478" t="s">
        <v>622</v>
      </c>
      <c r="L19" s="977">
        <v>1.27956</v>
      </c>
      <c r="M19" s="478">
        <v>89.7</v>
      </c>
      <c r="N19" s="478" t="s">
        <v>622</v>
      </c>
      <c r="O19" s="977">
        <v>1.54078</v>
      </c>
      <c r="P19" s="478">
        <v>89.4</v>
      </c>
      <c r="Q19" s="478" t="s">
        <v>622</v>
      </c>
      <c r="R19" s="977">
        <v>1.8892599999999999</v>
      </c>
      <c r="S19" s="478">
        <v>91</v>
      </c>
      <c r="T19" s="478" t="s">
        <v>622</v>
      </c>
      <c r="U19" s="977">
        <v>2.0054500000000002</v>
      </c>
      <c r="V19" s="478">
        <v>93.7</v>
      </c>
      <c r="W19" s="478" t="s">
        <v>622</v>
      </c>
      <c r="X19" s="977">
        <v>1.64964</v>
      </c>
      <c r="Y19" s="478">
        <v>93.8</v>
      </c>
      <c r="Z19" s="478" t="s">
        <v>622</v>
      </c>
      <c r="AA19" s="977">
        <v>1.46604</v>
      </c>
      <c r="AB19" s="478">
        <v>85.8</v>
      </c>
      <c r="AC19" s="478" t="s">
        <v>622</v>
      </c>
      <c r="AD19" s="977">
        <v>2.41432</v>
      </c>
      <c r="AE19" s="478">
        <v>89.8</v>
      </c>
      <c r="AF19" s="478" t="s">
        <v>622</v>
      </c>
      <c r="AG19" s="977">
        <v>0.83460000000000001</v>
      </c>
      <c r="AH19" s="478"/>
      <c r="AI19" s="407">
        <v>0</v>
      </c>
      <c r="AJ19" s="449" t="s">
        <v>467</v>
      </c>
      <c r="AK19" s="933">
        <v>91.3</v>
      </c>
      <c r="AL19" s="933">
        <v>87.4</v>
      </c>
      <c r="AM19" s="933">
        <v>89.7</v>
      </c>
      <c r="AN19" s="933">
        <v>89.4</v>
      </c>
      <c r="AO19" s="933">
        <v>91</v>
      </c>
      <c r="AP19" s="933">
        <v>93.7</v>
      </c>
      <c r="AQ19" s="933">
        <v>93.8</v>
      </c>
      <c r="AR19" s="933">
        <v>85.8</v>
      </c>
      <c r="AS19" s="933">
        <v>89.8</v>
      </c>
      <c r="AT19" s="94"/>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row>
    <row r="20" spans="1:116" s="894" customFormat="1" ht="16.5" hidden="1" customHeight="1">
      <c r="A20" s="518"/>
      <c r="B20" s="516"/>
      <c r="C20" s="893"/>
      <c r="D20" s="56"/>
      <c r="E20" s="56"/>
      <c r="F20" s="517"/>
      <c r="G20" s="478"/>
      <c r="H20" s="478"/>
      <c r="I20" s="977"/>
      <c r="J20" s="478"/>
      <c r="K20" s="478"/>
      <c r="L20" s="977"/>
      <c r="M20" s="478"/>
      <c r="N20" s="478"/>
      <c r="O20" s="977"/>
      <c r="P20" s="478"/>
      <c r="Q20" s="478"/>
      <c r="R20" s="977"/>
      <c r="S20" s="478"/>
      <c r="T20" s="478"/>
      <c r="U20" s="977"/>
      <c r="V20" s="478"/>
      <c r="W20" s="478"/>
      <c r="X20" s="977"/>
      <c r="Y20" s="478"/>
      <c r="Z20" s="478"/>
      <c r="AA20" s="977"/>
      <c r="AB20" s="478"/>
      <c r="AC20" s="478"/>
      <c r="AD20" s="977"/>
      <c r="AE20" s="478"/>
      <c r="AF20" s="478"/>
      <c r="AG20" s="977"/>
      <c r="AH20" s="478"/>
      <c r="AI20" s="407">
        <v>0</v>
      </c>
      <c r="AJ20" s="449" t="s">
        <v>666</v>
      </c>
      <c r="AK20" s="933">
        <v>2.0506000000000002</v>
      </c>
      <c r="AL20" s="933">
        <v>1.27956</v>
      </c>
      <c r="AM20" s="933">
        <v>1.54078</v>
      </c>
      <c r="AN20" s="933">
        <v>1.8892599999999999</v>
      </c>
      <c r="AO20" s="933">
        <v>2.0054500000000002</v>
      </c>
      <c r="AP20" s="933">
        <v>1.64964</v>
      </c>
      <c r="AQ20" s="933">
        <v>1.46604</v>
      </c>
      <c r="AR20" s="933">
        <v>2.41432</v>
      </c>
      <c r="AS20" s="933">
        <v>0.83460000000000001</v>
      </c>
      <c r="AT20" s="94"/>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row>
    <row r="21" spans="1:116" s="894" customFormat="1" ht="16.5" customHeight="1">
      <c r="A21" s="518" t="s">
        <v>282</v>
      </c>
      <c r="B21" s="516"/>
      <c r="C21" s="893"/>
      <c r="D21" s="56"/>
      <c r="E21" s="56"/>
      <c r="F21" s="517" t="s">
        <v>39</v>
      </c>
      <c r="G21" s="478">
        <v>3.1</v>
      </c>
      <c r="H21" s="478" t="s">
        <v>622</v>
      </c>
      <c r="I21" s="977">
        <v>1.0746800000000001</v>
      </c>
      <c r="J21" s="478">
        <v>6.1</v>
      </c>
      <c r="K21" s="478" t="s">
        <v>622</v>
      </c>
      <c r="L21" s="977">
        <v>0.94191999999999998</v>
      </c>
      <c r="M21" s="478">
        <v>3.4</v>
      </c>
      <c r="N21" s="478" t="s">
        <v>622</v>
      </c>
      <c r="O21" s="977">
        <v>0.72380999999999995</v>
      </c>
      <c r="P21" s="478">
        <v>4.7</v>
      </c>
      <c r="Q21" s="478" t="s">
        <v>622</v>
      </c>
      <c r="R21" s="977">
        <v>1.5059199999999999</v>
      </c>
      <c r="S21" s="478">
        <v>3.3</v>
      </c>
      <c r="T21" s="478" t="s">
        <v>622</v>
      </c>
      <c r="U21" s="977">
        <v>1.17079</v>
      </c>
      <c r="V21" s="478">
        <v>1.9</v>
      </c>
      <c r="W21" s="478" t="s">
        <v>622</v>
      </c>
      <c r="X21" s="977">
        <v>0.96253</v>
      </c>
      <c r="Y21" s="478">
        <v>2.2000000000000002</v>
      </c>
      <c r="Z21" s="478" t="s">
        <v>622</v>
      </c>
      <c r="AA21" s="977">
        <v>0.85804999999999998</v>
      </c>
      <c r="AB21" s="478">
        <v>6.3</v>
      </c>
      <c r="AC21" s="478" t="s">
        <v>622</v>
      </c>
      <c r="AD21" s="977">
        <v>1.5573699999999999</v>
      </c>
      <c r="AE21" s="478">
        <v>4.0999999999999996</v>
      </c>
      <c r="AF21" s="478" t="s">
        <v>622</v>
      </c>
      <c r="AG21" s="977">
        <v>0.48270999999999997</v>
      </c>
      <c r="AH21" s="478"/>
      <c r="AI21" s="407">
        <v>0</v>
      </c>
      <c r="AJ21" s="449" t="s">
        <v>468</v>
      </c>
      <c r="AK21" s="933">
        <v>3.1</v>
      </c>
      <c r="AL21" s="933">
        <v>6.1</v>
      </c>
      <c r="AM21" s="933">
        <v>3.4</v>
      </c>
      <c r="AN21" s="933">
        <v>4.7</v>
      </c>
      <c r="AO21" s="933">
        <v>3.3</v>
      </c>
      <c r="AP21" s="933">
        <v>1.9</v>
      </c>
      <c r="AQ21" s="933">
        <v>2.2000000000000002</v>
      </c>
      <c r="AR21" s="933">
        <v>6.3</v>
      </c>
      <c r="AS21" s="933">
        <v>4.0999999999999996</v>
      </c>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row>
    <row r="22" spans="1:116" s="894" customFormat="1" ht="16.5" hidden="1" customHeight="1">
      <c r="A22" s="518"/>
      <c r="B22" s="516"/>
      <c r="C22" s="893"/>
      <c r="D22" s="56"/>
      <c r="E22" s="56"/>
      <c r="F22" s="517"/>
      <c r="G22" s="478"/>
      <c r="H22" s="478"/>
      <c r="I22" s="977"/>
      <c r="J22" s="478"/>
      <c r="K22" s="478"/>
      <c r="L22" s="977"/>
      <c r="M22" s="478"/>
      <c r="N22" s="478"/>
      <c r="O22" s="977"/>
      <c r="P22" s="478"/>
      <c r="Q22" s="478"/>
      <c r="R22" s="977"/>
      <c r="S22" s="478"/>
      <c r="T22" s="478"/>
      <c r="U22" s="977"/>
      <c r="V22" s="478"/>
      <c r="W22" s="478"/>
      <c r="X22" s="977"/>
      <c r="Y22" s="478"/>
      <c r="Z22" s="478"/>
      <c r="AA22" s="977"/>
      <c r="AB22" s="478"/>
      <c r="AC22" s="478"/>
      <c r="AD22" s="977"/>
      <c r="AE22" s="478"/>
      <c r="AF22" s="478"/>
      <c r="AG22" s="977"/>
      <c r="AH22" s="478"/>
      <c r="AI22" s="407">
        <v>0</v>
      </c>
      <c r="AJ22" s="449" t="s">
        <v>667</v>
      </c>
      <c r="AK22" s="933">
        <v>1.0746800000000001</v>
      </c>
      <c r="AL22" s="933">
        <v>0.94191999999999998</v>
      </c>
      <c r="AM22" s="933">
        <v>0.72380999999999995</v>
      </c>
      <c r="AN22" s="933">
        <v>1.5059199999999999</v>
      </c>
      <c r="AO22" s="933">
        <v>1.17079</v>
      </c>
      <c r="AP22" s="933">
        <v>0.96253</v>
      </c>
      <c r="AQ22" s="933">
        <v>0.85804999999999998</v>
      </c>
      <c r="AR22" s="933">
        <v>1.5573699999999999</v>
      </c>
      <c r="AS22" s="933">
        <v>0.48270999999999997</v>
      </c>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row>
    <row r="23" spans="1:116" s="894" customFormat="1" ht="16.5" customHeight="1">
      <c r="A23" s="518" t="s">
        <v>269</v>
      </c>
      <c r="B23" s="516"/>
      <c r="C23" s="893"/>
      <c r="D23" s="56"/>
      <c r="E23" s="56"/>
      <c r="F23" s="517" t="s">
        <v>39</v>
      </c>
      <c r="G23" s="478">
        <v>4.3</v>
      </c>
      <c r="H23" s="478" t="s">
        <v>622</v>
      </c>
      <c r="I23" s="977">
        <v>1.76288</v>
      </c>
      <c r="J23" s="478">
        <v>5.4</v>
      </c>
      <c r="K23" s="478" t="s">
        <v>622</v>
      </c>
      <c r="L23" s="977">
        <v>0.88190000000000002</v>
      </c>
      <c r="M23" s="478">
        <v>5</v>
      </c>
      <c r="N23" s="478" t="s">
        <v>622</v>
      </c>
      <c r="O23" s="977">
        <v>1.29714</v>
      </c>
      <c r="P23" s="478">
        <v>4.5999999999999996</v>
      </c>
      <c r="Q23" s="478" t="s">
        <v>622</v>
      </c>
      <c r="R23" s="977">
        <v>1.1710499999999999</v>
      </c>
      <c r="S23" s="478">
        <v>4.4000000000000004</v>
      </c>
      <c r="T23" s="478" t="s">
        <v>622</v>
      </c>
      <c r="U23" s="977">
        <v>1.6594800000000001</v>
      </c>
      <c r="V23" s="478">
        <v>2.4</v>
      </c>
      <c r="W23" s="478" t="s">
        <v>622</v>
      </c>
      <c r="X23" s="977">
        <v>1.2642500000000001</v>
      </c>
      <c r="Y23" s="478">
        <v>3.3</v>
      </c>
      <c r="Z23" s="478" t="s">
        <v>622</v>
      </c>
      <c r="AA23" s="977">
        <v>1.1882999999999999</v>
      </c>
      <c r="AB23" s="478">
        <v>6.4</v>
      </c>
      <c r="AC23" s="478" t="s">
        <v>622</v>
      </c>
      <c r="AD23" s="977">
        <v>1.87876</v>
      </c>
      <c r="AE23" s="478">
        <v>4.7</v>
      </c>
      <c r="AF23" s="478" t="s">
        <v>622</v>
      </c>
      <c r="AG23" s="977">
        <v>0.68371000000000004</v>
      </c>
      <c r="AH23" s="478"/>
      <c r="AI23" s="407">
        <v>0</v>
      </c>
      <c r="AJ23" s="423" t="s">
        <v>322</v>
      </c>
      <c r="AK23" s="933">
        <v>4.3</v>
      </c>
      <c r="AL23" s="933">
        <v>5.4</v>
      </c>
      <c r="AM23" s="933">
        <v>5</v>
      </c>
      <c r="AN23" s="933">
        <v>4.5999999999999996</v>
      </c>
      <c r="AO23" s="933">
        <v>4.4000000000000004</v>
      </c>
      <c r="AP23" s="933">
        <v>2.4</v>
      </c>
      <c r="AQ23" s="933">
        <v>3.3</v>
      </c>
      <c r="AR23" s="933">
        <v>6.4</v>
      </c>
      <c r="AS23" s="933">
        <v>4.7</v>
      </c>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row>
    <row r="24" spans="1:116" s="894" customFormat="1" ht="16.5" hidden="1" customHeight="1">
      <c r="A24" s="518"/>
      <c r="B24" s="516"/>
      <c r="C24" s="893"/>
      <c r="D24" s="56"/>
      <c r="E24" s="56"/>
      <c r="F24" s="517"/>
      <c r="G24" s="478"/>
      <c r="H24" s="478"/>
      <c r="I24" s="977"/>
      <c r="J24" s="478"/>
      <c r="K24" s="478"/>
      <c r="L24" s="977"/>
      <c r="M24" s="478"/>
      <c r="N24" s="478"/>
      <c r="O24" s="977"/>
      <c r="P24" s="478"/>
      <c r="Q24" s="478"/>
      <c r="R24" s="977"/>
      <c r="S24" s="478"/>
      <c r="T24" s="478"/>
      <c r="U24" s="977"/>
      <c r="V24" s="478"/>
      <c r="W24" s="478"/>
      <c r="X24" s="977"/>
      <c r="Y24" s="478"/>
      <c r="Z24" s="478"/>
      <c r="AA24" s="977"/>
      <c r="AB24" s="478"/>
      <c r="AC24" s="478"/>
      <c r="AD24" s="977"/>
      <c r="AE24" s="478"/>
      <c r="AF24" s="478"/>
      <c r="AG24" s="977"/>
      <c r="AH24" s="478"/>
      <c r="AI24" s="407">
        <v>0</v>
      </c>
      <c r="AJ24" s="423" t="s">
        <v>668</v>
      </c>
      <c r="AK24" s="933">
        <v>1.76288</v>
      </c>
      <c r="AL24" s="933">
        <v>0.88190000000000002</v>
      </c>
      <c r="AM24" s="933">
        <v>1.29714</v>
      </c>
      <c r="AN24" s="933">
        <v>1.1710499999999999</v>
      </c>
      <c r="AO24" s="933">
        <v>1.6594800000000001</v>
      </c>
      <c r="AP24" s="933">
        <v>1.2642500000000001</v>
      </c>
      <c r="AQ24" s="933">
        <v>1.1882999999999999</v>
      </c>
      <c r="AR24" s="933">
        <v>1.87876</v>
      </c>
      <c r="AS24" s="933">
        <v>0.68371000000000004</v>
      </c>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c r="CL24" s="216"/>
      <c r="CM24" s="216"/>
      <c r="CN24" s="216"/>
      <c r="CO24" s="216"/>
      <c r="CP24" s="216"/>
      <c r="CQ24" s="216"/>
      <c r="CR24" s="216"/>
      <c r="CS24" s="216"/>
      <c r="CT24" s="216"/>
      <c r="CU24" s="216"/>
      <c r="CV24" s="216"/>
      <c r="CW24" s="216"/>
      <c r="CX24" s="216"/>
      <c r="CY24" s="216"/>
      <c r="CZ24" s="216"/>
      <c r="DA24" s="216"/>
      <c r="DB24" s="216"/>
      <c r="DC24" s="216"/>
      <c r="DD24" s="216"/>
      <c r="DE24" s="216"/>
      <c r="DF24" s="216"/>
      <c r="DG24" s="216"/>
      <c r="DH24" s="216"/>
      <c r="DI24" s="216"/>
      <c r="DJ24" s="216"/>
      <c r="DK24" s="216"/>
      <c r="DL24" s="216"/>
    </row>
    <row r="25" spans="1:116" s="894" customFormat="1" ht="16.5" customHeight="1">
      <c r="A25" s="518" t="s">
        <v>78</v>
      </c>
      <c r="B25" s="516"/>
      <c r="C25" s="893"/>
      <c r="D25" s="56"/>
      <c r="E25" s="56"/>
      <c r="F25" s="517" t="s">
        <v>39</v>
      </c>
      <c r="G25" s="478">
        <v>1.1000000000000001</v>
      </c>
      <c r="H25" s="478"/>
      <c r="I25" s="977"/>
      <c r="J25" s="478">
        <v>1.1000000000000001</v>
      </c>
      <c r="K25" s="478"/>
      <c r="L25" s="977"/>
      <c r="M25" s="478">
        <v>2</v>
      </c>
      <c r="N25" s="478"/>
      <c r="O25" s="977"/>
      <c r="P25" s="478">
        <v>1.3</v>
      </c>
      <c r="Q25" s="478"/>
      <c r="R25" s="977"/>
      <c r="S25" s="478">
        <v>1.2</v>
      </c>
      <c r="T25" s="478"/>
      <c r="U25" s="977"/>
      <c r="V25" s="478">
        <v>1.9</v>
      </c>
      <c r="W25" s="478"/>
      <c r="X25" s="977"/>
      <c r="Y25" s="478">
        <v>0.7</v>
      </c>
      <c r="Z25" s="478"/>
      <c r="AA25" s="977"/>
      <c r="AB25" s="478">
        <v>1.4</v>
      </c>
      <c r="AC25" s="478"/>
      <c r="AD25" s="977"/>
      <c r="AE25" s="478">
        <v>1.3</v>
      </c>
      <c r="AF25" s="478"/>
      <c r="AG25" s="977"/>
      <c r="AH25" s="478"/>
      <c r="AI25" s="407">
        <v>0</v>
      </c>
      <c r="AJ25" s="423" t="s">
        <v>323</v>
      </c>
      <c r="AK25" s="933">
        <v>1.1000000000000001</v>
      </c>
      <c r="AL25" s="933">
        <v>1.1000000000000001</v>
      </c>
      <c r="AM25" s="933">
        <v>2</v>
      </c>
      <c r="AN25" s="933">
        <v>1.3</v>
      </c>
      <c r="AO25" s="933">
        <v>1.2</v>
      </c>
      <c r="AP25" s="933">
        <v>1.9</v>
      </c>
      <c r="AQ25" s="933">
        <v>0.7</v>
      </c>
      <c r="AR25" s="933">
        <v>1.4</v>
      </c>
      <c r="AS25" s="933">
        <v>1.3</v>
      </c>
      <c r="AT25" s="94"/>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row>
    <row r="26" spans="1:116" s="894" customFormat="1" ht="16.5" customHeight="1">
      <c r="A26" s="370" t="s">
        <v>182</v>
      </c>
      <c r="B26" s="516"/>
      <c r="C26" s="896"/>
      <c r="D26" s="56"/>
      <c r="E26" s="56"/>
      <c r="F26" s="517" t="s">
        <v>183</v>
      </c>
      <c r="G26" s="193">
        <v>2001</v>
      </c>
      <c r="H26" s="193"/>
      <c r="I26" s="978"/>
      <c r="J26" s="193">
        <v>8100</v>
      </c>
      <c r="K26" s="193"/>
      <c r="L26" s="978"/>
      <c r="M26" s="193">
        <v>6001</v>
      </c>
      <c r="N26" s="193"/>
      <c r="O26" s="978"/>
      <c r="P26" s="193">
        <v>2800</v>
      </c>
      <c r="Q26" s="193"/>
      <c r="R26" s="978"/>
      <c r="S26" s="193">
        <v>2600</v>
      </c>
      <c r="T26" s="193"/>
      <c r="U26" s="978"/>
      <c r="V26" s="193">
        <v>2000</v>
      </c>
      <c r="W26" s="193"/>
      <c r="X26" s="978"/>
      <c r="Y26" s="193">
        <v>2400</v>
      </c>
      <c r="Z26" s="193"/>
      <c r="AA26" s="978"/>
      <c r="AB26" s="193">
        <v>1985</v>
      </c>
      <c r="AC26" s="193"/>
      <c r="AD26" s="978"/>
      <c r="AE26" s="193">
        <v>27887</v>
      </c>
      <c r="AF26" s="193"/>
      <c r="AG26" s="991"/>
      <c r="AH26" s="176"/>
      <c r="AI26" s="407">
        <v>0</v>
      </c>
      <c r="AJ26" s="423" t="s">
        <v>324</v>
      </c>
      <c r="AK26" s="934">
        <v>2001</v>
      </c>
      <c r="AL26" s="934">
        <v>8100</v>
      </c>
      <c r="AM26" s="934">
        <v>6001</v>
      </c>
      <c r="AN26" s="934">
        <v>2800</v>
      </c>
      <c r="AO26" s="934">
        <v>2600</v>
      </c>
      <c r="AP26" s="934">
        <v>2000</v>
      </c>
      <c r="AQ26" s="934">
        <v>2400</v>
      </c>
      <c r="AR26" s="934">
        <v>1985</v>
      </c>
      <c r="AS26" s="934">
        <v>27887</v>
      </c>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row>
    <row r="27" spans="1:116" s="894" customFormat="1" ht="16.5" customHeight="1">
      <c r="A27" s="515" t="s">
        <v>769</v>
      </c>
      <c r="B27" s="516"/>
      <c r="C27" s="893"/>
      <c r="D27" s="56"/>
      <c r="E27" s="56"/>
      <c r="F27" s="517" t="s">
        <v>183</v>
      </c>
      <c r="G27" s="534">
        <v>4.4355500000000001</v>
      </c>
      <c r="H27" s="534"/>
      <c r="I27" s="979"/>
      <c r="J27" s="534">
        <v>4.2666300000000001</v>
      </c>
      <c r="K27" s="534"/>
      <c r="L27" s="979"/>
      <c r="M27" s="534">
        <v>4.4155800000000003</v>
      </c>
      <c r="N27" s="534"/>
      <c r="O27" s="979"/>
      <c r="P27" s="534">
        <v>4.32003</v>
      </c>
      <c r="Q27" s="534"/>
      <c r="R27" s="979"/>
      <c r="S27" s="534">
        <v>4.4107500000000002</v>
      </c>
      <c r="T27" s="534"/>
      <c r="U27" s="979"/>
      <c r="V27" s="534">
        <v>4.5740499999999997</v>
      </c>
      <c r="W27" s="534"/>
      <c r="X27" s="979"/>
      <c r="Y27" s="534">
        <v>4.52522</v>
      </c>
      <c r="Z27" s="534"/>
      <c r="AA27" s="979"/>
      <c r="AB27" s="534">
        <v>4.2082800000000002</v>
      </c>
      <c r="AC27" s="534"/>
      <c r="AD27" s="979"/>
      <c r="AE27" s="534">
        <v>4.3762600000000003</v>
      </c>
      <c r="AF27" s="534"/>
      <c r="AG27" s="992"/>
      <c r="AH27" s="466"/>
      <c r="AI27" s="407">
        <v>0</v>
      </c>
      <c r="AJ27" s="423" t="s">
        <v>325</v>
      </c>
      <c r="AK27" s="933">
        <v>4.4355500000000001</v>
      </c>
      <c r="AL27" s="933">
        <v>4.2666300000000001</v>
      </c>
      <c r="AM27" s="933">
        <v>4.4155800000000003</v>
      </c>
      <c r="AN27" s="933">
        <v>4.32003</v>
      </c>
      <c r="AO27" s="933">
        <v>4.4107500000000002</v>
      </c>
      <c r="AP27" s="933">
        <v>4.5740499999999997</v>
      </c>
      <c r="AQ27" s="933">
        <v>4.52522</v>
      </c>
      <c r="AR27" s="933">
        <v>4.2082800000000002</v>
      </c>
      <c r="AS27" s="933">
        <v>4.3762600000000003</v>
      </c>
      <c r="AT27" s="328"/>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row>
    <row r="28" spans="1:116" s="894" customFormat="1" ht="3" customHeight="1">
      <c r="A28" s="244"/>
      <c r="B28" s="516"/>
      <c r="C28" s="893"/>
      <c r="D28" s="56"/>
      <c r="E28" s="56"/>
      <c r="F28" s="517"/>
      <c r="G28" s="465"/>
      <c r="H28" s="465"/>
      <c r="I28" s="980"/>
      <c r="J28" s="465"/>
      <c r="K28" s="465"/>
      <c r="L28" s="980"/>
      <c r="M28" s="465"/>
      <c r="N28" s="465"/>
      <c r="O28" s="980"/>
      <c r="P28" s="465"/>
      <c r="Q28" s="465"/>
      <c r="R28" s="980"/>
      <c r="S28" s="465"/>
      <c r="T28" s="465"/>
      <c r="U28" s="980"/>
      <c r="V28" s="465"/>
      <c r="W28" s="465"/>
      <c r="X28" s="980"/>
      <c r="Y28" s="465"/>
      <c r="Z28" s="465"/>
      <c r="AA28" s="980"/>
      <c r="AB28" s="465"/>
      <c r="AC28" s="465"/>
      <c r="AD28" s="980"/>
      <c r="AE28" s="465"/>
      <c r="AF28" s="465"/>
      <c r="AG28" s="992"/>
      <c r="AH28" s="466"/>
      <c r="AI28" s="232"/>
      <c r="AJ28" s="229"/>
      <c r="AK28" s="895"/>
      <c r="AL28" s="895"/>
      <c r="AM28" s="895"/>
      <c r="AN28" s="895"/>
      <c r="AO28" s="895"/>
      <c r="AP28" s="895"/>
      <c r="AQ28" s="895"/>
      <c r="AR28" s="895"/>
      <c r="AS28" s="895"/>
      <c r="AT28" s="328"/>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row>
    <row r="29" spans="1:116" s="894" customFormat="1" ht="16.5" customHeight="1">
      <c r="A29" s="519" t="s">
        <v>396</v>
      </c>
      <c r="B29" s="517"/>
      <c r="C29" s="893"/>
      <c r="D29" s="56"/>
      <c r="E29" s="56"/>
      <c r="F29" s="517"/>
      <c r="G29" s="465"/>
      <c r="H29" s="465"/>
      <c r="I29" s="980"/>
      <c r="J29" s="465"/>
      <c r="K29" s="465"/>
      <c r="L29" s="980"/>
      <c r="M29" s="465"/>
      <c r="N29" s="465"/>
      <c r="O29" s="980"/>
      <c r="P29" s="465"/>
      <c r="Q29" s="465"/>
      <c r="R29" s="980"/>
      <c r="S29" s="465"/>
      <c r="T29" s="465"/>
      <c r="U29" s="980"/>
      <c r="V29" s="465"/>
      <c r="W29" s="465"/>
      <c r="X29" s="980"/>
      <c r="Y29" s="465"/>
      <c r="Z29" s="465"/>
      <c r="AA29" s="980"/>
      <c r="AB29" s="465"/>
      <c r="AC29" s="465"/>
      <c r="AD29" s="980"/>
      <c r="AE29" s="465"/>
      <c r="AF29" s="465"/>
      <c r="AG29" s="992"/>
      <c r="AH29" s="466"/>
      <c r="AI29" s="232"/>
      <c r="AJ29" s="229"/>
      <c r="AK29" s="895"/>
      <c r="AL29" s="895"/>
      <c r="AM29" s="895"/>
      <c r="AN29" s="895"/>
      <c r="AO29" s="895"/>
      <c r="AP29" s="895"/>
      <c r="AQ29" s="895"/>
      <c r="AR29" s="895"/>
      <c r="AS29" s="895"/>
      <c r="AT29" s="328"/>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row>
    <row r="30" spans="1:116" s="894" customFormat="1" ht="16.5" customHeight="1">
      <c r="A30" s="470" t="s">
        <v>79</v>
      </c>
      <c r="B30" s="517"/>
      <c r="C30" s="893"/>
      <c r="D30" s="56"/>
      <c r="E30" s="56"/>
      <c r="F30" s="517" t="s">
        <v>39</v>
      </c>
      <c r="G30" s="478">
        <v>57.7</v>
      </c>
      <c r="H30" s="478" t="s">
        <v>622</v>
      </c>
      <c r="I30" s="977">
        <v>3.3264</v>
      </c>
      <c r="J30" s="478">
        <v>47.1</v>
      </c>
      <c r="K30" s="478" t="s">
        <v>622</v>
      </c>
      <c r="L30" s="977">
        <v>2.0021399999999998</v>
      </c>
      <c r="M30" s="478">
        <v>53.2</v>
      </c>
      <c r="N30" s="478" t="s">
        <v>622</v>
      </c>
      <c r="O30" s="977">
        <v>2.1564100000000002</v>
      </c>
      <c r="P30" s="478">
        <v>51.3</v>
      </c>
      <c r="Q30" s="478" t="s">
        <v>622</v>
      </c>
      <c r="R30" s="977">
        <v>3.1044100000000001</v>
      </c>
      <c r="S30" s="478">
        <v>54.3</v>
      </c>
      <c r="T30" s="478" t="s">
        <v>622</v>
      </c>
      <c r="U30" s="977">
        <v>3.2339600000000002</v>
      </c>
      <c r="V30" s="478">
        <v>59.6</v>
      </c>
      <c r="W30" s="478" t="s">
        <v>622</v>
      </c>
      <c r="X30" s="977">
        <v>3.6805599999999998</v>
      </c>
      <c r="Y30" s="478">
        <v>59.1</v>
      </c>
      <c r="Z30" s="478" t="s">
        <v>622</v>
      </c>
      <c r="AA30" s="977">
        <v>3.1066099999999999</v>
      </c>
      <c r="AB30" s="478">
        <v>44.1</v>
      </c>
      <c r="AC30" s="478" t="s">
        <v>622</v>
      </c>
      <c r="AD30" s="977">
        <v>3.4375800000000001</v>
      </c>
      <c r="AE30" s="478">
        <v>53.1</v>
      </c>
      <c r="AF30" s="478" t="s">
        <v>622</v>
      </c>
      <c r="AG30" s="977">
        <v>1.33744</v>
      </c>
      <c r="AH30" s="478"/>
      <c r="AI30" s="407">
        <v>0</v>
      </c>
      <c r="AJ30" s="449" t="s">
        <v>469</v>
      </c>
      <c r="AK30" s="933">
        <v>57.7</v>
      </c>
      <c r="AL30" s="933">
        <v>47.1</v>
      </c>
      <c r="AM30" s="933">
        <v>53.2</v>
      </c>
      <c r="AN30" s="933">
        <v>51.3</v>
      </c>
      <c r="AO30" s="933">
        <v>54.3</v>
      </c>
      <c r="AP30" s="933">
        <v>59.6</v>
      </c>
      <c r="AQ30" s="933">
        <v>59.1</v>
      </c>
      <c r="AR30" s="933">
        <v>44.1</v>
      </c>
      <c r="AS30" s="933">
        <v>53.1</v>
      </c>
      <c r="AT30" s="94"/>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row>
    <row r="31" spans="1:116" s="894" customFormat="1" ht="16.5" hidden="1" customHeight="1">
      <c r="A31" s="470"/>
      <c r="B31" s="517"/>
      <c r="C31" s="893"/>
      <c r="D31" s="56"/>
      <c r="E31" s="56"/>
      <c r="F31" s="517"/>
      <c r="G31" s="478"/>
      <c r="H31" s="478"/>
      <c r="I31" s="977"/>
      <c r="J31" s="478"/>
      <c r="K31" s="478"/>
      <c r="L31" s="977"/>
      <c r="M31" s="478"/>
      <c r="N31" s="478"/>
      <c r="O31" s="977"/>
      <c r="P31" s="478"/>
      <c r="Q31" s="478"/>
      <c r="R31" s="977"/>
      <c r="S31" s="478"/>
      <c r="T31" s="478"/>
      <c r="U31" s="977"/>
      <c r="V31" s="478"/>
      <c r="W31" s="478"/>
      <c r="X31" s="977"/>
      <c r="Y31" s="478"/>
      <c r="Z31" s="478"/>
      <c r="AA31" s="977"/>
      <c r="AB31" s="478"/>
      <c r="AC31" s="478"/>
      <c r="AD31" s="977"/>
      <c r="AE31" s="478"/>
      <c r="AF31" s="478"/>
      <c r="AG31" s="977"/>
      <c r="AH31" s="478"/>
      <c r="AI31" s="407">
        <v>0</v>
      </c>
      <c r="AJ31" s="449" t="s">
        <v>669</v>
      </c>
      <c r="AK31" s="933">
        <v>3.3264</v>
      </c>
      <c r="AL31" s="933">
        <v>2.0021399999999998</v>
      </c>
      <c r="AM31" s="933">
        <v>2.1564100000000002</v>
      </c>
      <c r="AN31" s="933">
        <v>3.1044100000000001</v>
      </c>
      <c r="AO31" s="933">
        <v>3.2339600000000002</v>
      </c>
      <c r="AP31" s="933">
        <v>3.6805599999999998</v>
      </c>
      <c r="AQ31" s="933">
        <v>3.1066099999999999</v>
      </c>
      <c r="AR31" s="933">
        <v>3.4375800000000001</v>
      </c>
      <c r="AS31" s="933">
        <v>1.33744</v>
      </c>
      <c r="AT31" s="94"/>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row>
    <row r="32" spans="1:116" s="894" customFormat="1" ht="16.5" customHeight="1">
      <c r="A32" s="470" t="s">
        <v>282</v>
      </c>
      <c r="B32" s="517"/>
      <c r="C32" s="893"/>
      <c r="D32" s="56"/>
      <c r="E32" s="56"/>
      <c r="F32" s="517" t="s">
        <v>39</v>
      </c>
      <c r="G32" s="478">
        <v>19.3</v>
      </c>
      <c r="H32" s="478" t="s">
        <v>622</v>
      </c>
      <c r="I32" s="977">
        <v>2.6311</v>
      </c>
      <c r="J32" s="478">
        <v>28.4</v>
      </c>
      <c r="K32" s="478" t="s">
        <v>622</v>
      </c>
      <c r="L32" s="977">
        <v>1.80681</v>
      </c>
      <c r="M32" s="478">
        <v>20.9</v>
      </c>
      <c r="N32" s="478" t="s">
        <v>622</v>
      </c>
      <c r="O32" s="977">
        <v>1.83318</v>
      </c>
      <c r="P32" s="478">
        <v>27.2</v>
      </c>
      <c r="Q32" s="478" t="s">
        <v>622</v>
      </c>
      <c r="R32" s="977">
        <v>2.7204100000000002</v>
      </c>
      <c r="S32" s="478">
        <v>18.600000000000001</v>
      </c>
      <c r="T32" s="478" t="s">
        <v>622</v>
      </c>
      <c r="U32" s="977">
        <v>2.3303699999999998</v>
      </c>
      <c r="V32" s="478">
        <v>15.6</v>
      </c>
      <c r="W32" s="478" t="s">
        <v>622</v>
      </c>
      <c r="X32" s="977">
        <v>3.13043</v>
      </c>
      <c r="Y32" s="478">
        <v>16.899999999999999</v>
      </c>
      <c r="Z32" s="478" t="s">
        <v>622</v>
      </c>
      <c r="AA32" s="977">
        <v>2.25502</v>
      </c>
      <c r="AB32" s="478">
        <v>38.5</v>
      </c>
      <c r="AC32" s="478" t="s">
        <v>622</v>
      </c>
      <c r="AD32" s="977">
        <v>3.27461</v>
      </c>
      <c r="AE32" s="478">
        <v>22.8</v>
      </c>
      <c r="AF32" s="478" t="s">
        <v>622</v>
      </c>
      <c r="AG32" s="977">
        <v>1.09232</v>
      </c>
      <c r="AH32" s="478"/>
      <c r="AI32" s="407">
        <v>0</v>
      </c>
      <c r="AJ32" s="449" t="s">
        <v>470</v>
      </c>
      <c r="AK32" s="933">
        <v>19.3</v>
      </c>
      <c r="AL32" s="933">
        <v>28.4</v>
      </c>
      <c r="AM32" s="933">
        <v>20.9</v>
      </c>
      <c r="AN32" s="933">
        <v>27.2</v>
      </c>
      <c r="AO32" s="933">
        <v>18.600000000000001</v>
      </c>
      <c r="AP32" s="933">
        <v>15.6</v>
      </c>
      <c r="AQ32" s="933">
        <v>16.899999999999999</v>
      </c>
      <c r="AR32" s="933">
        <v>38.5</v>
      </c>
      <c r="AS32" s="933">
        <v>22.8</v>
      </c>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row>
    <row r="33" spans="1:116" s="894" customFormat="1" ht="16.5" hidden="1" customHeight="1">
      <c r="A33" s="470"/>
      <c r="B33" s="517"/>
      <c r="C33" s="893"/>
      <c r="D33" s="56"/>
      <c r="E33" s="56"/>
      <c r="F33" s="517"/>
      <c r="G33" s="478"/>
      <c r="H33" s="478"/>
      <c r="I33" s="977"/>
      <c r="J33" s="478"/>
      <c r="K33" s="478"/>
      <c r="L33" s="977"/>
      <c r="M33" s="478"/>
      <c r="N33" s="478"/>
      <c r="O33" s="977"/>
      <c r="P33" s="478"/>
      <c r="Q33" s="478"/>
      <c r="R33" s="977"/>
      <c r="S33" s="478"/>
      <c r="T33" s="478"/>
      <c r="U33" s="977"/>
      <c r="V33" s="478"/>
      <c r="W33" s="478"/>
      <c r="X33" s="977"/>
      <c r="Y33" s="478"/>
      <c r="Z33" s="478"/>
      <c r="AA33" s="977"/>
      <c r="AB33" s="478"/>
      <c r="AC33" s="478"/>
      <c r="AD33" s="977"/>
      <c r="AE33" s="478"/>
      <c r="AF33" s="478"/>
      <c r="AG33" s="977"/>
      <c r="AH33" s="478"/>
      <c r="AI33" s="407">
        <v>0</v>
      </c>
      <c r="AJ33" s="449" t="s">
        <v>670</v>
      </c>
      <c r="AK33" s="933">
        <v>2.6311</v>
      </c>
      <c r="AL33" s="933">
        <v>1.80681</v>
      </c>
      <c r="AM33" s="933">
        <v>1.83318</v>
      </c>
      <c r="AN33" s="933">
        <v>2.7204100000000002</v>
      </c>
      <c r="AO33" s="933">
        <v>2.3303699999999998</v>
      </c>
      <c r="AP33" s="933">
        <v>3.13043</v>
      </c>
      <c r="AQ33" s="933">
        <v>2.25502</v>
      </c>
      <c r="AR33" s="933">
        <v>3.27461</v>
      </c>
      <c r="AS33" s="933">
        <v>1.09232</v>
      </c>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row>
    <row r="34" spans="1:116" s="894" customFormat="1" ht="16.5" customHeight="1">
      <c r="A34" s="470" t="s">
        <v>269</v>
      </c>
      <c r="B34" s="517"/>
      <c r="C34" s="893"/>
      <c r="D34" s="56"/>
      <c r="E34" s="56"/>
      <c r="F34" s="517" t="s">
        <v>39</v>
      </c>
      <c r="G34" s="478">
        <v>13.6</v>
      </c>
      <c r="H34" s="478" t="s">
        <v>622</v>
      </c>
      <c r="I34" s="977">
        <v>2.4516200000000001</v>
      </c>
      <c r="J34" s="478">
        <v>15.4</v>
      </c>
      <c r="K34" s="478" t="s">
        <v>622</v>
      </c>
      <c r="L34" s="977">
        <v>1.4787999999999999</v>
      </c>
      <c r="M34" s="478">
        <v>14.1</v>
      </c>
      <c r="N34" s="478" t="s">
        <v>622</v>
      </c>
      <c r="O34" s="977">
        <v>1.62453</v>
      </c>
      <c r="P34" s="478">
        <v>12.1</v>
      </c>
      <c r="Q34" s="478" t="s">
        <v>622</v>
      </c>
      <c r="R34" s="977">
        <v>2.0328599999999999</v>
      </c>
      <c r="S34" s="478">
        <v>15.3</v>
      </c>
      <c r="T34" s="478" t="s">
        <v>622</v>
      </c>
      <c r="U34" s="977">
        <v>2.7320600000000002</v>
      </c>
      <c r="V34" s="478">
        <v>9.4</v>
      </c>
      <c r="W34" s="478" t="s">
        <v>622</v>
      </c>
      <c r="X34" s="977">
        <v>2.0317400000000001</v>
      </c>
      <c r="Y34" s="478">
        <v>15.3</v>
      </c>
      <c r="Z34" s="478" t="s">
        <v>622</v>
      </c>
      <c r="AA34" s="977">
        <v>2.4939800000000001</v>
      </c>
      <c r="AB34" s="478">
        <v>10.6</v>
      </c>
      <c r="AC34" s="478" t="s">
        <v>622</v>
      </c>
      <c r="AD34" s="977">
        <v>1.7722599999999999</v>
      </c>
      <c r="AE34" s="478">
        <v>14</v>
      </c>
      <c r="AF34" s="478" t="s">
        <v>622</v>
      </c>
      <c r="AG34" s="977">
        <v>0.97770000000000001</v>
      </c>
      <c r="AH34" s="478"/>
      <c r="AI34" s="407">
        <v>0</v>
      </c>
      <c r="AJ34" s="423" t="s">
        <v>326</v>
      </c>
      <c r="AK34" s="933">
        <v>13.6</v>
      </c>
      <c r="AL34" s="933">
        <v>15.4</v>
      </c>
      <c r="AM34" s="933">
        <v>14.1</v>
      </c>
      <c r="AN34" s="933">
        <v>12.1</v>
      </c>
      <c r="AO34" s="933">
        <v>15.3</v>
      </c>
      <c r="AP34" s="933">
        <v>9.4</v>
      </c>
      <c r="AQ34" s="933">
        <v>15.3</v>
      </c>
      <c r="AR34" s="933">
        <v>10.6</v>
      </c>
      <c r="AS34" s="933">
        <v>14</v>
      </c>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row>
    <row r="35" spans="1:116" s="894" customFormat="1" ht="16.5" hidden="1" customHeight="1">
      <c r="A35" s="470"/>
      <c r="B35" s="517"/>
      <c r="C35" s="893"/>
      <c r="D35" s="56"/>
      <c r="E35" s="56"/>
      <c r="F35" s="517"/>
      <c r="G35" s="478"/>
      <c r="H35" s="478"/>
      <c r="I35" s="977"/>
      <c r="J35" s="478"/>
      <c r="K35" s="478"/>
      <c r="L35" s="977"/>
      <c r="M35" s="478"/>
      <c r="N35" s="478"/>
      <c r="O35" s="977"/>
      <c r="P35" s="478"/>
      <c r="Q35" s="478"/>
      <c r="R35" s="977"/>
      <c r="S35" s="478"/>
      <c r="T35" s="478"/>
      <c r="U35" s="977"/>
      <c r="V35" s="478"/>
      <c r="W35" s="478"/>
      <c r="X35" s="977"/>
      <c r="Y35" s="478"/>
      <c r="Z35" s="478"/>
      <c r="AA35" s="977"/>
      <c r="AB35" s="478"/>
      <c r="AC35" s="478"/>
      <c r="AD35" s="977"/>
      <c r="AE35" s="478"/>
      <c r="AF35" s="478"/>
      <c r="AG35" s="977"/>
      <c r="AH35" s="478"/>
      <c r="AI35" s="407">
        <v>0</v>
      </c>
      <c r="AJ35" s="423" t="s">
        <v>671</v>
      </c>
      <c r="AK35" s="933">
        <v>2.4516200000000001</v>
      </c>
      <c r="AL35" s="933">
        <v>1.4787999999999999</v>
      </c>
      <c r="AM35" s="933">
        <v>1.62453</v>
      </c>
      <c r="AN35" s="933">
        <v>2.0328599999999999</v>
      </c>
      <c r="AO35" s="933">
        <v>2.7320600000000002</v>
      </c>
      <c r="AP35" s="933">
        <v>2.0317400000000001</v>
      </c>
      <c r="AQ35" s="933">
        <v>2.4939800000000001</v>
      </c>
      <c r="AR35" s="933">
        <v>1.7722599999999999</v>
      </c>
      <c r="AS35" s="933">
        <v>0.97770000000000001</v>
      </c>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row>
    <row r="36" spans="1:116" s="894" customFormat="1" ht="16.5" customHeight="1">
      <c r="A36" s="470" t="s">
        <v>78</v>
      </c>
      <c r="B36" s="517"/>
      <c r="C36" s="893"/>
      <c r="D36" s="56"/>
      <c r="E36" s="56"/>
      <c r="F36" s="517" t="s">
        <v>39</v>
      </c>
      <c r="G36" s="478">
        <v>9.3000000000000007</v>
      </c>
      <c r="H36" s="478"/>
      <c r="I36" s="977"/>
      <c r="J36" s="478">
        <v>9.1</v>
      </c>
      <c r="K36" s="478"/>
      <c r="L36" s="977"/>
      <c r="M36" s="478">
        <v>11.8</v>
      </c>
      <c r="N36" s="478"/>
      <c r="O36" s="977"/>
      <c r="P36" s="478">
        <v>9.4</v>
      </c>
      <c r="Q36" s="478"/>
      <c r="R36" s="977"/>
      <c r="S36" s="478">
        <v>11.8</v>
      </c>
      <c r="T36" s="478"/>
      <c r="U36" s="977"/>
      <c r="V36" s="478">
        <v>15.3</v>
      </c>
      <c r="W36" s="478"/>
      <c r="X36" s="977"/>
      <c r="Y36" s="478">
        <v>8.6999999999999993</v>
      </c>
      <c r="Z36" s="478"/>
      <c r="AA36" s="977"/>
      <c r="AB36" s="478">
        <v>6.9</v>
      </c>
      <c r="AC36" s="478"/>
      <c r="AD36" s="977"/>
      <c r="AE36" s="478">
        <v>10</v>
      </c>
      <c r="AF36" s="478"/>
      <c r="AG36" s="977"/>
      <c r="AH36" s="478"/>
      <c r="AI36" s="407">
        <v>0</v>
      </c>
      <c r="AJ36" s="423" t="s">
        <v>297</v>
      </c>
      <c r="AK36" s="933">
        <v>9.3000000000000007</v>
      </c>
      <c r="AL36" s="933">
        <v>9.1</v>
      </c>
      <c r="AM36" s="933">
        <v>11.8</v>
      </c>
      <c r="AN36" s="933">
        <v>9.4</v>
      </c>
      <c r="AO36" s="933">
        <v>11.8</v>
      </c>
      <c r="AP36" s="933">
        <v>15.3</v>
      </c>
      <c r="AQ36" s="933">
        <v>8.6999999999999993</v>
      </c>
      <c r="AR36" s="933">
        <v>6.9</v>
      </c>
      <c r="AS36" s="933">
        <v>10</v>
      </c>
      <c r="AT36" s="94"/>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row>
    <row r="37" spans="1:116" s="894" customFormat="1" ht="16.5" customHeight="1">
      <c r="A37" s="334" t="s">
        <v>182</v>
      </c>
      <c r="B37" s="517"/>
      <c r="C37" s="896"/>
      <c r="D37" s="56"/>
      <c r="E37" s="56"/>
      <c r="F37" s="517" t="s">
        <v>183</v>
      </c>
      <c r="G37" s="193">
        <v>2001</v>
      </c>
      <c r="H37" s="193"/>
      <c r="I37" s="978"/>
      <c r="J37" s="193">
        <v>8100</v>
      </c>
      <c r="K37" s="193"/>
      <c r="L37" s="978"/>
      <c r="M37" s="193">
        <v>6001</v>
      </c>
      <c r="N37" s="193"/>
      <c r="O37" s="978"/>
      <c r="P37" s="193">
        <v>2800</v>
      </c>
      <c r="Q37" s="193"/>
      <c r="R37" s="978"/>
      <c r="S37" s="193">
        <v>2600</v>
      </c>
      <c r="T37" s="193"/>
      <c r="U37" s="978"/>
      <c r="V37" s="193">
        <v>2000</v>
      </c>
      <c r="W37" s="193"/>
      <c r="X37" s="978"/>
      <c r="Y37" s="193">
        <v>2400</v>
      </c>
      <c r="Z37" s="193"/>
      <c r="AA37" s="978"/>
      <c r="AB37" s="193">
        <v>1985</v>
      </c>
      <c r="AC37" s="193"/>
      <c r="AD37" s="978"/>
      <c r="AE37" s="193">
        <v>27887</v>
      </c>
      <c r="AF37" s="193"/>
      <c r="AG37" s="991"/>
      <c r="AH37" s="176"/>
      <c r="AI37" s="407">
        <v>0</v>
      </c>
      <c r="AJ37" s="423" t="s">
        <v>298</v>
      </c>
      <c r="AK37" s="934">
        <v>2001</v>
      </c>
      <c r="AL37" s="934">
        <v>8100</v>
      </c>
      <c r="AM37" s="934">
        <v>6001</v>
      </c>
      <c r="AN37" s="934">
        <v>2800</v>
      </c>
      <c r="AO37" s="934">
        <v>2600</v>
      </c>
      <c r="AP37" s="934">
        <v>2000</v>
      </c>
      <c r="AQ37" s="934">
        <v>2400</v>
      </c>
      <c r="AR37" s="934">
        <v>1985</v>
      </c>
      <c r="AS37" s="934">
        <v>27887</v>
      </c>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row>
    <row r="38" spans="1:116" s="894" customFormat="1" ht="16.5" customHeight="1">
      <c r="A38" s="515" t="s">
        <v>769</v>
      </c>
      <c r="B38" s="517"/>
      <c r="C38" s="893"/>
      <c r="D38" s="56"/>
      <c r="E38" s="56"/>
      <c r="F38" s="517" t="s">
        <v>183</v>
      </c>
      <c r="G38" s="534">
        <v>3.6094499999999998</v>
      </c>
      <c r="H38" s="534"/>
      <c r="I38" s="979"/>
      <c r="J38" s="534">
        <v>3.2789000000000001</v>
      </c>
      <c r="K38" s="534"/>
      <c r="L38" s="979"/>
      <c r="M38" s="534">
        <v>3.5132699999999999</v>
      </c>
      <c r="N38" s="534"/>
      <c r="O38" s="979"/>
      <c r="P38" s="534">
        <v>3.3702000000000001</v>
      </c>
      <c r="Q38" s="534"/>
      <c r="R38" s="979"/>
      <c r="S38" s="534">
        <v>3.5670199999999999</v>
      </c>
      <c r="T38" s="534"/>
      <c r="U38" s="979"/>
      <c r="V38" s="534">
        <v>3.77264</v>
      </c>
      <c r="W38" s="534"/>
      <c r="X38" s="979"/>
      <c r="Y38" s="534">
        <v>3.6444899999999998</v>
      </c>
      <c r="Z38" s="534"/>
      <c r="AA38" s="979"/>
      <c r="AB38" s="534">
        <v>3.0321600000000002</v>
      </c>
      <c r="AC38" s="534"/>
      <c r="AD38" s="979"/>
      <c r="AE38" s="534">
        <v>3.4745200000000001</v>
      </c>
      <c r="AF38" s="534"/>
      <c r="AG38" s="980"/>
      <c r="AH38" s="466"/>
      <c r="AI38" s="407">
        <v>0</v>
      </c>
      <c r="AJ38" s="423" t="s">
        <v>289</v>
      </c>
      <c r="AK38" s="933">
        <v>3.6094499999999998</v>
      </c>
      <c r="AL38" s="933">
        <v>3.2789000000000001</v>
      </c>
      <c r="AM38" s="933">
        <v>3.5132699999999999</v>
      </c>
      <c r="AN38" s="933">
        <v>3.3702000000000001</v>
      </c>
      <c r="AO38" s="933">
        <v>3.5670199999999999</v>
      </c>
      <c r="AP38" s="933">
        <v>3.77264</v>
      </c>
      <c r="AQ38" s="933">
        <v>3.6444899999999998</v>
      </c>
      <c r="AR38" s="933">
        <v>3.0321600000000002</v>
      </c>
      <c r="AS38" s="933">
        <v>3.4745200000000001</v>
      </c>
      <c r="AT38" s="328"/>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row>
    <row r="39" spans="1:116" s="894" customFormat="1" ht="2.4" customHeight="1">
      <c r="A39" s="519"/>
      <c r="B39" s="517"/>
      <c r="C39" s="893"/>
      <c r="D39" s="56"/>
      <c r="E39" s="56"/>
      <c r="F39" s="517"/>
      <c r="G39" s="465"/>
      <c r="H39" s="465"/>
      <c r="I39" s="980"/>
      <c r="J39" s="465"/>
      <c r="K39" s="465"/>
      <c r="L39" s="980"/>
      <c r="M39" s="465"/>
      <c r="N39" s="465"/>
      <c r="O39" s="980"/>
      <c r="P39" s="465"/>
      <c r="Q39" s="465"/>
      <c r="R39" s="980"/>
      <c r="S39" s="465"/>
      <c r="T39" s="465"/>
      <c r="U39" s="980"/>
      <c r="V39" s="465"/>
      <c r="W39" s="465"/>
      <c r="X39" s="980"/>
      <c r="Y39" s="465"/>
      <c r="Z39" s="465"/>
      <c r="AA39" s="980"/>
      <c r="AB39" s="465"/>
      <c r="AC39" s="465"/>
      <c r="AD39" s="980"/>
      <c r="AE39" s="465"/>
      <c r="AF39" s="465"/>
      <c r="AG39" s="980"/>
      <c r="AH39" s="466"/>
      <c r="AI39" s="232"/>
      <c r="AJ39" s="229"/>
      <c r="AK39" s="895"/>
      <c r="AL39" s="895"/>
      <c r="AM39" s="895"/>
      <c r="AN39" s="895"/>
      <c r="AO39" s="895"/>
      <c r="AP39" s="895"/>
      <c r="AQ39" s="895"/>
      <c r="AR39" s="895"/>
      <c r="AS39" s="895"/>
      <c r="AT39" s="328"/>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row>
    <row r="40" spans="1:116" s="894" customFormat="1" ht="16.5" customHeight="1">
      <c r="A40" s="147" t="s">
        <v>450</v>
      </c>
      <c r="B40" s="517"/>
      <c r="C40" s="893"/>
      <c r="D40" s="56"/>
      <c r="E40" s="56"/>
      <c r="F40" s="517"/>
      <c r="G40" s="465"/>
      <c r="H40" s="465"/>
      <c r="I40" s="980"/>
      <c r="J40" s="465"/>
      <c r="K40" s="465"/>
      <c r="L40" s="980"/>
      <c r="M40" s="465"/>
      <c r="N40" s="465"/>
      <c r="O40" s="980"/>
      <c r="P40" s="465"/>
      <c r="Q40" s="465"/>
      <c r="R40" s="980"/>
      <c r="S40" s="465"/>
      <c r="T40" s="465"/>
      <c r="U40" s="980"/>
      <c r="V40" s="465"/>
      <c r="W40" s="465"/>
      <c r="X40" s="980"/>
      <c r="Y40" s="465"/>
      <c r="Z40" s="465"/>
      <c r="AA40" s="980"/>
      <c r="AB40" s="465"/>
      <c r="AC40" s="465"/>
      <c r="AD40" s="980"/>
      <c r="AE40" s="465"/>
      <c r="AF40" s="465"/>
      <c r="AG40" s="980"/>
      <c r="AH40" s="466"/>
      <c r="AI40" s="232"/>
      <c r="AJ40" s="229"/>
      <c r="AK40" s="895"/>
      <c r="AL40" s="895"/>
      <c r="AM40" s="895"/>
      <c r="AN40" s="895"/>
      <c r="AO40" s="895"/>
      <c r="AP40" s="895"/>
      <c r="AQ40" s="895"/>
      <c r="AR40" s="895"/>
      <c r="AS40" s="895"/>
      <c r="AT40" s="328"/>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row>
    <row r="41" spans="1:116" s="894" customFormat="1" ht="16.5" customHeight="1">
      <c r="A41" s="519" t="s">
        <v>397</v>
      </c>
      <c r="B41" s="517"/>
      <c r="C41" s="893"/>
      <c r="D41" s="56"/>
      <c r="E41" s="56"/>
      <c r="F41" s="517"/>
      <c r="G41" s="465"/>
      <c r="H41" s="465"/>
      <c r="I41" s="980"/>
      <c r="J41" s="465"/>
      <c r="K41" s="465"/>
      <c r="L41" s="980"/>
      <c r="M41" s="465"/>
      <c r="N41" s="465"/>
      <c r="O41" s="980"/>
      <c r="P41" s="465"/>
      <c r="Q41" s="465"/>
      <c r="R41" s="980"/>
      <c r="S41" s="465"/>
      <c r="T41" s="465"/>
      <c r="U41" s="980"/>
      <c r="V41" s="465"/>
      <c r="W41" s="465"/>
      <c r="X41" s="980"/>
      <c r="Y41" s="465"/>
      <c r="Z41" s="465"/>
      <c r="AA41" s="980"/>
      <c r="AB41" s="465"/>
      <c r="AC41" s="465"/>
      <c r="AD41" s="980"/>
      <c r="AE41" s="465"/>
      <c r="AF41" s="465"/>
      <c r="AG41" s="980"/>
      <c r="AH41" s="466"/>
      <c r="AI41" s="232"/>
      <c r="AJ41" s="229"/>
      <c r="AK41" s="895"/>
      <c r="AL41" s="895"/>
      <c r="AM41" s="895"/>
      <c r="AN41" s="895"/>
      <c r="AO41" s="895"/>
      <c r="AP41" s="895"/>
      <c r="AQ41" s="895"/>
      <c r="AR41" s="895"/>
      <c r="AS41" s="895"/>
      <c r="AT41" s="328"/>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row>
    <row r="42" spans="1:116" s="894" customFormat="1" ht="16.5" customHeight="1">
      <c r="A42" s="470" t="s">
        <v>79</v>
      </c>
      <c r="B42" s="517"/>
      <c r="C42" s="893"/>
      <c r="D42" s="56"/>
      <c r="E42" s="56"/>
      <c r="F42" s="517" t="s">
        <v>39</v>
      </c>
      <c r="G42" s="478">
        <v>70</v>
      </c>
      <c r="H42" s="478" t="s">
        <v>622</v>
      </c>
      <c r="I42" s="977">
        <v>3.0704099999999999</v>
      </c>
      <c r="J42" s="478">
        <v>67.099999999999994</v>
      </c>
      <c r="K42" s="478" t="s">
        <v>622</v>
      </c>
      <c r="L42" s="977">
        <v>1.7255799999999999</v>
      </c>
      <c r="M42" s="478">
        <v>60.7</v>
      </c>
      <c r="N42" s="478" t="s">
        <v>622</v>
      </c>
      <c r="O42" s="977">
        <v>2.0153400000000001</v>
      </c>
      <c r="P42" s="478">
        <v>61.6</v>
      </c>
      <c r="Q42" s="478" t="s">
        <v>622</v>
      </c>
      <c r="R42" s="977">
        <v>2.9005000000000001</v>
      </c>
      <c r="S42" s="478">
        <v>62.9</v>
      </c>
      <c r="T42" s="478" t="s">
        <v>622</v>
      </c>
      <c r="U42" s="977">
        <v>2.9290099999999999</v>
      </c>
      <c r="V42" s="478">
        <v>48.6</v>
      </c>
      <c r="W42" s="478" t="s">
        <v>622</v>
      </c>
      <c r="X42" s="977">
        <v>3.8595199999999998</v>
      </c>
      <c r="Y42" s="478">
        <v>68.7</v>
      </c>
      <c r="Z42" s="478" t="s">
        <v>622</v>
      </c>
      <c r="AA42" s="977">
        <v>2.8117200000000002</v>
      </c>
      <c r="AB42" s="478">
        <v>35.700000000000003</v>
      </c>
      <c r="AC42" s="478" t="s">
        <v>622</v>
      </c>
      <c r="AD42" s="977">
        <v>3.3220000000000001</v>
      </c>
      <c r="AE42" s="478">
        <v>65.3</v>
      </c>
      <c r="AF42" s="478" t="s">
        <v>622</v>
      </c>
      <c r="AG42" s="977">
        <v>1.22099</v>
      </c>
      <c r="AH42" s="478"/>
      <c r="AI42" s="407">
        <v>0</v>
      </c>
      <c r="AJ42" s="449" t="s">
        <v>471</v>
      </c>
      <c r="AK42" s="933">
        <v>70</v>
      </c>
      <c r="AL42" s="933">
        <v>67.099999999999994</v>
      </c>
      <c r="AM42" s="933">
        <v>60.7</v>
      </c>
      <c r="AN42" s="933">
        <v>61.6</v>
      </c>
      <c r="AO42" s="933">
        <v>62.9</v>
      </c>
      <c r="AP42" s="933">
        <v>48.6</v>
      </c>
      <c r="AQ42" s="933">
        <v>68.7</v>
      </c>
      <c r="AR42" s="933">
        <v>35.700000000000003</v>
      </c>
      <c r="AS42" s="933">
        <v>65.3</v>
      </c>
      <c r="AT42" s="94"/>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row>
    <row r="43" spans="1:116" s="894" customFormat="1" ht="16.5" hidden="1" customHeight="1">
      <c r="A43" s="470"/>
      <c r="B43" s="517"/>
      <c r="C43" s="893"/>
      <c r="D43" s="56"/>
      <c r="E43" s="56"/>
      <c r="F43" s="517"/>
      <c r="G43" s="478"/>
      <c r="H43" s="478"/>
      <c r="I43" s="977"/>
      <c r="J43" s="478"/>
      <c r="K43" s="478"/>
      <c r="L43" s="977"/>
      <c r="M43" s="478"/>
      <c r="N43" s="478"/>
      <c r="O43" s="977"/>
      <c r="P43" s="478"/>
      <c r="Q43" s="478"/>
      <c r="R43" s="977"/>
      <c r="S43" s="478"/>
      <c r="T43" s="478"/>
      <c r="U43" s="977"/>
      <c r="V43" s="478"/>
      <c r="W43" s="478"/>
      <c r="X43" s="977"/>
      <c r="Y43" s="478"/>
      <c r="Z43" s="478"/>
      <c r="AA43" s="977"/>
      <c r="AB43" s="478"/>
      <c r="AC43" s="478"/>
      <c r="AD43" s="977"/>
      <c r="AE43" s="478"/>
      <c r="AF43" s="478"/>
      <c r="AG43" s="977"/>
      <c r="AH43" s="478"/>
      <c r="AI43" s="407">
        <v>0</v>
      </c>
      <c r="AJ43" s="449" t="s">
        <v>672</v>
      </c>
      <c r="AK43" s="933">
        <v>3.0704099999999999</v>
      </c>
      <c r="AL43" s="933">
        <v>1.7255799999999999</v>
      </c>
      <c r="AM43" s="933">
        <v>2.0153400000000001</v>
      </c>
      <c r="AN43" s="933">
        <v>2.9005000000000001</v>
      </c>
      <c r="AO43" s="933">
        <v>2.9290099999999999</v>
      </c>
      <c r="AP43" s="933">
        <v>3.8595199999999998</v>
      </c>
      <c r="AQ43" s="933">
        <v>2.8117200000000002</v>
      </c>
      <c r="AR43" s="933">
        <v>3.3220000000000001</v>
      </c>
      <c r="AS43" s="933">
        <v>1.22099</v>
      </c>
      <c r="AT43" s="94"/>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row>
    <row r="44" spans="1:116" s="894" customFormat="1" ht="16.5" customHeight="1">
      <c r="A44" s="470" t="s">
        <v>282</v>
      </c>
      <c r="B44" s="517"/>
      <c r="C44" s="893"/>
      <c r="D44" s="56"/>
      <c r="E44" s="56"/>
      <c r="F44" s="517" t="s">
        <v>39</v>
      </c>
      <c r="G44" s="478">
        <v>3.5</v>
      </c>
      <c r="H44" s="478" t="s">
        <v>622</v>
      </c>
      <c r="I44" s="977">
        <v>1.38157</v>
      </c>
      <c r="J44" s="478">
        <v>6.5</v>
      </c>
      <c r="K44" s="478" t="s">
        <v>622</v>
      </c>
      <c r="L44" s="977">
        <v>0.95579000000000003</v>
      </c>
      <c r="M44" s="478">
        <v>2.6</v>
      </c>
      <c r="N44" s="478" t="s">
        <v>622</v>
      </c>
      <c r="O44" s="977">
        <v>0.59658</v>
      </c>
      <c r="P44" s="478">
        <v>5.5</v>
      </c>
      <c r="Q44" s="478" t="s">
        <v>622</v>
      </c>
      <c r="R44" s="977">
        <v>1.3470800000000001</v>
      </c>
      <c r="S44" s="478">
        <v>3.7</v>
      </c>
      <c r="T44" s="478" t="s">
        <v>622</v>
      </c>
      <c r="U44" s="977">
        <v>1.1029199999999999</v>
      </c>
      <c r="V44" s="478">
        <v>1.3</v>
      </c>
      <c r="W44" s="478" t="s">
        <v>622</v>
      </c>
      <c r="X44" s="977">
        <v>0.52020999999999995</v>
      </c>
      <c r="Y44" s="478">
        <v>1.5</v>
      </c>
      <c r="Z44" s="478" t="s">
        <v>622</v>
      </c>
      <c r="AA44" s="977">
        <v>0.96360000000000001</v>
      </c>
      <c r="AB44" s="478">
        <v>7.3</v>
      </c>
      <c r="AC44" s="478" t="s">
        <v>622</v>
      </c>
      <c r="AD44" s="977">
        <v>1.6073599999999999</v>
      </c>
      <c r="AE44" s="478">
        <v>4.3</v>
      </c>
      <c r="AF44" s="478" t="s">
        <v>622</v>
      </c>
      <c r="AG44" s="977">
        <v>0.54664999999999997</v>
      </c>
      <c r="AH44" s="478"/>
      <c r="AI44" s="407">
        <v>0</v>
      </c>
      <c r="AJ44" s="449" t="s">
        <v>472</v>
      </c>
      <c r="AK44" s="933">
        <v>3.5</v>
      </c>
      <c r="AL44" s="933">
        <v>6.5</v>
      </c>
      <c r="AM44" s="933">
        <v>2.6</v>
      </c>
      <c r="AN44" s="933">
        <v>5.5</v>
      </c>
      <c r="AO44" s="933">
        <v>3.7</v>
      </c>
      <c r="AP44" s="933">
        <v>1.3</v>
      </c>
      <c r="AQ44" s="933">
        <v>1.5</v>
      </c>
      <c r="AR44" s="933">
        <v>7.3</v>
      </c>
      <c r="AS44" s="933">
        <v>4.3</v>
      </c>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row>
    <row r="45" spans="1:116" s="894" customFormat="1" ht="16.5" hidden="1" customHeight="1">
      <c r="A45" s="470"/>
      <c r="B45" s="517"/>
      <c r="C45" s="893"/>
      <c r="D45" s="56"/>
      <c r="E45" s="56"/>
      <c r="F45" s="517"/>
      <c r="G45" s="478"/>
      <c r="H45" s="478"/>
      <c r="I45" s="977"/>
      <c r="J45" s="478"/>
      <c r="K45" s="478"/>
      <c r="L45" s="977"/>
      <c r="M45" s="478"/>
      <c r="N45" s="478"/>
      <c r="O45" s="977"/>
      <c r="P45" s="478"/>
      <c r="Q45" s="478"/>
      <c r="R45" s="977"/>
      <c r="S45" s="478"/>
      <c r="T45" s="478"/>
      <c r="U45" s="977"/>
      <c r="V45" s="478"/>
      <c r="W45" s="478"/>
      <c r="X45" s="977"/>
      <c r="Y45" s="478"/>
      <c r="Z45" s="478"/>
      <c r="AA45" s="977"/>
      <c r="AB45" s="478"/>
      <c r="AC45" s="478"/>
      <c r="AD45" s="977"/>
      <c r="AE45" s="478"/>
      <c r="AF45" s="478"/>
      <c r="AG45" s="977"/>
      <c r="AH45" s="478"/>
      <c r="AI45" s="407">
        <v>0</v>
      </c>
      <c r="AJ45" s="449" t="s">
        <v>673</v>
      </c>
      <c r="AK45" s="933">
        <v>1.38157</v>
      </c>
      <c r="AL45" s="933">
        <v>0.95579000000000003</v>
      </c>
      <c r="AM45" s="933">
        <v>0.59658</v>
      </c>
      <c r="AN45" s="933">
        <v>1.3470800000000001</v>
      </c>
      <c r="AO45" s="933">
        <v>1.1029199999999999</v>
      </c>
      <c r="AP45" s="933">
        <v>0.52020999999999995</v>
      </c>
      <c r="AQ45" s="933">
        <v>0.96360000000000001</v>
      </c>
      <c r="AR45" s="933">
        <v>1.6073599999999999</v>
      </c>
      <c r="AS45" s="933">
        <v>0.54664999999999997</v>
      </c>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row>
    <row r="46" spans="1:116" s="894" customFormat="1" ht="16.5" customHeight="1">
      <c r="A46" s="470" t="s">
        <v>269</v>
      </c>
      <c r="B46" s="517"/>
      <c r="C46" s="893"/>
      <c r="D46" s="56"/>
      <c r="E46" s="56"/>
      <c r="F46" s="517" t="s">
        <v>39</v>
      </c>
      <c r="G46" s="478">
        <v>6.5</v>
      </c>
      <c r="H46" s="478" t="s">
        <v>622</v>
      </c>
      <c r="I46" s="977">
        <v>1.8444700000000001</v>
      </c>
      <c r="J46" s="478">
        <v>8.5</v>
      </c>
      <c r="K46" s="478" t="s">
        <v>622</v>
      </c>
      <c r="L46" s="977">
        <v>1.08979</v>
      </c>
      <c r="M46" s="478">
        <v>6.8</v>
      </c>
      <c r="N46" s="478" t="s">
        <v>622</v>
      </c>
      <c r="O46" s="977">
        <v>1.16649</v>
      </c>
      <c r="P46" s="478">
        <v>7.7</v>
      </c>
      <c r="Q46" s="478" t="s">
        <v>622</v>
      </c>
      <c r="R46" s="977">
        <v>1.62781</v>
      </c>
      <c r="S46" s="478">
        <v>6.3</v>
      </c>
      <c r="T46" s="478" t="s">
        <v>622</v>
      </c>
      <c r="U46" s="977">
        <v>1.7810999999999999</v>
      </c>
      <c r="V46" s="478">
        <v>6.4</v>
      </c>
      <c r="W46" s="478" t="s">
        <v>622</v>
      </c>
      <c r="X46" s="977">
        <v>1.7680100000000001</v>
      </c>
      <c r="Y46" s="478">
        <v>5.3</v>
      </c>
      <c r="Z46" s="478" t="s">
        <v>622</v>
      </c>
      <c r="AA46" s="977">
        <v>1.3902300000000001</v>
      </c>
      <c r="AB46" s="478">
        <v>11.4</v>
      </c>
      <c r="AC46" s="478" t="s">
        <v>622</v>
      </c>
      <c r="AD46" s="977">
        <v>2.593</v>
      </c>
      <c r="AE46" s="478">
        <v>7.2</v>
      </c>
      <c r="AF46" s="478" t="s">
        <v>622</v>
      </c>
      <c r="AG46" s="977">
        <v>0.72792999999999997</v>
      </c>
      <c r="AH46" s="478"/>
      <c r="AI46" s="407">
        <v>0</v>
      </c>
      <c r="AJ46" s="423" t="s">
        <v>61</v>
      </c>
      <c r="AK46" s="933">
        <v>6.5</v>
      </c>
      <c r="AL46" s="933">
        <v>8.5</v>
      </c>
      <c r="AM46" s="933">
        <v>6.8</v>
      </c>
      <c r="AN46" s="933">
        <v>7.7</v>
      </c>
      <c r="AO46" s="933">
        <v>6.3</v>
      </c>
      <c r="AP46" s="933">
        <v>6.4</v>
      </c>
      <c r="AQ46" s="933">
        <v>5.3</v>
      </c>
      <c r="AR46" s="933">
        <v>11.4</v>
      </c>
      <c r="AS46" s="933">
        <v>7.2</v>
      </c>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row>
    <row r="47" spans="1:116" s="894" customFormat="1" ht="16.5" hidden="1" customHeight="1">
      <c r="A47" s="470"/>
      <c r="B47" s="517"/>
      <c r="C47" s="893"/>
      <c r="D47" s="56"/>
      <c r="E47" s="56"/>
      <c r="F47" s="517"/>
      <c r="G47" s="478"/>
      <c r="H47" s="478"/>
      <c r="I47" s="977"/>
      <c r="J47" s="478"/>
      <c r="K47" s="478"/>
      <c r="L47" s="977"/>
      <c r="M47" s="478"/>
      <c r="N47" s="478"/>
      <c r="O47" s="977"/>
      <c r="P47" s="478"/>
      <c r="Q47" s="478"/>
      <c r="R47" s="977"/>
      <c r="S47" s="478"/>
      <c r="T47" s="478"/>
      <c r="U47" s="977"/>
      <c r="V47" s="478"/>
      <c r="W47" s="478"/>
      <c r="X47" s="977"/>
      <c r="Y47" s="478"/>
      <c r="Z47" s="478"/>
      <c r="AA47" s="977"/>
      <c r="AB47" s="478"/>
      <c r="AC47" s="478"/>
      <c r="AD47" s="977"/>
      <c r="AE47" s="478"/>
      <c r="AF47" s="478"/>
      <c r="AG47" s="977"/>
      <c r="AH47" s="478"/>
      <c r="AI47" s="407">
        <v>0</v>
      </c>
      <c r="AJ47" s="423" t="s">
        <v>674</v>
      </c>
      <c r="AK47" s="933">
        <v>1.8444700000000001</v>
      </c>
      <c r="AL47" s="933">
        <v>1.08979</v>
      </c>
      <c r="AM47" s="933">
        <v>1.16649</v>
      </c>
      <c r="AN47" s="933">
        <v>1.62781</v>
      </c>
      <c r="AO47" s="933">
        <v>1.7810999999999999</v>
      </c>
      <c r="AP47" s="933">
        <v>1.7680100000000001</v>
      </c>
      <c r="AQ47" s="933">
        <v>1.3902300000000001</v>
      </c>
      <c r="AR47" s="933">
        <v>2.593</v>
      </c>
      <c r="AS47" s="933">
        <v>0.72792999999999997</v>
      </c>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row>
    <row r="48" spans="1:116" s="894" customFormat="1" ht="16.5" customHeight="1">
      <c r="A48" s="470" t="s">
        <v>482</v>
      </c>
      <c r="B48" s="517"/>
      <c r="C48" s="893"/>
      <c r="D48" s="56"/>
      <c r="E48" s="56"/>
      <c r="F48" s="517" t="s">
        <v>39</v>
      </c>
      <c r="G48" s="478">
        <v>15.6</v>
      </c>
      <c r="H48" s="478"/>
      <c r="I48" s="977"/>
      <c r="J48" s="478">
        <v>15.4</v>
      </c>
      <c r="K48" s="478"/>
      <c r="L48" s="977"/>
      <c r="M48" s="478">
        <v>23.3</v>
      </c>
      <c r="N48" s="478"/>
      <c r="O48" s="977"/>
      <c r="P48" s="478">
        <v>19.399999999999999</v>
      </c>
      <c r="Q48" s="478"/>
      <c r="R48" s="977"/>
      <c r="S48" s="478">
        <v>20.3</v>
      </c>
      <c r="T48" s="478"/>
      <c r="U48" s="977"/>
      <c r="V48" s="478">
        <v>35.6</v>
      </c>
      <c r="W48" s="478"/>
      <c r="X48" s="977"/>
      <c r="Y48" s="478">
        <v>22.1</v>
      </c>
      <c r="Z48" s="478"/>
      <c r="AA48" s="977"/>
      <c r="AB48" s="478">
        <v>34.700000000000003</v>
      </c>
      <c r="AC48" s="478"/>
      <c r="AD48" s="977"/>
      <c r="AE48" s="478">
        <v>18.5</v>
      </c>
      <c r="AF48" s="478"/>
      <c r="AG48" s="977"/>
      <c r="AH48" s="478"/>
      <c r="AI48" s="407">
        <v>0</v>
      </c>
      <c r="AJ48" s="423" t="s">
        <v>483</v>
      </c>
      <c r="AK48" s="933">
        <v>15.6</v>
      </c>
      <c r="AL48" s="933">
        <v>15.4</v>
      </c>
      <c r="AM48" s="933">
        <v>23.3</v>
      </c>
      <c r="AN48" s="933">
        <v>19.399999999999999</v>
      </c>
      <c r="AO48" s="933">
        <v>20.3</v>
      </c>
      <c r="AP48" s="933">
        <v>35.6</v>
      </c>
      <c r="AQ48" s="933">
        <v>22.1</v>
      </c>
      <c r="AR48" s="933">
        <v>34.700000000000003</v>
      </c>
      <c r="AS48" s="933">
        <v>18.5</v>
      </c>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row>
    <row r="49" spans="1:116" s="894" customFormat="1" ht="16.5" customHeight="1">
      <c r="A49" s="470" t="s">
        <v>78</v>
      </c>
      <c r="B49" s="517"/>
      <c r="C49" s="893"/>
      <c r="D49" s="56"/>
      <c r="E49" s="56"/>
      <c r="F49" s="517" t="s">
        <v>39</v>
      </c>
      <c r="G49" s="478">
        <v>4.3</v>
      </c>
      <c r="H49" s="478"/>
      <c r="I49" s="977"/>
      <c r="J49" s="478">
        <v>2.4</v>
      </c>
      <c r="K49" s="478"/>
      <c r="L49" s="977"/>
      <c r="M49" s="478">
        <v>6.5</v>
      </c>
      <c r="N49" s="478"/>
      <c r="O49" s="977"/>
      <c r="P49" s="478">
        <v>5.9</v>
      </c>
      <c r="Q49" s="478"/>
      <c r="R49" s="977"/>
      <c r="S49" s="478">
        <v>6.7</v>
      </c>
      <c r="T49" s="478"/>
      <c r="U49" s="977"/>
      <c r="V49" s="478">
        <v>8.1</v>
      </c>
      <c r="W49" s="478"/>
      <c r="X49" s="977"/>
      <c r="Y49" s="478">
        <v>2.4</v>
      </c>
      <c r="Z49" s="478"/>
      <c r="AA49" s="977"/>
      <c r="AB49" s="478">
        <v>11.1</v>
      </c>
      <c r="AC49" s="478"/>
      <c r="AD49" s="977"/>
      <c r="AE49" s="478">
        <v>4.7</v>
      </c>
      <c r="AF49" s="478"/>
      <c r="AG49" s="977"/>
      <c r="AH49" s="478"/>
      <c r="AI49" s="407">
        <v>0</v>
      </c>
      <c r="AJ49" s="423" t="s">
        <v>533</v>
      </c>
      <c r="AK49" s="933">
        <v>4.3</v>
      </c>
      <c r="AL49" s="933">
        <v>2.4</v>
      </c>
      <c r="AM49" s="933">
        <v>6.5</v>
      </c>
      <c r="AN49" s="933">
        <v>5.9</v>
      </c>
      <c r="AO49" s="933">
        <v>6.7</v>
      </c>
      <c r="AP49" s="933">
        <v>8.1</v>
      </c>
      <c r="AQ49" s="933">
        <v>2.4</v>
      </c>
      <c r="AR49" s="933">
        <v>11.1</v>
      </c>
      <c r="AS49" s="933">
        <v>4.7</v>
      </c>
      <c r="AT49" s="94"/>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row>
    <row r="50" spans="1:116" s="894" customFormat="1" ht="16.5" customHeight="1">
      <c r="A50" s="334" t="s">
        <v>182</v>
      </c>
      <c r="B50" s="517"/>
      <c r="C50" s="896"/>
      <c r="D50" s="56"/>
      <c r="E50" s="56"/>
      <c r="F50" s="517" t="s">
        <v>183</v>
      </c>
      <c r="G50" s="193">
        <v>2001</v>
      </c>
      <c r="H50" s="193"/>
      <c r="I50" s="978"/>
      <c r="J50" s="193">
        <v>8100</v>
      </c>
      <c r="K50" s="193"/>
      <c r="L50" s="978"/>
      <c r="M50" s="193">
        <v>6001</v>
      </c>
      <c r="N50" s="193"/>
      <c r="O50" s="978"/>
      <c r="P50" s="193">
        <v>2800</v>
      </c>
      <c r="Q50" s="193"/>
      <c r="R50" s="978"/>
      <c r="S50" s="193">
        <v>2600</v>
      </c>
      <c r="T50" s="193"/>
      <c r="U50" s="978"/>
      <c r="V50" s="193">
        <v>2000</v>
      </c>
      <c r="W50" s="193"/>
      <c r="X50" s="978"/>
      <c r="Y50" s="193">
        <v>2400</v>
      </c>
      <c r="Z50" s="193"/>
      <c r="AA50" s="978"/>
      <c r="AB50" s="193">
        <v>1985</v>
      </c>
      <c r="AC50" s="193"/>
      <c r="AD50" s="978"/>
      <c r="AE50" s="193">
        <v>27887</v>
      </c>
      <c r="AF50" s="193"/>
      <c r="AG50" s="991"/>
      <c r="AH50" s="176"/>
      <c r="AI50" s="407">
        <v>0</v>
      </c>
      <c r="AJ50" s="423" t="s">
        <v>352</v>
      </c>
      <c r="AK50" s="934">
        <v>2001</v>
      </c>
      <c r="AL50" s="934">
        <v>8100</v>
      </c>
      <c r="AM50" s="934">
        <v>6001</v>
      </c>
      <c r="AN50" s="934">
        <v>2800</v>
      </c>
      <c r="AO50" s="934">
        <v>2600</v>
      </c>
      <c r="AP50" s="934">
        <v>2000</v>
      </c>
      <c r="AQ50" s="934">
        <v>2400</v>
      </c>
      <c r="AR50" s="934">
        <v>1985</v>
      </c>
      <c r="AS50" s="934">
        <v>27887</v>
      </c>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row>
    <row r="51" spans="1:116" s="894" customFormat="1" ht="16.5" customHeight="1">
      <c r="A51" s="515" t="s">
        <v>769</v>
      </c>
      <c r="B51" s="517"/>
      <c r="C51" s="893"/>
      <c r="D51" s="56"/>
      <c r="E51" s="56"/>
      <c r="F51" s="517" t="s">
        <v>183</v>
      </c>
      <c r="G51" s="534">
        <v>4.1961500000000003</v>
      </c>
      <c r="H51" s="534"/>
      <c r="I51" s="979"/>
      <c r="J51" s="534">
        <v>4.0366999999999997</v>
      </c>
      <c r="K51" s="534"/>
      <c r="L51" s="979"/>
      <c r="M51" s="534">
        <v>4.1898</v>
      </c>
      <c r="N51" s="534"/>
      <c r="O51" s="979"/>
      <c r="P51" s="534">
        <v>4.03247</v>
      </c>
      <c r="Q51" s="534"/>
      <c r="R51" s="979"/>
      <c r="S51" s="534">
        <v>4.1857899999999999</v>
      </c>
      <c r="T51" s="534"/>
      <c r="U51" s="979"/>
      <c r="V51" s="534">
        <v>4.2507000000000001</v>
      </c>
      <c r="W51" s="534"/>
      <c r="X51" s="979"/>
      <c r="Y51" s="534">
        <v>4.3811</v>
      </c>
      <c r="Z51" s="534"/>
      <c r="AA51" s="979"/>
      <c r="AB51" s="534">
        <v>3.6787899999999998</v>
      </c>
      <c r="AC51" s="534"/>
      <c r="AD51" s="979"/>
      <c r="AE51" s="534">
        <v>4.1338800000000004</v>
      </c>
      <c r="AF51" s="534"/>
      <c r="AG51" s="980"/>
      <c r="AH51" s="466"/>
      <c r="AI51" s="407">
        <v>0</v>
      </c>
      <c r="AJ51" s="423" t="s">
        <v>353</v>
      </c>
      <c r="AK51" s="933">
        <v>4.1961500000000003</v>
      </c>
      <c r="AL51" s="933">
        <v>4.0366999999999997</v>
      </c>
      <c r="AM51" s="933">
        <v>4.1898</v>
      </c>
      <c r="AN51" s="933">
        <v>4.03247</v>
      </c>
      <c r="AO51" s="933">
        <v>4.1857899999999999</v>
      </c>
      <c r="AP51" s="933">
        <v>4.2507000000000001</v>
      </c>
      <c r="AQ51" s="933">
        <v>4.3811</v>
      </c>
      <c r="AR51" s="933">
        <v>3.6787899999999998</v>
      </c>
      <c r="AS51" s="933">
        <v>4.1338800000000004</v>
      </c>
      <c r="AT51" s="328"/>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row>
    <row r="52" spans="1:116" s="894" customFormat="1" ht="3" customHeight="1">
      <c r="A52" s="519"/>
      <c r="B52" s="517"/>
      <c r="C52" s="893"/>
      <c r="D52" s="56"/>
      <c r="E52" s="56"/>
      <c r="F52" s="517"/>
      <c r="G52" s="465"/>
      <c r="H52" s="465"/>
      <c r="I52" s="980"/>
      <c r="J52" s="465"/>
      <c r="K52" s="465"/>
      <c r="L52" s="980"/>
      <c r="M52" s="478"/>
      <c r="N52" s="478"/>
      <c r="O52" s="980"/>
      <c r="P52" s="478"/>
      <c r="Q52" s="478"/>
      <c r="R52" s="980"/>
      <c r="S52" s="465"/>
      <c r="T52" s="465"/>
      <c r="U52" s="980"/>
      <c r="V52" s="465"/>
      <c r="W52" s="465"/>
      <c r="X52" s="980"/>
      <c r="Y52" s="465"/>
      <c r="Z52" s="465"/>
      <c r="AA52" s="980"/>
      <c r="AB52" s="465"/>
      <c r="AC52" s="465"/>
      <c r="AD52" s="980"/>
      <c r="AE52" s="465"/>
      <c r="AF52" s="465"/>
      <c r="AG52" s="980"/>
      <c r="AH52" s="466"/>
      <c r="AI52" s="232"/>
      <c r="AJ52" s="229"/>
      <c r="AK52" s="895"/>
      <c r="AL52" s="895"/>
      <c r="AM52" s="895"/>
      <c r="AN52" s="895"/>
      <c r="AO52" s="895"/>
      <c r="AP52" s="895"/>
      <c r="AQ52" s="895"/>
      <c r="AR52" s="895"/>
      <c r="AS52" s="895"/>
      <c r="AT52" s="328"/>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row>
    <row r="53" spans="1:116" s="894" customFormat="1" ht="16.5" customHeight="1">
      <c r="A53" s="519" t="s">
        <v>398</v>
      </c>
      <c r="B53" s="517"/>
      <c r="C53" s="893"/>
      <c r="D53" s="56"/>
      <c r="E53" s="56"/>
      <c r="F53" s="517"/>
      <c r="G53" s="465"/>
      <c r="H53" s="465"/>
      <c r="I53" s="980"/>
      <c r="J53" s="465"/>
      <c r="K53" s="465"/>
      <c r="L53" s="980"/>
      <c r="M53" s="465"/>
      <c r="N53" s="465"/>
      <c r="O53" s="980"/>
      <c r="P53" s="465"/>
      <c r="Q53" s="465"/>
      <c r="R53" s="980"/>
      <c r="S53" s="465"/>
      <c r="T53" s="465"/>
      <c r="U53" s="980"/>
      <c r="V53" s="465"/>
      <c r="W53" s="465"/>
      <c r="X53" s="980"/>
      <c r="Y53" s="465"/>
      <c r="Z53" s="465"/>
      <c r="AA53" s="980"/>
      <c r="AB53" s="465"/>
      <c r="AC53" s="465"/>
      <c r="AD53" s="980"/>
      <c r="AE53" s="465"/>
      <c r="AF53" s="465"/>
      <c r="AG53" s="980"/>
      <c r="AH53" s="466"/>
      <c r="AI53" s="232"/>
      <c r="AJ53" s="229"/>
      <c r="AK53" s="895"/>
      <c r="AL53" s="895"/>
      <c r="AM53" s="895"/>
      <c r="AN53" s="895"/>
      <c r="AO53" s="895"/>
      <c r="AP53" s="895"/>
      <c r="AQ53" s="895"/>
      <c r="AR53" s="895"/>
      <c r="AS53" s="895"/>
      <c r="AT53" s="328"/>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row>
    <row r="54" spans="1:116" s="894" customFormat="1" ht="16.5" customHeight="1">
      <c r="A54" s="470" t="s">
        <v>79</v>
      </c>
      <c r="B54" s="517"/>
      <c r="C54" s="893"/>
      <c r="D54" s="56"/>
      <c r="E54" s="56"/>
      <c r="F54" s="517" t="s">
        <v>39</v>
      </c>
      <c r="G54" s="514">
        <v>35.1</v>
      </c>
      <c r="H54" s="478" t="s">
        <v>622</v>
      </c>
      <c r="I54" s="977">
        <v>3.3425699999999998</v>
      </c>
      <c r="J54" s="478">
        <v>31.3</v>
      </c>
      <c r="K54" s="478" t="s">
        <v>622</v>
      </c>
      <c r="L54" s="977">
        <v>2.0500699999999998</v>
      </c>
      <c r="M54" s="478">
        <v>32.200000000000003</v>
      </c>
      <c r="N54" s="478" t="s">
        <v>622</v>
      </c>
      <c r="O54" s="977">
        <v>2.1964800000000002</v>
      </c>
      <c r="P54" s="478">
        <v>25.3</v>
      </c>
      <c r="Q54" s="478" t="s">
        <v>622</v>
      </c>
      <c r="R54" s="977">
        <v>2.8176399999999999</v>
      </c>
      <c r="S54" s="478">
        <v>32.299999999999997</v>
      </c>
      <c r="T54" s="478" t="s">
        <v>622</v>
      </c>
      <c r="U54" s="977">
        <v>3.3494799999999998</v>
      </c>
      <c r="V54" s="478">
        <v>26.9</v>
      </c>
      <c r="W54" s="478" t="s">
        <v>622</v>
      </c>
      <c r="X54" s="977">
        <v>3.8289300000000002</v>
      </c>
      <c r="Y54" s="478">
        <v>40</v>
      </c>
      <c r="Z54" s="478" t="s">
        <v>622</v>
      </c>
      <c r="AA54" s="977">
        <v>3.2827500000000001</v>
      </c>
      <c r="AB54" s="478">
        <v>15.9</v>
      </c>
      <c r="AC54" s="478" t="s">
        <v>622</v>
      </c>
      <c r="AD54" s="977">
        <v>2.6013999999999999</v>
      </c>
      <c r="AE54" s="478">
        <v>32.1</v>
      </c>
      <c r="AF54" s="478" t="s">
        <v>622</v>
      </c>
      <c r="AG54" s="977">
        <v>1.33717</v>
      </c>
      <c r="AH54" s="478"/>
      <c r="AI54" s="407">
        <v>0</v>
      </c>
      <c r="AJ54" s="449" t="s">
        <v>473</v>
      </c>
      <c r="AK54" s="933">
        <v>35.1</v>
      </c>
      <c r="AL54" s="933">
        <v>31.3</v>
      </c>
      <c r="AM54" s="933">
        <v>32.200000000000003</v>
      </c>
      <c r="AN54" s="933">
        <v>25.3</v>
      </c>
      <c r="AO54" s="933">
        <v>32.299999999999997</v>
      </c>
      <c r="AP54" s="933">
        <v>26.9</v>
      </c>
      <c r="AQ54" s="933">
        <v>40</v>
      </c>
      <c r="AR54" s="933">
        <v>15.9</v>
      </c>
      <c r="AS54" s="933">
        <v>32.1</v>
      </c>
      <c r="AT54" s="94"/>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row>
    <row r="55" spans="1:116" s="894" customFormat="1" ht="16.5" hidden="1" customHeight="1">
      <c r="A55" s="470"/>
      <c r="B55" s="517"/>
      <c r="C55" s="893"/>
      <c r="D55" s="56"/>
      <c r="E55" s="56"/>
      <c r="F55" s="517"/>
      <c r="G55" s="514"/>
      <c r="H55" s="514"/>
      <c r="I55" s="977"/>
      <c r="J55" s="478"/>
      <c r="K55" s="478"/>
      <c r="L55" s="977"/>
      <c r="M55" s="478"/>
      <c r="N55" s="478"/>
      <c r="O55" s="977"/>
      <c r="P55" s="478"/>
      <c r="Q55" s="478"/>
      <c r="R55" s="977"/>
      <c r="S55" s="478"/>
      <c r="T55" s="478"/>
      <c r="U55" s="977"/>
      <c r="V55" s="478"/>
      <c r="W55" s="478"/>
      <c r="X55" s="977"/>
      <c r="Y55" s="478"/>
      <c r="Z55" s="478"/>
      <c r="AA55" s="977"/>
      <c r="AB55" s="478"/>
      <c r="AC55" s="478"/>
      <c r="AD55" s="977"/>
      <c r="AE55" s="478"/>
      <c r="AF55" s="478"/>
      <c r="AG55" s="977"/>
      <c r="AH55" s="478"/>
      <c r="AI55" s="407">
        <v>0</v>
      </c>
      <c r="AJ55" s="449" t="s">
        <v>675</v>
      </c>
      <c r="AK55" s="933">
        <v>3.3425699999999998</v>
      </c>
      <c r="AL55" s="933">
        <v>2.0500699999999998</v>
      </c>
      <c r="AM55" s="933">
        <v>2.1964800000000002</v>
      </c>
      <c r="AN55" s="933">
        <v>2.8176399999999999</v>
      </c>
      <c r="AO55" s="933">
        <v>3.3494799999999998</v>
      </c>
      <c r="AP55" s="933">
        <v>3.8289300000000002</v>
      </c>
      <c r="AQ55" s="933">
        <v>3.2827500000000001</v>
      </c>
      <c r="AR55" s="933">
        <v>2.6013999999999999</v>
      </c>
      <c r="AS55" s="933">
        <v>1.33717</v>
      </c>
      <c r="AT55" s="94"/>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row>
    <row r="56" spans="1:116" s="894" customFormat="1" ht="16.5" customHeight="1">
      <c r="A56" s="470" t="s">
        <v>282</v>
      </c>
      <c r="B56" s="517"/>
      <c r="C56" s="893"/>
      <c r="D56" s="56"/>
      <c r="E56" s="56"/>
      <c r="F56" s="517" t="s">
        <v>39</v>
      </c>
      <c r="G56" s="514">
        <v>19.100000000000001</v>
      </c>
      <c r="H56" s="478" t="s">
        <v>622</v>
      </c>
      <c r="I56" s="977">
        <v>2.7873899999999998</v>
      </c>
      <c r="J56" s="478">
        <v>27.9</v>
      </c>
      <c r="K56" s="478" t="s">
        <v>622</v>
      </c>
      <c r="L56" s="977">
        <v>1.77536</v>
      </c>
      <c r="M56" s="478">
        <v>15.1</v>
      </c>
      <c r="N56" s="478" t="s">
        <v>622</v>
      </c>
      <c r="O56" s="977">
        <v>1.5083800000000001</v>
      </c>
      <c r="P56" s="478">
        <v>24.4</v>
      </c>
      <c r="Q56" s="478" t="s">
        <v>622</v>
      </c>
      <c r="R56" s="977">
        <v>2.6139299999999999</v>
      </c>
      <c r="S56" s="478">
        <v>16.600000000000001</v>
      </c>
      <c r="T56" s="478" t="s">
        <v>622</v>
      </c>
      <c r="U56" s="977">
        <v>2.6114700000000002</v>
      </c>
      <c r="V56" s="478">
        <v>8.4</v>
      </c>
      <c r="W56" s="478" t="s">
        <v>622</v>
      </c>
      <c r="X56" s="977">
        <v>2.2234799999999999</v>
      </c>
      <c r="Y56" s="478">
        <v>9.5</v>
      </c>
      <c r="Z56" s="478" t="s">
        <v>622</v>
      </c>
      <c r="AA56" s="977">
        <v>1.9642900000000001</v>
      </c>
      <c r="AB56" s="478">
        <v>21.2</v>
      </c>
      <c r="AC56" s="478" t="s">
        <v>622</v>
      </c>
      <c r="AD56" s="977">
        <v>2.91588</v>
      </c>
      <c r="AE56" s="478">
        <v>20.6</v>
      </c>
      <c r="AF56" s="478" t="s">
        <v>622</v>
      </c>
      <c r="AG56" s="977">
        <v>1.10436</v>
      </c>
      <c r="AH56" s="478"/>
      <c r="AI56" s="407">
        <v>0</v>
      </c>
      <c r="AJ56" s="449" t="s">
        <v>474</v>
      </c>
      <c r="AK56" s="933">
        <v>19.100000000000001</v>
      </c>
      <c r="AL56" s="933">
        <v>27.9</v>
      </c>
      <c r="AM56" s="933">
        <v>15.1</v>
      </c>
      <c r="AN56" s="933">
        <v>24.4</v>
      </c>
      <c r="AO56" s="933">
        <v>16.600000000000001</v>
      </c>
      <c r="AP56" s="933">
        <v>8.4</v>
      </c>
      <c r="AQ56" s="933">
        <v>9.5</v>
      </c>
      <c r="AR56" s="933">
        <v>21.2</v>
      </c>
      <c r="AS56" s="933">
        <v>20.6</v>
      </c>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row>
    <row r="57" spans="1:116" s="894" customFormat="1" ht="16.5" hidden="1" customHeight="1">
      <c r="A57" s="470"/>
      <c r="B57" s="517"/>
      <c r="C57" s="893"/>
      <c r="D57" s="56"/>
      <c r="E57" s="56"/>
      <c r="F57" s="517"/>
      <c r="G57" s="514"/>
      <c r="H57" s="514"/>
      <c r="I57" s="977"/>
      <c r="J57" s="478"/>
      <c r="K57" s="478"/>
      <c r="L57" s="977"/>
      <c r="M57" s="478"/>
      <c r="N57" s="478"/>
      <c r="O57" s="977"/>
      <c r="P57" s="478"/>
      <c r="Q57" s="478"/>
      <c r="R57" s="977"/>
      <c r="S57" s="478"/>
      <c r="T57" s="478"/>
      <c r="U57" s="977"/>
      <c r="V57" s="478"/>
      <c r="W57" s="478"/>
      <c r="X57" s="977"/>
      <c r="Y57" s="478"/>
      <c r="Z57" s="478"/>
      <c r="AA57" s="977"/>
      <c r="AB57" s="478"/>
      <c r="AC57" s="478"/>
      <c r="AD57" s="977"/>
      <c r="AE57" s="478"/>
      <c r="AF57" s="478"/>
      <c r="AG57" s="977"/>
      <c r="AH57" s="478"/>
      <c r="AI57" s="407">
        <v>0</v>
      </c>
      <c r="AJ57" s="449" t="s">
        <v>676</v>
      </c>
      <c r="AK57" s="933">
        <v>2.7873899999999998</v>
      </c>
      <c r="AL57" s="933">
        <v>1.77536</v>
      </c>
      <c r="AM57" s="933">
        <v>1.5083800000000001</v>
      </c>
      <c r="AN57" s="933">
        <v>2.6139299999999999</v>
      </c>
      <c r="AO57" s="933">
        <v>2.6114700000000002</v>
      </c>
      <c r="AP57" s="933">
        <v>2.2234799999999999</v>
      </c>
      <c r="AQ57" s="933">
        <v>1.9642900000000001</v>
      </c>
      <c r="AR57" s="933">
        <v>2.91588</v>
      </c>
      <c r="AS57" s="933">
        <v>1.10436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row>
    <row r="58" spans="1:116" s="894" customFormat="1" ht="16.5" customHeight="1">
      <c r="A58" s="470" t="s">
        <v>269</v>
      </c>
      <c r="B58" s="517"/>
      <c r="C58" s="893"/>
      <c r="D58" s="56"/>
      <c r="E58" s="56"/>
      <c r="F58" s="517" t="s">
        <v>39</v>
      </c>
      <c r="G58" s="514">
        <v>16.600000000000001</v>
      </c>
      <c r="H58" s="478" t="s">
        <v>622</v>
      </c>
      <c r="I58" s="977">
        <v>2.6555399999999998</v>
      </c>
      <c r="J58" s="478">
        <v>15.7</v>
      </c>
      <c r="K58" s="478" t="s">
        <v>622</v>
      </c>
      <c r="L58" s="977">
        <v>1.5136700000000001</v>
      </c>
      <c r="M58" s="478">
        <v>13.1</v>
      </c>
      <c r="N58" s="478" t="s">
        <v>622</v>
      </c>
      <c r="O58" s="977">
        <v>1.70505</v>
      </c>
      <c r="P58" s="478">
        <v>15.2</v>
      </c>
      <c r="Q58" s="478" t="s">
        <v>622</v>
      </c>
      <c r="R58" s="977">
        <v>2.8902700000000001</v>
      </c>
      <c r="S58" s="478">
        <v>12.7</v>
      </c>
      <c r="T58" s="478" t="s">
        <v>622</v>
      </c>
      <c r="U58" s="977">
        <v>2.5255000000000001</v>
      </c>
      <c r="V58" s="478">
        <v>8.6999999999999993</v>
      </c>
      <c r="W58" s="478" t="s">
        <v>622</v>
      </c>
      <c r="X58" s="977">
        <v>2.1639400000000002</v>
      </c>
      <c r="Y58" s="478">
        <v>13.4</v>
      </c>
      <c r="Z58" s="478" t="s">
        <v>622</v>
      </c>
      <c r="AA58" s="977">
        <v>2.17937</v>
      </c>
      <c r="AB58" s="478">
        <v>10.8</v>
      </c>
      <c r="AC58" s="478" t="s">
        <v>622</v>
      </c>
      <c r="AD58" s="977">
        <v>2.4606499999999998</v>
      </c>
      <c r="AE58" s="478">
        <v>15</v>
      </c>
      <c r="AF58" s="478" t="s">
        <v>622</v>
      </c>
      <c r="AG58" s="977">
        <v>1.0600799999999999</v>
      </c>
      <c r="AH58" s="478"/>
      <c r="AI58" s="407">
        <v>0</v>
      </c>
      <c r="AJ58" s="423" t="s">
        <v>354</v>
      </c>
      <c r="AK58" s="933">
        <v>16.600000000000001</v>
      </c>
      <c r="AL58" s="933">
        <v>15.7</v>
      </c>
      <c r="AM58" s="933">
        <v>13.1</v>
      </c>
      <c r="AN58" s="933">
        <v>15.2</v>
      </c>
      <c r="AO58" s="933">
        <v>12.7</v>
      </c>
      <c r="AP58" s="933">
        <v>8.6999999999999993</v>
      </c>
      <c r="AQ58" s="933">
        <v>13.4</v>
      </c>
      <c r="AR58" s="933">
        <v>10.8</v>
      </c>
      <c r="AS58" s="933">
        <v>15</v>
      </c>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row>
    <row r="59" spans="1:116" s="894" customFormat="1" ht="16.5" hidden="1" customHeight="1">
      <c r="A59" s="470"/>
      <c r="B59" s="517"/>
      <c r="C59" s="893"/>
      <c r="D59" s="56"/>
      <c r="E59" s="56"/>
      <c r="F59" s="517"/>
      <c r="G59" s="514"/>
      <c r="H59" s="514"/>
      <c r="I59" s="977"/>
      <c r="J59" s="478"/>
      <c r="K59" s="478"/>
      <c r="L59" s="977"/>
      <c r="M59" s="478"/>
      <c r="N59" s="478"/>
      <c r="O59" s="977"/>
      <c r="P59" s="478"/>
      <c r="Q59" s="478"/>
      <c r="R59" s="977"/>
      <c r="S59" s="478"/>
      <c r="T59" s="478"/>
      <c r="U59" s="977"/>
      <c r="V59" s="478"/>
      <c r="W59" s="478"/>
      <c r="X59" s="977"/>
      <c r="Y59" s="478"/>
      <c r="Z59" s="478"/>
      <c r="AA59" s="977"/>
      <c r="AB59" s="478"/>
      <c r="AC59" s="478"/>
      <c r="AD59" s="977"/>
      <c r="AE59" s="478"/>
      <c r="AF59" s="478"/>
      <c r="AG59" s="977"/>
      <c r="AH59" s="478"/>
      <c r="AI59" s="407">
        <v>0</v>
      </c>
      <c r="AJ59" s="423" t="s">
        <v>677</v>
      </c>
      <c r="AK59" s="933">
        <v>2.6555399999999998</v>
      </c>
      <c r="AL59" s="933">
        <v>1.5136700000000001</v>
      </c>
      <c r="AM59" s="933">
        <v>1.70505</v>
      </c>
      <c r="AN59" s="933">
        <v>2.8902700000000001</v>
      </c>
      <c r="AO59" s="933">
        <v>2.5255000000000001</v>
      </c>
      <c r="AP59" s="933">
        <v>2.1639400000000002</v>
      </c>
      <c r="AQ59" s="933">
        <v>2.17937</v>
      </c>
      <c r="AR59" s="933">
        <v>2.4606499999999998</v>
      </c>
      <c r="AS59" s="933">
        <v>1.0600799999999999</v>
      </c>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row>
    <row r="60" spans="1:116" s="894" customFormat="1" ht="16.5" customHeight="1">
      <c r="A60" s="470" t="s">
        <v>482</v>
      </c>
      <c r="B60" s="517"/>
      <c r="C60" s="893"/>
      <c r="D60" s="56"/>
      <c r="E60" s="56"/>
      <c r="F60" s="517" t="s">
        <v>39</v>
      </c>
      <c r="G60" s="514">
        <v>23.5</v>
      </c>
      <c r="H60" s="514"/>
      <c r="I60" s="977"/>
      <c r="J60" s="478">
        <v>21.3</v>
      </c>
      <c r="K60" s="478"/>
      <c r="L60" s="977"/>
      <c r="M60" s="478">
        <v>31</v>
      </c>
      <c r="N60" s="478"/>
      <c r="O60" s="977"/>
      <c r="P60" s="478">
        <v>27.4</v>
      </c>
      <c r="Q60" s="478"/>
      <c r="R60" s="977"/>
      <c r="S60" s="478">
        <v>30.2</v>
      </c>
      <c r="T60" s="478"/>
      <c r="U60" s="977"/>
      <c r="V60" s="478">
        <v>44</v>
      </c>
      <c r="W60" s="478"/>
      <c r="X60" s="977"/>
      <c r="Y60" s="478">
        <v>32.4</v>
      </c>
      <c r="Z60" s="478"/>
      <c r="AA60" s="977"/>
      <c r="AB60" s="478">
        <v>38.700000000000003</v>
      </c>
      <c r="AC60" s="478"/>
      <c r="AD60" s="977"/>
      <c r="AE60" s="478">
        <v>26</v>
      </c>
      <c r="AF60" s="478"/>
      <c r="AG60" s="977"/>
      <c r="AH60" s="478"/>
      <c r="AI60" s="407">
        <v>0</v>
      </c>
      <c r="AJ60" s="423" t="s">
        <v>531</v>
      </c>
      <c r="AK60" s="933">
        <v>23.5</v>
      </c>
      <c r="AL60" s="933">
        <v>21.3</v>
      </c>
      <c r="AM60" s="933">
        <v>31</v>
      </c>
      <c r="AN60" s="933">
        <v>27.4</v>
      </c>
      <c r="AO60" s="933">
        <v>30.2</v>
      </c>
      <c r="AP60" s="933">
        <v>44</v>
      </c>
      <c r="AQ60" s="933">
        <v>32.4</v>
      </c>
      <c r="AR60" s="933">
        <v>38.700000000000003</v>
      </c>
      <c r="AS60" s="933">
        <v>26</v>
      </c>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row>
    <row r="61" spans="1:116" s="894" customFormat="1" ht="16.5" customHeight="1">
      <c r="A61" s="470" t="s">
        <v>78</v>
      </c>
      <c r="B61" s="517"/>
      <c r="C61" s="893"/>
      <c r="D61" s="56"/>
      <c r="E61" s="56"/>
      <c r="F61" s="517" t="s">
        <v>39</v>
      </c>
      <c r="G61" s="514">
        <v>5.7</v>
      </c>
      <c r="H61" s="514"/>
      <c r="I61" s="977"/>
      <c r="J61" s="478">
        <v>3.9</v>
      </c>
      <c r="K61" s="478"/>
      <c r="L61" s="977"/>
      <c r="M61" s="478">
        <v>8.6</v>
      </c>
      <c r="N61" s="478"/>
      <c r="O61" s="977"/>
      <c r="P61" s="478">
        <v>7.8</v>
      </c>
      <c r="Q61" s="478"/>
      <c r="R61" s="977"/>
      <c r="S61" s="478">
        <v>8.1999999999999993</v>
      </c>
      <c r="T61" s="478"/>
      <c r="U61" s="977"/>
      <c r="V61" s="478">
        <v>12.1</v>
      </c>
      <c r="W61" s="478"/>
      <c r="X61" s="977"/>
      <c r="Y61" s="478">
        <v>4.7</v>
      </c>
      <c r="Z61" s="478"/>
      <c r="AA61" s="977"/>
      <c r="AB61" s="478">
        <v>13.4</v>
      </c>
      <c r="AC61" s="478"/>
      <c r="AD61" s="977"/>
      <c r="AE61" s="478">
        <v>6.4</v>
      </c>
      <c r="AF61" s="478"/>
      <c r="AG61" s="977"/>
      <c r="AH61" s="478"/>
      <c r="AI61" s="407">
        <v>0</v>
      </c>
      <c r="AJ61" s="423" t="s">
        <v>355</v>
      </c>
      <c r="AK61" s="933">
        <v>5.7</v>
      </c>
      <c r="AL61" s="933">
        <v>3.9</v>
      </c>
      <c r="AM61" s="933">
        <v>8.6</v>
      </c>
      <c r="AN61" s="933">
        <v>7.8</v>
      </c>
      <c r="AO61" s="933">
        <v>8.1999999999999993</v>
      </c>
      <c r="AP61" s="933">
        <v>12.1</v>
      </c>
      <c r="AQ61" s="933">
        <v>4.7</v>
      </c>
      <c r="AR61" s="933">
        <v>13.4</v>
      </c>
      <c r="AS61" s="933">
        <v>6.4</v>
      </c>
      <c r="AT61" s="94"/>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row>
    <row r="62" spans="1:116" s="894" customFormat="1" ht="16.5" customHeight="1">
      <c r="A62" s="334" t="s">
        <v>182</v>
      </c>
      <c r="B62" s="517"/>
      <c r="C62" s="896"/>
      <c r="D62" s="56"/>
      <c r="E62" s="56"/>
      <c r="F62" s="517" t="s">
        <v>183</v>
      </c>
      <c r="G62" s="480">
        <v>2001</v>
      </c>
      <c r="H62" s="480"/>
      <c r="I62" s="978"/>
      <c r="J62" s="193">
        <v>8100</v>
      </c>
      <c r="K62" s="193"/>
      <c r="L62" s="978"/>
      <c r="M62" s="193">
        <v>6001</v>
      </c>
      <c r="N62" s="193"/>
      <c r="O62" s="978"/>
      <c r="P62" s="193">
        <v>2800</v>
      </c>
      <c r="Q62" s="193"/>
      <c r="R62" s="978"/>
      <c r="S62" s="193">
        <v>2600</v>
      </c>
      <c r="T62" s="193"/>
      <c r="U62" s="978"/>
      <c r="V62" s="193">
        <v>2000</v>
      </c>
      <c r="W62" s="193"/>
      <c r="X62" s="978"/>
      <c r="Y62" s="193">
        <v>2400</v>
      </c>
      <c r="Z62" s="193"/>
      <c r="AA62" s="978"/>
      <c r="AB62" s="193">
        <v>1985</v>
      </c>
      <c r="AC62" s="193"/>
      <c r="AD62" s="978"/>
      <c r="AE62" s="193">
        <v>27887</v>
      </c>
      <c r="AF62" s="193"/>
      <c r="AG62" s="991"/>
      <c r="AH62" s="176"/>
      <c r="AI62" s="407">
        <v>0</v>
      </c>
      <c r="AJ62" s="423" t="s">
        <v>356</v>
      </c>
      <c r="AK62" s="934">
        <v>2001</v>
      </c>
      <c r="AL62" s="934">
        <v>8100</v>
      </c>
      <c r="AM62" s="934">
        <v>6001</v>
      </c>
      <c r="AN62" s="934">
        <v>2800</v>
      </c>
      <c r="AO62" s="934">
        <v>2600</v>
      </c>
      <c r="AP62" s="934">
        <v>2000</v>
      </c>
      <c r="AQ62" s="934">
        <v>2400</v>
      </c>
      <c r="AR62" s="934">
        <v>1985</v>
      </c>
      <c r="AS62" s="934">
        <v>27887</v>
      </c>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row>
    <row r="63" spans="1:116" s="894" customFormat="1" ht="16.5" customHeight="1">
      <c r="A63" s="515" t="s">
        <v>769</v>
      </c>
      <c r="B63" s="517"/>
      <c r="C63" s="893"/>
      <c r="D63" s="56"/>
      <c r="E63" s="56"/>
      <c r="F63" s="517" t="s">
        <v>183</v>
      </c>
      <c r="G63" s="641">
        <v>3.2993100000000002</v>
      </c>
      <c r="H63" s="641"/>
      <c r="I63" s="979"/>
      <c r="J63" s="534">
        <v>3.0216500000000002</v>
      </c>
      <c r="K63" s="534"/>
      <c r="L63" s="979"/>
      <c r="M63" s="534">
        <v>3.3597100000000002</v>
      </c>
      <c r="N63" s="534"/>
      <c r="O63" s="979"/>
      <c r="P63" s="534">
        <v>2.9878900000000002</v>
      </c>
      <c r="Q63" s="534"/>
      <c r="R63" s="979"/>
      <c r="S63" s="534">
        <v>3.33</v>
      </c>
      <c r="T63" s="534"/>
      <c r="U63" s="979"/>
      <c r="V63" s="534">
        <v>3.5756100000000002</v>
      </c>
      <c r="W63" s="534"/>
      <c r="X63" s="979"/>
      <c r="Y63" s="534">
        <v>3.6759900000000001</v>
      </c>
      <c r="Z63" s="534"/>
      <c r="AA63" s="979"/>
      <c r="AB63" s="534">
        <v>2.8246899999999999</v>
      </c>
      <c r="AC63" s="534"/>
      <c r="AD63" s="979"/>
      <c r="AE63" s="534">
        <v>3.2076699999999998</v>
      </c>
      <c r="AF63" s="534"/>
      <c r="AG63" s="992"/>
      <c r="AH63" s="466"/>
      <c r="AI63" s="407">
        <v>0</v>
      </c>
      <c r="AJ63" s="423" t="s">
        <v>357</v>
      </c>
      <c r="AK63" s="933">
        <v>3.2993100000000002</v>
      </c>
      <c r="AL63" s="933">
        <v>3.0216500000000002</v>
      </c>
      <c r="AM63" s="933">
        <v>3.3597100000000002</v>
      </c>
      <c r="AN63" s="933">
        <v>2.9878900000000002</v>
      </c>
      <c r="AO63" s="933">
        <v>3.33</v>
      </c>
      <c r="AP63" s="933">
        <v>3.5756100000000002</v>
      </c>
      <c r="AQ63" s="933">
        <v>3.6759900000000001</v>
      </c>
      <c r="AR63" s="933">
        <v>2.8246899999999999</v>
      </c>
      <c r="AS63" s="933">
        <v>3.2076699999999998</v>
      </c>
      <c r="AT63" s="328"/>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row>
    <row r="64" spans="1:116" ht="3" customHeight="1">
      <c r="A64" s="653"/>
      <c r="B64" s="517"/>
      <c r="C64" s="517"/>
      <c r="D64" s="517"/>
      <c r="E64" s="517"/>
      <c r="F64" s="517"/>
      <c r="G64" s="510"/>
      <c r="H64" s="510"/>
      <c r="I64" s="147"/>
      <c r="J64" s="510"/>
      <c r="K64" s="510"/>
      <c r="L64" s="147"/>
      <c r="M64" s="510"/>
      <c r="N64" s="510"/>
      <c r="O64" s="147"/>
      <c r="P64" s="510"/>
      <c r="Q64" s="510"/>
      <c r="R64" s="147"/>
      <c r="S64" s="510"/>
      <c r="T64" s="510"/>
      <c r="U64" s="147"/>
      <c r="V64" s="510"/>
      <c r="W64" s="510"/>
      <c r="X64" s="147"/>
      <c r="Y64" s="510"/>
      <c r="Z64" s="510"/>
      <c r="AA64" s="147"/>
      <c r="AB64" s="510"/>
      <c r="AC64" s="510"/>
      <c r="AD64" s="147"/>
      <c r="AE64" s="510"/>
      <c r="AF64" s="510"/>
      <c r="AG64" s="990"/>
      <c r="AH64" s="463"/>
      <c r="AJ64" s="335"/>
      <c r="AK64" s="329"/>
      <c r="AL64" s="329"/>
      <c r="AM64" s="329"/>
      <c r="AN64" s="329"/>
      <c r="AO64" s="329"/>
      <c r="AP64" s="329"/>
      <c r="AQ64" s="329"/>
      <c r="AR64" s="329"/>
      <c r="AS64" s="329"/>
      <c r="AT64" s="300"/>
      <c r="AU64" s="300"/>
    </row>
    <row r="65" spans="1:116" ht="16.95" customHeight="1">
      <c r="A65" s="208" t="s">
        <v>438</v>
      </c>
      <c r="B65" s="516"/>
      <c r="C65" s="517"/>
      <c r="D65" s="517"/>
      <c r="E65" s="517"/>
      <c r="F65" s="517"/>
      <c r="G65" s="510"/>
      <c r="H65" s="510"/>
      <c r="I65" s="147"/>
      <c r="J65" s="510"/>
      <c r="K65" s="510"/>
      <c r="L65" s="147"/>
      <c r="M65" s="510"/>
      <c r="N65" s="510"/>
      <c r="O65" s="147"/>
      <c r="P65" s="510"/>
      <c r="Q65" s="510"/>
      <c r="R65" s="147"/>
      <c r="S65" s="510"/>
      <c r="T65" s="510"/>
      <c r="U65" s="147"/>
      <c r="V65" s="510"/>
      <c r="W65" s="510"/>
      <c r="X65" s="147"/>
      <c r="Y65" s="510"/>
      <c r="Z65" s="510"/>
      <c r="AA65" s="147"/>
      <c r="AB65" s="510"/>
      <c r="AC65" s="510"/>
      <c r="AD65" s="147"/>
      <c r="AE65" s="510"/>
      <c r="AF65" s="510"/>
      <c r="AG65" s="990"/>
      <c r="AH65" s="463"/>
      <c r="AJ65" s="335"/>
      <c r="AK65" s="329"/>
      <c r="AL65" s="329"/>
      <c r="AM65" s="329"/>
      <c r="AN65" s="329"/>
      <c r="AO65" s="329"/>
      <c r="AP65" s="329"/>
      <c r="AQ65" s="329"/>
      <c r="AR65" s="329"/>
      <c r="AS65" s="329"/>
      <c r="AT65" s="300"/>
      <c r="AU65" s="300"/>
      <c r="AV65" s="300"/>
      <c r="AW65" s="300"/>
    </row>
    <row r="66" spans="1:116" ht="16.5" customHeight="1">
      <c r="A66" s="657" t="s">
        <v>448</v>
      </c>
      <c r="B66" s="516"/>
      <c r="C66" s="517"/>
      <c r="D66" s="517"/>
      <c r="E66" s="517"/>
      <c r="F66" s="517"/>
      <c r="G66" s="510"/>
      <c r="H66" s="510"/>
      <c r="I66" s="147"/>
      <c r="J66" s="510"/>
      <c r="K66" s="510"/>
      <c r="L66" s="147"/>
      <c r="M66" s="510"/>
      <c r="N66" s="510"/>
      <c r="O66" s="147"/>
      <c r="P66" s="510"/>
      <c r="Q66" s="510"/>
      <c r="R66" s="147"/>
      <c r="S66" s="510"/>
      <c r="T66" s="510"/>
      <c r="U66" s="147"/>
      <c r="V66" s="510"/>
      <c r="W66" s="510"/>
      <c r="X66" s="147"/>
      <c r="Y66" s="510"/>
      <c r="Z66" s="510"/>
      <c r="AA66" s="147"/>
      <c r="AB66" s="510"/>
      <c r="AC66" s="510"/>
      <c r="AD66" s="147"/>
      <c r="AE66" s="510"/>
      <c r="AF66" s="510"/>
      <c r="AG66" s="990"/>
      <c r="AH66" s="463"/>
      <c r="AJ66" s="335"/>
      <c r="AK66" s="329"/>
      <c r="AL66" s="329"/>
      <c r="AM66" s="329"/>
      <c r="AN66" s="329"/>
      <c r="AO66" s="329"/>
      <c r="AP66" s="329"/>
      <c r="AQ66" s="329"/>
      <c r="AR66" s="329"/>
      <c r="AS66" s="329"/>
      <c r="AT66" s="300"/>
      <c r="AU66" s="300"/>
      <c r="AV66" s="300"/>
      <c r="AW66" s="300"/>
    </row>
    <row r="67" spans="1:116" ht="2.4" customHeight="1">
      <c r="A67" s="657"/>
      <c r="B67" s="516"/>
      <c r="C67" s="517"/>
      <c r="D67" s="517"/>
      <c r="E67" s="517"/>
      <c r="F67" s="517"/>
      <c r="G67" s="510"/>
      <c r="H67" s="510"/>
      <c r="I67" s="147"/>
      <c r="J67" s="510"/>
      <c r="K67" s="510"/>
      <c r="L67" s="147"/>
      <c r="M67" s="510"/>
      <c r="N67" s="510"/>
      <c r="O67" s="147"/>
      <c r="P67" s="510"/>
      <c r="Q67" s="510"/>
      <c r="R67" s="147"/>
      <c r="S67" s="510"/>
      <c r="T67" s="510"/>
      <c r="U67" s="147"/>
      <c r="V67" s="510"/>
      <c r="W67" s="510"/>
      <c r="X67" s="147"/>
      <c r="Y67" s="510"/>
      <c r="Z67" s="510"/>
      <c r="AA67" s="147"/>
      <c r="AB67" s="510"/>
      <c r="AC67" s="510"/>
      <c r="AD67" s="147"/>
      <c r="AE67" s="510"/>
      <c r="AF67" s="510"/>
      <c r="AG67" s="990"/>
      <c r="AH67" s="463"/>
      <c r="AJ67" s="335"/>
      <c r="AK67" s="329"/>
      <c r="AL67" s="329"/>
      <c r="AM67" s="329"/>
      <c r="AN67" s="329"/>
      <c r="AO67" s="329"/>
      <c r="AP67" s="329"/>
      <c r="AQ67" s="329"/>
      <c r="AR67" s="329"/>
      <c r="AS67" s="329"/>
      <c r="AT67" s="300"/>
      <c r="AU67" s="300"/>
      <c r="AV67" s="300"/>
      <c r="AW67" s="300"/>
    </row>
    <row r="68" spans="1:116" ht="16.5" customHeight="1">
      <c r="A68" s="515" t="s">
        <v>79</v>
      </c>
      <c r="B68" s="516"/>
      <c r="C68" s="653"/>
      <c r="D68" s="56"/>
      <c r="E68" s="56"/>
      <c r="F68" s="517" t="s">
        <v>39</v>
      </c>
      <c r="G68" s="478">
        <v>90.2</v>
      </c>
      <c r="H68" s="478" t="s">
        <v>622</v>
      </c>
      <c r="I68" s="977">
        <v>2.7204812999999999</v>
      </c>
      <c r="J68" s="478">
        <v>79.099999999999994</v>
      </c>
      <c r="K68" s="478" t="s">
        <v>622</v>
      </c>
      <c r="L68" s="977">
        <v>2.3056785999999998</v>
      </c>
      <c r="M68" s="478">
        <v>88.2</v>
      </c>
      <c r="N68" s="478" t="s">
        <v>622</v>
      </c>
      <c r="O68" s="977">
        <v>1.8067392</v>
      </c>
      <c r="P68" s="478">
        <v>83.2</v>
      </c>
      <c r="Q68" s="478" t="s">
        <v>622</v>
      </c>
      <c r="R68" s="977">
        <v>3.7763027999999998</v>
      </c>
      <c r="S68" s="478">
        <v>89.9</v>
      </c>
      <c r="T68" s="478" t="s">
        <v>622</v>
      </c>
      <c r="U68" s="977">
        <v>2.3183685000000001</v>
      </c>
      <c r="V68" s="478">
        <v>90.4</v>
      </c>
      <c r="W68" s="478" t="s">
        <v>622</v>
      </c>
      <c r="X68" s="977">
        <v>2.4733413</v>
      </c>
      <c r="Y68" s="478">
        <v>90.6</v>
      </c>
      <c r="Z68" s="478" t="s">
        <v>622</v>
      </c>
      <c r="AA68" s="977">
        <v>2.8085298999999999</v>
      </c>
      <c r="AB68" s="478">
        <v>79.099999999999994</v>
      </c>
      <c r="AC68" s="478" t="s">
        <v>622</v>
      </c>
      <c r="AD68" s="977">
        <v>3.8957221999999998</v>
      </c>
      <c r="AE68" s="478">
        <v>86.1</v>
      </c>
      <c r="AF68" s="478" t="s">
        <v>622</v>
      </c>
      <c r="AG68" s="977">
        <v>1.2199420999999999</v>
      </c>
      <c r="AH68" s="478"/>
      <c r="AI68" s="407">
        <v>-1</v>
      </c>
      <c r="AJ68" s="449" t="s">
        <v>465</v>
      </c>
      <c r="AK68" s="471">
        <v>90.2</v>
      </c>
      <c r="AL68" s="471">
        <v>79.099999999999994</v>
      </c>
      <c r="AM68" s="471">
        <v>88.2</v>
      </c>
      <c r="AN68" s="471">
        <v>83.2</v>
      </c>
      <c r="AO68" s="471">
        <v>89.9</v>
      </c>
      <c r="AP68" s="471">
        <v>90.4</v>
      </c>
      <c r="AQ68" s="471">
        <v>90.6</v>
      </c>
      <c r="AR68" s="471">
        <v>79.099999999999994</v>
      </c>
      <c r="AS68" s="471">
        <v>86.1</v>
      </c>
      <c r="AT68" s="94"/>
    </row>
    <row r="69" spans="1:116" s="894" customFormat="1" ht="16.5" hidden="1" customHeight="1">
      <c r="A69" s="515"/>
      <c r="B69" s="516"/>
      <c r="C69" s="893"/>
      <c r="D69" s="56"/>
      <c r="E69" s="56"/>
      <c r="F69" s="517"/>
      <c r="G69" s="478"/>
      <c r="H69" s="478"/>
      <c r="I69" s="977"/>
      <c r="J69" s="478"/>
      <c r="K69" s="478"/>
      <c r="L69" s="977"/>
      <c r="M69" s="478"/>
      <c r="N69" s="478"/>
      <c r="O69" s="977"/>
      <c r="P69" s="478"/>
      <c r="Q69" s="478"/>
      <c r="R69" s="977"/>
      <c r="S69" s="478"/>
      <c r="T69" s="478"/>
      <c r="U69" s="977"/>
      <c r="V69" s="478"/>
      <c r="W69" s="478"/>
      <c r="X69" s="977"/>
      <c r="Y69" s="478"/>
      <c r="Z69" s="478"/>
      <c r="AA69" s="977"/>
      <c r="AB69" s="478"/>
      <c r="AC69" s="478"/>
      <c r="AD69" s="977"/>
      <c r="AE69" s="478"/>
      <c r="AF69" s="478"/>
      <c r="AG69" s="977"/>
      <c r="AH69" s="478"/>
      <c r="AI69" s="407">
        <v>-1</v>
      </c>
      <c r="AJ69" s="449" t="s">
        <v>663</v>
      </c>
      <c r="AK69" s="471">
        <v>2.7204812999999999</v>
      </c>
      <c r="AL69" s="471">
        <v>2.3056785999999998</v>
      </c>
      <c r="AM69" s="471">
        <v>1.8067392</v>
      </c>
      <c r="AN69" s="471">
        <v>3.7763027999999998</v>
      </c>
      <c r="AO69" s="471">
        <v>2.3183685000000001</v>
      </c>
      <c r="AP69" s="471">
        <v>2.4733413</v>
      </c>
      <c r="AQ69" s="471">
        <v>2.8085298999999999</v>
      </c>
      <c r="AR69" s="471">
        <v>3.8957221999999998</v>
      </c>
      <c r="AS69" s="471">
        <v>1.2199420999999999</v>
      </c>
      <c r="AT69" s="94"/>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row>
    <row r="70" spans="1:116" ht="16.5" customHeight="1">
      <c r="A70" s="515" t="s">
        <v>282</v>
      </c>
      <c r="B70" s="516"/>
      <c r="C70" s="653"/>
      <c r="D70" s="56"/>
      <c r="E70" s="56"/>
      <c r="F70" s="517" t="s">
        <v>39</v>
      </c>
      <c r="G70" s="478">
        <v>3.9</v>
      </c>
      <c r="H70" s="478" t="s">
        <v>622</v>
      </c>
      <c r="I70" s="977">
        <v>2.011031</v>
      </c>
      <c r="J70" s="478">
        <v>11.2</v>
      </c>
      <c r="K70" s="478" t="s">
        <v>622</v>
      </c>
      <c r="L70" s="977">
        <v>1.9826189000000001</v>
      </c>
      <c r="M70" s="478">
        <v>5.2</v>
      </c>
      <c r="N70" s="478" t="s">
        <v>622</v>
      </c>
      <c r="O70" s="977">
        <v>1.3224467</v>
      </c>
      <c r="P70" s="478">
        <v>8</v>
      </c>
      <c r="Q70" s="478" t="s">
        <v>622</v>
      </c>
      <c r="R70" s="977">
        <v>3.1937652999999999</v>
      </c>
      <c r="S70" s="478">
        <v>3</v>
      </c>
      <c r="T70" s="478" t="s">
        <v>622</v>
      </c>
      <c r="U70" s="977">
        <v>0.89005040000000002</v>
      </c>
      <c r="V70" s="478">
        <v>3.3</v>
      </c>
      <c r="W70" s="478" t="s">
        <v>622</v>
      </c>
      <c r="X70" s="977">
        <v>1.2944277</v>
      </c>
      <c r="Y70" s="478">
        <v>3.1</v>
      </c>
      <c r="Z70" s="478" t="s">
        <v>622</v>
      </c>
      <c r="AA70" s="977">
        <v>1.6884565</v>
      </c>
      <c r="AB70" s="478">
        <v>10.199999999999999</v>
      </c>
      <c r="AC70" s="478" t="s">
        <v>622</v>
      </c>
      <c r="AD70" s="977">
        <v>2.8657727</v>
      </c>
      <c r="AE70" s="478">
        <v>6.5</v>
      </c>
      <c r="AF70" s="478" t="s">
        <v>622</v>
      </c>
      <c r="AG70" s="977">
        <v>0.94075249999999999</v>
      </c>
      <c r="AH70" s="478"/>
      <c r="AI70" s="407">
        <v>-1</v>
      </c>
      <c r="AJ70" s="449" t="s">
        <v>466</v>
      </c>
      <c r="AK70" s="471">
        <v>3.9</v>
      </c>
      <c r="AL70" s="471">
        <v>11.2</v>
      </c>
      <c r="AM70" s="471">
        <v>5.2</v>
      </c>
      <c r="AN70" s="471">
        <v>8</v>
      </c>
      <c r="AO70" s="471">
        <v>3</v>
      </c>
      <c r="AP70" s="471">
        <v>3.3</v>
      </c>
      <c r="AQ70" s="471">
        <v>3.1</v>
      </c>
      <c r="AR70" s="471">
        <v>10.199999999999999</v>
      </c>
      <c r="AS70" s="471">
        <v>6.5</v>
      </c>
    </row>
    <row r="71" spans="1:116" s="894" customFormat="1" ht="16.5" hidden="1" customHeight="1">
      <c r="A71" s="515"/>
      <c r="B71" s="516"/>
      <c r="C71" s="893"/>
      <c r="D71" s="56"/>
      <c r="E71" s="56"/>
      <c r="F71" s="517"/>
      <c r="G71" s="478"/>
      <c r="H71" s="478"/>
      <c r="I71" s="977"/>
      <c r="J71" s="478"/>
      <c r="K71" s="478"/>
      <c r="L71" s="977"/>
      <c r="M71" s="478"/>
      <c r="N71" s="478"/>
      <c r="O71" s="977"/>
      <c r="P71" s="478"/>
      <c r="Q71" s="478"/>
      <c r="R71" s="977"/>
      <c r="S71" s="478"/>
      <c r="T71" s="478"/>
      <c r="U71" s="977"/>
      <c r="V71" s="478"/>
      <c r="W71" s="478"/>
      <c r="X71" s="977"/>
      <c r="Y71" s="478"/>
      <c r="Z71" s="478"/>
      <c r="AA71" s="977"/>
      <c r="AB71" s="478"/>
      <c r="AC71" s="478"/>
      <c r="AD71" s="977"/>
      <c r="AE71" s="478"/>
      <c r="AF71" s="478"/>
      <c r="AG71" s="977"/>
      <c r="AH71" s="478"/>
      <c r="AI71" s="407">
        <v>-1</v>
      </c>
      <c r="AJ71" s="449" t="s">
        <v>664</v>
      </c>
      <c r="AK71" s="471">
        <v>2.011031</v>
      </c>
      <c r="AL71" s="471">
        <v>1.9826189000000001</v>
      </c>
      <c r="AM71" s="471">
        <v>1.3224467</v>
      </c>
      <c r="AN71" s="471">
        <v>3.1937652999999999</v>
      </c>
      <c r="AO71" s="471">
        <v>0.89005040000000002</v>
      </c>
      <c r="AP71" s="471">
        <v>1.2944277</v>
      </c>
      <c r="AQ71" s="471">
        <v>1.6884565</v>
      </c>
      <c r="AR71" s="471">
        <v>2.8657727</v>
      </c>
      <c r="AS71" s="471">
        <v>0.94075249999999999</v>
      </c>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row>
    <row r="72" spans="1:116" ht="16.5" customHeight="1">
      <c r="A72" s="515" t="s">
        <v>269</v>
      </c>
      <c r="B72" s="516"/>
      <c r="C72" s="653"/>
      <c r="D72" s="56"/>
      <c r="E72" s="56"/>
      <c r="F72" s="517" t="s">
        <v>39</v>
      </c>
      <c r="G72" s="478">
        <v>5.3</v>
      </c>
      <c r="H72" s="478" t="s">
        <v>622</v>
      </c>
      <c r="I72" s="977">
        <v>1.9081925</v>
      </c>
      <c r="J72" s="478">
        <v>9.1999999999999993</v>
      </c>
      <c r="K72" s="478" t="s">
        <v>622</v>
      </c>
      <c r="L72" s="977">
        <v>1.4993411000000001</v>
      </c>
      <c r="M72" s="478">
        <v>5.9</v>
      </c>
      <c r="N72" s="478" t="s">
        <v>622</v>
      </c>
      <c r="O72" s="977">
        <v>1.3191109000000001</v>
      </c>
      <c r="P72" s="478">
        <v>7.7</v>
      </c>
      <c r="Q72" s="478" t="s">
        <v>622</v>
      </c>
      <c r="R72" s="977">
        <v>2.02841</v>
      </c>
      <c r="S72" s="478">
        <v>6.4</v>
      </c>
      <c r="T72" s="478" t="s">
        <v>622</v>
      </c>
      <c r="U72" s="977">
        <v>2.1046843000000002</v>
      </c>
      <c r="V72" s="478">
        <v>5.5</v>
      </c>
      <c r="W72" s="478" t="s">
        <v>622</v>
      </c>
      <c r="X72" s="977">
        <v>2.1513483999999998</v>
      </c>
      <c r="Y72" s="478">
        <v>6</v>
      </c>
      <c r="Z72" s="478" t="s">
        <v>622</v>
      </c>
      <c r="AA72" s="977">
        <v>2.3528571999999999</v>
      </c>
      <c r="AB72" s="478">
        <v>10.5</v>
      </c>
      <c r="AC72" s="478" t="s">
        <v>622</v>
      </c>
      <c r="AD72" s="977">
        <v>3.0263410999999998</v>
      </c>
      <c r="AE72" s="478">
        <v>6.8</v>
      </c>
      <c r="AF72" s="478" t="s">
        <v>622</v>
      </c>
      <c r="AG72" s="977">
        <v>0.81893260000000001</v>
      </c>
      <c r="AH72" s="478"/>
      <c r="AI72" s="407">
        <v>-1</v>
      </c>
      <c r="AJ72" s="423" t="s">
        <v>283</v>
      </c>
      <c r="AK72" s="471">
        <v>5.3</v>
      </c>
      <c r="AL72" s="471">
        <v>9.1999999999999993</v>
      </c>
      <c r="AM72" s="471">
        <v>5.9</v>
      </c>
      <c r="AN72" s="471">
        <v>7.7</v>
      </c>
      <c r="AO72" s="471">
        <v>6.4</v>
      </c>
      <c r="AP72" s="471">
        <v>5.5</v>
      </c>
      <c r="AQ72" s="471">
        <v>6</v>
      </c>
      <c r="AR72" s="471">
        <v>10.5</v>
      </c>
      <c r="AS72" s="471">
        <v>6.8</v>
      </c>
    </row>
    <row r="73" spans="1:116" s="894" customFormat="1" ht="16.5" hidden="1" customHeight="1">
      <c r="A73" s="515"/>
      <c r="B73" s="516"/>
      <c r="C73" s="893"/>
      <c r="D73" s="56"/>
      <c r="E73" s="56"/>
      <c r="F73" s="517"/>
      <c r="G73" s="478"/>
      <c r="H73" s="478"/>
      <c r="I73" s="977"/>
      <c r="J73" s="478"/>
      <c r="K73" s="478"/>
      <c r="L73" s="977"/>
      <c r="M73" s="478"/>
      <c r="N73" s="478"/>
      <c r="O73" s="977"/>
      <c r="P73" s="478"/>
      <c r="Q73" s="478"/>
      <c r="R73" s="977"/>
      <c r="S73" s="478"/>
      <c r="T73" s="478"/>
      <c r="U73" s="977"/>
      <c r="V73" s="478"/>
      <c r="W73" s="478"/>
      <c r="X73" s="977"/>
      <c r="Y73" s="478"/>
      <c r="Z73" s="478"/>
      <c r="AA73" s="977"/>
      <c r="AB73" s="478"/>
      <c r="AC73" s="478"/>
      <c r="AD73" s="977"/>
      <c r="AE73" s="478"/>
      <c r="AF73" s="478"/>
      <c r="AG73" s="977"/>
      <c r="AH73" s="478"/>
      <c r="AI73" s="407">
        <v>-1</v>
      </c>
      <c r="AJ73" s="423" t="s">
        <v>665</v>
      </c>
      <c r="AK73" s="471">
        <v>1.9081925</v>
      </c>
      <c r="AL73" s="471">
        <v>1.4993411000000001</v>
      </c>
      <c r="AM73" s="471">
        <v>1.3191109000000001</v>
      </c>
      <c r="AN73" s="471">
        <v>2.02841</v>
      </c>
      <c r="AO73" s="471">
        <v>2.1046843000000002</v>
      </c>
      <c r="AP73" s="471">
        <v>2.1513483999999998</v>
      </c>
      <c r="AQ73" s="471">
        <v>2.3528571999999999</v>
      </c>
      <c r="AR73" s="471">
        <v>3.0263410999999998</v>
      </c>
      <c r="AS73" s="471">
        <v>0.81893260000000001</v>
      </c>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row>
    <row r="74" spans="1:116" ht="16.5" customHeight="1">
      <c r="A74" s="515" t="s">
        <v>78</v>
      </c>
      <c r="B74" s="516"/>
      <c r="C74" s="653"/>
      <c r="D74" s="56"/>
      <c r="E74" s="56"/>
      <c r="F74" s="517" t="s">
        <v>39</v>
      </c>
      <c r="G74" s="478">
        <v>0.5</v>
      </c>
      <c r="H74" s="478"/>
      <c r="I74" s="977"/>
      <c r="J74" s="478">
        <v>0.4</v>
      </c>
      <c r="K74" s="478"/>
      <c r="L74" s="977"/>
      <c r="M74" s="478">
        <v>0.6</v>
      </c>
      <c r="N74" s="478"/>
      <c r="O74" s="977"/>
      <c r="P74" s="478">
        <v>1.1000000000000001</v>
      </c>
      <c r="Q74" s="478"/>
      <c r="R74" s="977"/>
      <c r="S74" s="478">
        <v>0.7</v>
      </c>
      <c r="T74" s="478"/>
      <c r="U74" s="977"/>
      <c r="V74" s="478">
        <v>0.7</v>
      </c>
      <c r="W74" s="478"/>
      <c r="X74" s="977"/>
      <c r="Y74" s="478">
        <v>0.3</v>
      </c>
      <c r="Z74" s="478"/>
      <c r="AA74" s="977"/>
      <c r="AB74" s="478">
        <v>0.1</v>
      </c>
      <c r="AC74" s="478"/>
      <c r="AD74" s="977"/>
      <c r="AE74" s="478">
        <v>0.6</v>
      </c>
      <c r="AF74" s="478"/>
      <c r="AG74" s="977"/>
      <c r="AH74" s="478"/>
      <c r="AI74" s="407">
        <v>-1</v>
      </c>
      <c r="AJ74" s="423" t="s">
        <v>284</v>
      </c>
      <c r="AK74" s="471">
        <v>0.5</v>
      </c>
      <c r="AL74" s="471">
        <v>0.4</v>
      </c>
      <c r="AM74" s="471">
        <v>0.6</v>
      </c>
      <c r="AN74" s="471">
        <v>1.1000000000000001</v>
      </c>
      <c r="AO74" s="471">
        <v>0.7</v>
      </c>
      <c r="AP74" s="471">
        <v>0.7</v>
      </c>
      <c r="AQ74" s="471">
        <v>0.3</v>
      </c>
      <c r="AR74" s="471">
        <v>0.1</v>
      </c>
      <c r="AS74" s="471">
        <v>0.6</v>
      </c>
      <c r="AT74" s="94"/>
    </row>
    <row r="75" spans="1:116" ht="16.5" customHeight="1">
      <c r="A75" s="369" t="s">
        <v>182</v>
      </c>
      <c r="B75" s="516"/>
      <c r="C75" s="656"/>
      <c r="D75" s="56"/>
      <c r="E75" s="56"/>
      <c r="F75" s="517" t="s">
        <v>183</v>
      </c>
      <c r="G75" s="193">
        <v>2000</v>
      </c>
      <c r="H75" s="193"/>
      <c r="I75" s="978"/>
      <c r="J75" s="193">
        <v>8100</v>
      </c>
      <c r="K75" s="193"/>
      <c r="L75" s="978"/>
      <c r="M75" s="193">
        <v>6001</v>
      </c>
      <c r="N75" s="193"/>
      <c r="O75" s="978"/>
      <c r="P75" s="193">
        <v>2800</v>
      </c>
      <c r="Q75" s="193"/>
      <c r="R75" s="978"/>
      <c r="S75" s="193">
        <v>2600</v>
      </c>
      <c r="T75" s="193"/>
      <c r="U75" s="978"/>
      <c r="V75" s="193">
        <v>2000</v>
      </c>
      <c r="W75" s="193"/>
      <c r="X75" s="978"/>
      <c r="Y75" s="193">
        <v>2400</v>
      </c>
      <c r="Z75" s="193"/>
      <c r="AA75" s="978"/>
      <c r="AB75" s="193">
        <v>2000</v>
      </c>
      <c r="AC75" s="193"/>
      <c r="AD75" s="978"/>
      <c r="AE75" s="193">
        <v>27901</v>
      </c>
      <c r="AF75" s="193"/>
      <c r="AG75" s="991"/>
      <c r="AH75" s="176"/>
      <c r="AI75" s="407">
        <v>-1</v>
      </c>
      <c r="AJ75" s="423" t="s">
        <v>285</v>
      </c>
      <c r="AK75" s="482">
        <v>2000</v>
      </c>
      <c r="AL75" s="482">
        <v>8100</v>
      </c>
      <c r="AM75" s="482">
        <v>6001</v>
      </c>
      <c r="AN75" s="482">
        <v>2800</v>
      </c>
      <c r="AO75" s="482">
        <v>2600</v>
      </c>
      <c r="AP75" s="482">
        <v>2000</v>
      </c>
      <c r="AQ75" s="482">
        <v>2400</v>
      </c>
      <c r="AR75" s="482">
        <v>2000</v>
      </c>
      <c r="AS75" s="482">
        <v>27901</v>
      </c>
    </row>
    <row r="76" spans="1:116" ht="16.5" customHeight="1">
      <c r="A76" s="515" t="s">
        <v>769</v>
      </c>
      <c r="B76" s="516"/>
      <c r="C76" s="653"/>
      <c r="D76" s="56"/>
      <c r="E76" s="56"/>
      <c r="F76" s="517" t="s">
        <v>183</v>
      </c>
      <c r="G76" s="534">
        <v>4.2888786999999997</v>
      </c>
      <c r="H76" s="534"/>
      <c r="I76" s="979"/>
      <c r="J76" s="534">
        <v>4.0150584</v>
      </c>
      <c r="K76" s="534"/>
      <c r="L76" s="979"/>
      <c r="M76" s="534">
        <v>4.2828353999999997</v>
      </c>
      <c r="N76" s="534"/>
      <c r="O76" s="979"/>
      <c r="P76" s="534">
        <v>4.0956317999999996</v>
      </c>
      <c r="Q76" s="534"/>
      <c r="R76" s="979"/>
      <c r="S76" s="534">
        <v>4.3484616999999997</v>
      </c>
      <c r="T76" s="534"/>
      <c r="U76" s="979"/>
      <c r="V76" s="534">
        <v>4.3642403999999999</v>
      </c>
      <c r="W76" s="534"/>
      <c r="X76" s="979"/>
      <c r="Y76" s="534">
        <v>4.385275</v>
      </c>
      <c r="Z76" s="534"/>
      <c r="AA76" s="979"/>
      <c r="AB76" s="534">
        <v>4.0127914999999996</v>
      </c>
      <c r="AC76" s="534"/>
      <c r="AD76" s="979"/>
      <c r="AE76" s="534">
        <v>4.2020777000000002</v>
      </c>
      <c r="AF76" s="534"/>
      <c r="AG76" s="992"/>
      <c r="AH76" s="466"/>
      <c r="AI76" s="407">
        <v>-1</v>
      </c>
      <c r="AJ76" s="423" t="s">
        <v>286</v>
      </c>
      <c r="AK76" s="472">
        <v>4.2888786999999997</v>
      </c>
      <c r="AL76" s="472">
        <v>4.0150584</v>
      </c>
      <c r="AM76" s="472">
        <v>4.2828353999999997</v>
      </c>
      <c r="AN76" s="472">
        <v>4.0956317999999996</v>
      </c>
      <c r="AO76" s="472">
        <v>4.3484616999999997</v>
      </c>
      <c r="AP76" s="472">
        <v>4.3642403999999999</v>
      </c>
      <c r="AQ76" s="472">
        <v>4.385275</v>
      </c>
      <c r="AR76" s="472">
        <v>4.0127914999999996</v>
      </c>
      <c r="AS76" s="472">
        <v>4.2020777000000002</v>
      </c>
      <c r="AT76" s="328"/>
    </row>
    <row r="77" spans="1:116" ht="3" customHeight="1">
      <c r="A77" s="244"/>
      <c r="B77" s="516"/>
      <c r="C77" s="653"/>
      <c r="D77" s="56"/>
      <c r="E77" s="56"/>
      <c r="F77" s="517"/>
      <c r="G77" s="465"/>
      <c r="H77" s="465"/>
      <c r="I77" s="980"/>
      <c r="J77" s="465"/>
      <c r="K77" s="465"/>
      <c r="L77" s="980"/>
      <c r="M77" s="465"/>
      <c r="N77" s="465"/>
      <c r="O77" s="980"/>
      <c r="P77" s="465"/>
      <c r="Q77" s="465"/>
      <c r="R77" s="980"/>
      <c r="S77" s="465"/>
      <c r="T77" s="465"/>
      <c r="U77" s="980"/>
      <c r="V77" s="465"/>
      <c r="W77" s="465"/>
      <c r="X77" s="980"/>
      <c r="Y77" s="465"/>
      <c r="Z77" s="465"/>
      <c r="AA77" s="980"/>
      <c r="AB77" s="465"/>
      <c r="AC77" s="465"/>
      <c r="AD77" s="980"/>
      <c r="AE77" s="465"/>
      <c r="AF77" s="465"/>
      <c r="AG77" s="992"/>
      <c r="AH77" s="466"/>
      <c r="AI77" s="232"/>
      <c r="AJ77" s="229"/>
      <c r="AK77" s="228"/>
      <c r="AL77" s="228"/>
      <c r="AM77" s="228"/>
      <c r="AN77" s="228"/>
      <c r="AO77" s="228"/>
      <c r="AP77" s="228"/>
      <c r="AQ77" s="228"/>
      <c r="AR77" s="228"/>
      <c r="AS77" s="228"/>
      <c r="AT77" s="328"/>
    </row>
    <row r="78" spans="1:116" ht="16.5" customHeight="1">
      <c r="A78" s="244" t="s">
        <v>449</v>
      </c>
      <c r="B78" s="516"/>
      <c r="C78" s="653"/>
      <c r="D78" s="56"/>
      <c r="E78" s="56"/>
      <c r="F78" s="517"/>
      <c r="G78" s="465"/>
      <c r="H78" s="465"/>
      <c r="I78" s="980"/>
      <c r="J78" s="465"/>
      <c r="K78" s="465"/>
      <c r="L78" s="980"/>
      <c r="M78" s="465"/>
      <c r="N78" s="465"/>
      <c r="O78" s="980"/>
      <c r="P78" s="465"/>
      <c r="Q78" s="465"/>
      <c r="R78" s="980"/>
      <c r="S78" s="465"/>
      <c r="T78" s="465"/>
      <c r="U78" s="980"/>
      <c r="V78" s="465"/>
      <c r="W78" s="465"/>
      <c r="X78" s="980"/>
      <c r="Y78" s="465"/>
      <c r="Z78" s="465"/>
      <c r="AA78" s="980"/>
      <c r="AB78" s="465"/>
      <c r="AC78" s="465"/>
      <c r="AD78" s="980"/>
      <c r="AE78" s="465"/>
      <c r="AF78" s="465"/>
      <c r="AG78" s="992"/>
      <c r="AH78" s="466"/>
      <c r="AI78" s="232"/>
      <c r="AJ78" s="229"/>
      <c r="AK78" s="228"/>
      <c r="AL78" s="228"/>
      <c r="AM78" s="228"/>
      <c r="AN78" s="228"/>
      <c r="AO78" s="228"/>
      <c r="AP78" s="228"/>
      <c r="AQ78" s="228"/>
      <c r="AR78" s="228"/>
      <c r="AS78" s="228"/>
      <c r="AT78" s="328"/>
    </row>
    <row r="79" spans="1:116" ht="16.5" customHeight="1">
      <c r="A79" s="515" t="s">
        <v>395</v>
      </c>
      <c r="B79" s="516"/>
      <c r="C79" s="653"/>
      <c r="D79" s="56"/>
      <c r="E79" s="56"/>
      <c r="F79" s="517"/>
      <c r="G79" s="465"/>
      <c r="H79" s="465"/>
      <c r="I79" s="980"/>
      <c r="J79" s="465"/>
      <c r="K79" s="465"/>
      <c r="L79" s="980"/>
      <c r="M79" s="465"/>
      <c r="N79" s="465"/>
      <c r="O79" s="980"/>
      <c r="P79" s="465"/>
      <c r="Q79" s="465"/>
      <c r="R79" s="980"/>
      <c r="S79" s="465"/>
      <c r="T79" s="465"/>
      <c r="U79" s="980"/>
      <c r="V79" s="465"/>
      <c r="W79" s="465"/>
      <c r="X79" s="980"/>
      <c r="Y79" s="465"/>
      <c r="Z79" s="465"/>
      <c r="AA79" s="980"/>
      <c r="AB79" s="465"/>
      <c r="AC79" s="465"/>
      <c r="AD79" s="980"/>
      <c r="AE79" s="465"/>
      <c r="AF79" s="465"/>
      <c r="AG79" s="992"/>
      <c r="AH79" s="466"/>
      <c r="AI79" s="232"/>
      <c r="AJ79" s="229"/>
      <c r="AK79" s="228"/>
      <c r="AL79" s="228"/>
      <c r="AM79" s="228"/>
      <c r="AN79" s="228"/>
      <c r="AO79" s="228"/>
      <c r="AP79" s="228"/>
      <c r="AQ79" s="228"/>
      <c r="AR79" s="228"/>
      <c r="AS79" s="228"/>
      <c r="AT79" s="328"/>
    </row>
    <row r="80" spans="1:116" ht="16.5" customHeight="1">
      <c r="A80" s="518" t="s">
        <v>79</v>
      </c>
      <c r="B80" s="516"/>
      <c r="C80" s="653"/>
      <c r="D80" s="56"/>
      <c r="E80" s="56"/>
      <c r="F80" s="517" t="s">
        <v>39</v>
      </c>
      <c r="G80" s="478">
        <v>90</v>
      </c>
      <c r="H80" s="478" t="s">
        <v>622</v>
      </c>
      <c r="I80" s="977">
        <v>2.7962028999999999</v>
      </c>
      <c r="J80" s="478">
        <v>84</v>
      </c>
      <c r="K80" s="478" t="s">
        <v>622</v>
      </c>
      <c r="L80" s="977">
        <v>2.1801384000000001</v>
      </c>
      <c r="M80" s="478">
        <v>91</v>
      </c>
      <c r="N80" s="478" t="s">
        <v>622</v>
      </c>
      <c r="O80" s="977">
        <v>1.2960566</v>
      </c>
      <c r="P80" s="478">
        <v>88.3</v>
      </c>
      <c r="Q80" s="478" t="s">
        <v>622</v>
      </c>
      <c r="R80" s="977">
        <v>2.8540665000000001</v>
      </c>
      <c r="S80" s="478">
        <v>91.4</v>
      </c>
      <c r="T80" s="478" t="s">
        <v>622</v>
      </c>
      <c r="U80" s="977">
        <v>2.0091472000000001</v>
      </c>
      <c r="V80" s="478">
        <v>93.9</v>
      </c>
      <c r="W80" s="478" t="s">
        <v>622</v>
      </c>
      <c r="X80" s="977">
        <v>1.8192512000000001</v>
      </c>
      <c r="Y80" s="478">
        <v>91.9</v>
      </c>
      <c r="Z80" s="478" t="s">
        <v>622</v>
      </c>
      <c r="AA80" s="977">
        <v>2.3520688000000001</v>
      </c>
      <c r="AB80" s="478">
        <v>87.2</v>
      </c>
      <c r="AC80" s="478" t="s">
        <v>622</v>
      </c>
      <c r="AD80" s="977">
        <v>3.1009902999999999</v>
      </c>
      <c r="AE80" s="478">
        <v>88.7</v>
      </c>
      <c r="AF80" s="478" t="s">
        <v>622</v>
      </c>
      <c r="AG80" s="977">
        <v>1.1487292</v>
      </c>
      <c r="AH80" s="478"/>
      <c r="AI80" s="407">
        <v>-1</v>
      </c>
      <c r="AJ80" s="449" t="s">
        <v>467</v>
      </c>
      <c r="AK80" s="471">
        <v>90</v>
      </c>
      <c r="AL80" s="471">
        <v>84</v>
      </c>
      <c r="AM80" s="471">
        <v>91</v>
      </c>
      <c r="AN80" s="471">
        <v>88.3</v>
      </c>
      <c r="AO80" s="471">
        <v>91.4</v>
      </c>
      <c r="AP80" s="471">
        <v>93.9</v>
      </c>
      <c r="AQ80" s="471">
        <v>91.9</v>
      </c>
      <c r="AR80" s="471">
        <v>87.2</v>
      </c>
      <c r="AS80" s="471">
        <v>88.7</v>
      </c>
      <c r="AT80" s="94"/>
    </row>
    <row r="81" spans="1:116" s="894" customFormat="1" ht="16.5" hidden="1" customHeight="1">
      <c r="A81" s="518"/>
      <c r="B81" s="516"/>
      <c r="C81" s="893"/>
      <c r="D81" s="56"/>
      <c r="E81" s="56"/>
      <c r="F81" s="517"/>
      <c r="G81" s="478"/>
      <c r="H81" s="478"/>
      <c r="I81" s="977"/>
      <c r="J81" s="478"/>
      <c r="K81" s="478"/>
      <c r="L81" s="977"/>
      <c r="M81" s="478"/>
      <c r="N81" s="478"/>
      <c r="O81" s="977"/>
      <c r="P81" s="478"/>
      <c r="Q81" s="478"/>
      <c r="R81" s="977"/>
      <c r="S81" s="478"/>
      <c r="T81" s="478"/>
      <c r="U81" s="977"/>
      <c r="V81" s="478"/>
      <c r="W81" s="478"/>
      <c r="X81" s="977"/>
      <c r="Y81" s="478"/>
      <c r="Z81" s="478"/>
      <c r="AA81" s="977"/>
      <c r="AB81" s="478"/>
      <c r="AC81" s="478"/>
      <c r="AD81" s="977"/>
      <c r="AE81" s="478"/>
      <c r="AF81" s="478"/>
      <c r="AG81" s="977"/>
      <c r="AH81" s="478"/>
      <c r="AI81" s="407">
        <v>-1</v>
      </c>
      <c r="AJ81" s="449" t="s">
        <v>666</v>
      </c>
      <c r="AK81" s="471">
        <v>2.7962028999999999</v>
      </c>
      <c r="AL81" s="471">
        <v>2.1801384000000001</v>
      </c>
      <c r="AM81" s="471">
        <v>1.2960566</v>
      </c>
      <c r="AN81" s="471">
        <v>2.8540665000000001</v>
      </c>
      <c r="AO81" s="471">
        <v>2.0091472000000001</v>
      </c>
      <c r="AP81" s="471">
        <v>1.8192512000000001</v>
      </c>
      <c r="AQ81" s="471">
        <v>2.3520688000000001</v>
      </c>
      <c r="AR81" s="471">
        <v>3.1009902999999999</v>
      </c>
      <c r="AS81" s="471">
        <v>1.1487292</v>
      </c>
      <c r="AT81" s="94"/>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row>
    <row r="82" spans="1:116" ht="16.5" customHeight="1">
      <c r="A82" s="518" t="s">
        <v>282</v>
      </c>
      <c r="B82" s="516"/>
      <c r="C82" s="653"/>
      <c r="D82" s="56"/>
      <c r="E82" s="56"/>
      <c r="F82" s="517" t="s">
        <v>39</v>
      </c>
      <c r="G82" s="478">
        <v>2.9</v>
      </c>
      <c r="H82" s="478" t="s">
        <v>622</v>
      </c>
      <c r="I82" s="977">
        <v>1.3033072999999999</v>
      </c>
      <c r="J82" s="478">
        <v>6.2</v>
      </c>
      <c r="K82" s="478" t="s">
        <v>622</v>
      </c>
      <c r="L82" s="977">
        <v>1.12619</v>
      </c>
      <c r="M82" s="478">
        <v>2.5</v>
      </c>
      <c r="N82" s="478" t="s">
        <v>622</v>
      </c>
      <c r="O82" s="977">
        <v>0.73550199999999999</v>
      </c>
      <c r="P82" s="478">
        <v>4.5999999999999996</v>
      </c>
      <c r="Q82" s="478" t="s">
        <v>622</v>
      </c>
      <c r="R82" s="977">
        <v>1.8175972</v>
      </c>
      <c r="S82" s="478">
        <v>1.7</v>
      </c>
      <c r="T82" s="478" t="s">
        <v>622</v>
      </c>
      <c r="U82" s="977">
        <v>0.5224512</v>
      </c>
      <c r="V82" s="478">
        <v>2.1</v>
      </c>
      <c r="W82" s="478" t="s">
        <v>622</v>
      </c>
      <c r="X82" s="977">
        <v>1.5430431</v>
      </c>
      <c r="Y82" s="478">
        <v>2.4</v>
      </c>
      <c r="Z82" s="478" t="s">
        <v>622</v>
      </c>
      <c r="AA82" s="977">
        <v>1.3108314000000001</v>
      </c>
      <c r="AB82" s="478">
        <v>5.3</v>
      </c>
      <c r="AC82" s="478" t="s">
        <v>622</v>
      </c>
      <c r="AD82" s="977">
        <v>2.2040153</v>
      </c>
      <c r="AE82" s="478">
        <v>3.8</v>
      </c>
      <c r="AF82" s="478" t="s">
        <v>622</v>
      </c>
      <c r="AG82" s="977">
        <v>0.56859859999999995</v>
      </c>
      <c r="AH82" s="478"/>
      <c r="AI82" s="407">
        <v>-1</v>
      </c>
      <c r="AJ82" s="449" t="s">
        <v>468</v>
      </c>
      <c r="AK82" s="471">
        <v>2.9</v>
      </c>
      <c r="AL82" s="471">
        <v>6.2</v>
      </c>
      <c r="AM82" s="471">
        <v>2.5</v>
      </c>
      <c r="AN82" s="471">
        <v>4.5999999999999996</v>
      </c>
      <c r="AO82" s="471">
        <v>1.7</v>
      </c>
      <c r="AP82" s="471">
        <v>2.1</v>
      </c>
      <c r="AQ82" s="471">
        <v>2.4</v>
      </c>
      <c r="AR82" s="471">
        <v>5.3</v>
      </c>
      <c r="AS82" s="471">
        <v>3.8</v>
      </c>
    </row>
    <row r="83" spans="1:116" s="894" customFormat="1" ht="16.5" hidden="1" customHeight="1">
      <c r="A83" s="518"/>
      <c r="B83" s="516"/>
      <c r="C83" s="893"/>
      <c r="D83" s="56"/>
      <c r="E83" s="56"/>
      <c r="F83" s="517"/>
      <c r="G83" s="478"/>
      <c r="H83" s="478"/>
      <c r="I83" s="977"/>
      <c r="J83" s="478"/>
      <c r="K83" s="478"/>
      <c r="L83" s="977"/>
      <c r="M83" s="478"/>
      <c r="N83" s="478"/>
      <c r="O83" s="977"/>
      <c r="P83" s="478"/>
      <c r="Q83" s="478"/>
      <c r="R83" s="977"/>
      <c r="S83" s="478"/>
      <c r="T83" s="478"/>
      <c r="U83" s="977"/>
      <c r="V83" s="478"/>
      <c r="W83" s="478"/>
      <c r="X83" s="977"/>
      <c r="Y83" s="478"/>
      <c r="Z83" s="478"/>
      <c r="AA83" s="977"/>
      <c r="AB83" s="478"/>
      <c r="AC83" s="478"/>
      <c r="AD83" s="977"/>
      <c r="AE83" s="478"/>
      <c r="AF83" s="478"/>
      <c r="AG83" s="977"/>
      <c r="AH83" s="478"/>
      <c r="AI83" s="407">
        <v>-1</v>
      </c>
      <c r="AJ83" s="449" t="s">
        <v>667</v>
      </c>
      <c r="AK83" s="471">
        <v>1.3033072999999999</v>
      </c>
      <c r="AL83" s="471">
        <v>1.12619</v>
      </c>
      <c r="AM83" s="471">
        <v>0.73550199999999999</v>
      </c>
      <c r="AN83" s="471">
        <v>1.8175972</v>
      </c>
      <c r="AO83" s="471">
        <v>0.5224512</v>
      </c>
      <c r="AP83" s="471">
        <v>1.5430431</v>
      </c>
      <c r="AQ83" s="471">
        <v>1.3108314000000001</v>
      </c>
      <c r="AR83" s="471">
        <v>2.2040153</v>
      </c>
      <c r="AS83" s="471">
        <v>0.56859859999999995</v>
      </c>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row>
    <row r="84" spans="1:116" ht="16.5" customHeight="1">
      <c r="A84" s="518" t="s">
        <v>269</v>
      </c>
      <c r="B84" s="516"/>
      <c r="C84" s="653"/>
      <c r="D84" s="56"/>
      <c r="E84" s="56"/>
      <c r="F84" s="517" t="s">
        <v>39</v>
      </c>
      <c r="G84" s="478">
        <v>5.4</v>
      </c>
      <c r="H84" s="478" t="s">
        <v>622</v>
      </c>
      <c r="I84" s="977">
        <v>2.4716133999999998</v>
      </c>
      <c r="J84" s="478">
        <v>8.5</v>
      </c>
      <c r="K84" s="478" t="s">
        <v>622</v>
      </c>
      <c r="L84" s="977">
        <v>1.9964044000000001</v>
      </c>
      <c r="M84" s="478">
        <v>4</v>
      </c>
      <c r="N84" s="478" t="s">
        <v>622</v>
      </c>
      <c r="O84" s="977">
        <v>0.95737030000000001</v>
      </c>
      <c r="P84" s="478">
        <v>6</v>
      </c>
      <c r="Q84" s="478" t="s">
        <v>622</v>
      </c>
      <c r="R84" s="977">
        <v>2.3032607999999999</v>
      </c>
      <c r="S84" s="478">
        <v>4.5999999999999996</v>
      </c>
      <c r="T84" s="478" t="s">
        <v>622</v>
      </c>
      <c r="U84" s="977">
        <v>1.8123547</v>
      </c>
      <c r="V84" s="478">
        <v>2.4</v>
      </c>
      <c r="W84" s="478" t="s">
        <v>622</v>
      </c>
      <c r="X84" s="977">
        <v>0.91647120000000004</v>
      </c>
      <c r="Y84" s="478">
        <v>4.5999999999999996</v>
      </c>
      <c r="Z84" s="478" t="s">
        <v>622</v>
      </c>
      <c r="AA84" s="977">
        <v>1.9984062</v>
      </c>
      <c r="AB84" s="478">
        <v>6.1</v>
      </c>
      <c r="AC84" s="478" t="s">
        <v>622</v>
      </c>
      <c r="AD84" s="977">
        <v>2.3021631999999999</v>
      </c>
      <c r="AE84" s="478">
        <v>5.8</v>
      </c>
      <c r="AF84" s="478" t="s">
        <v>622</v>
      </c>
      <c r="AG84" s="977">
        <v>1.0062348999999999</v>
      </c>
      <c r="AH84" s="478"/>
      <c r="AI84" s="407">
        <v>-1</v>
      </c>
      <c r="AJ84" s="423" t="s">
        <v>322</v>
      </c>
      <c r="AK84" s="471">
        <v>5.4</v>
      </c>
      <c r="AL84" s="471">
        <v>8.5</v>
      </c>
      <c r="AM84" s="471">
        <v>4</v>
      </c>
      <c r="AN84" s="471">
        <v>6</v>
      </c>
      <c r="AO84" s="471">
        <v>4.5999999999999996</v>
      </c>
      <c r="AP84" s="471">
        <v>2.4</v>
      </c>
      <c r="AQ84" s="471">
        <v>4.5999999999999996</v>
      </c>
      <c r="AR84" s="471">
        <v>6.1</v>
      </c>
      <c r="AS84" s="471">
        <v>5.8</v>
      </c>
    </row>
    <row r="85" spans="1:116" s="894" customFormat="1" ht="16.5" hidden="1" customHeight="1">
      <c r="A85" s="518"/>
      <c r="B85" s="516"/>
      <c r="C85" s="893"/>
      <c r="D85" s="56"/>
      <c r="E85" s="56"/>
      <c r="F85" s="517"/>
      <c r="G85" s="478"/>
      <c r="H85" s="478"/>
      <c r="I85" s="977"/>
      <c r="J85" s="478"/>
      <c r="K85" s="478"/>
      <c r="L85" s="977"/>
      <c r="M85" s="478"/>
      <c r="N85" s="478"/>
      <c r="O85" s="977"/>
      <c r="P85" s="478"/>
      <c r="Q85" s="478"/>
      <c r="R85" s="977"/>
      <c r="S85" s="478"/>
      <c r="T85" s="478"/>
      <c r="U85" s="977"/>
      <c r="V85" s="478"/>
      <c r="W85" s="478"/>
      <c r="X85" s="977"/>
      <c r="Y85" s="478"/>
      <c r="Z85" s="478"/>
      <c r="AA85" s="977"/>
      <c r="AB85" s="478"/>
      <c r="AC85" s="478"/>
      <c r="AD85" s="977"/>
      <c r="AE85" s="478"/>
      <c r="AF85" s="478"/>
      <c r="AG85" s="977"/>
      <c r="AH85" s="478"/>
      <c r="AI85" s="407">
        <v>-1</v>
      </c>
      <c r="AJ85" s="423" t="s">
        <v>668</v>
      </c>
      <c r="AK85" s="471">
        <v>2.4716133999999998</v>
      </c>
      <c r="AL85" s="471">
        <v>1.9964044000000001</v>
      </c>
      <c r="AM85" s="471">
        <v>0.95737030000000001</v>
      </c>
      <c r="AN85" s="471">
        <v>2.3032607999999999</v>
      </c>
      <c r="AO85" s="471">
        <v>1.8123547</v>
      </c>
      <c r="AP85" s="471">
        <v>0.91647120000000004</v>
      </c>
      <c r="AQ85" s="471">
        <v>1.9984062</v>
      </c>
      <c r="AR85" s="471">
        <v>2.3021631999999999</v>
      </c>
      <c r="AS85" s="471">
        <v>1.0062348999999999</v>
      </c>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row>
    <row r="86" spans="1:116" ht="16.5" customHeight="1">
      <c r="A86" s="518" t="s">
        <v>78</v>
      </c>
      <c r="B86" s="516"/>
      <c r="C86" s="653"/>
      <c r="D86" s="56"/>
      <c r="E86" s="56"/>
      <c r="F86" s="517" t="s">
        <v>39</v>
      </c>
      <c r="G86" s="478">
        <v>1.5</v>
      </c>
      <c r="H86" s="478"/>
      <c r="I86" s="977"/>
      <c r="J86" s="478">
        <v>1.3</v>
      </c>
      <c r="K86" s="478"/>
      <c r="L86" s="977"/>
      <c r="M86" s="478">
        <v>2.6</v>
      </c>
      <c r="N86" s="478"/>
      <c r="O86" s="977"/>
      <c r="P86" s="478">
        <v>1.1000000000000001</v>
      </c>
      <c r="Q86" s="478"/>
      <c r="R86" s="977"/>
      <c r="S86" s="478">
        <v>2.2999999999999998</v>
      </c>
      <c r="T86" s="478"/>
      <c r="U86" s="977"/>
      <c r="V86" s="478">
        <v>1.6</v>
      </c>
      <c r="W86" s="478"/>
      <c r="X86" s="977"/>
      <c r="Y86" s="478">
        <v>1.1000000000000001</v>
      </c>
      <c r="Z86" s="478"/>
      <c r="AA86" s="977"/>
      <c r="AB86" s="478">
        <v>1.4</v>
      </c>
      <c r="AC86" s="478"/>
      <c r="AD86" s="977"/>
      <c r="AE86" s="478">
        <v>1.7</v>
      </c>
      <c r="AF86" s="478"/>
      <c r="AG86" s="977"/>
      <c r="AH86" s="478"/>
      <c r="AI86" s="407">
        <v>-1</v>
      </c>
      <c r="AJ86" s="423" t="s">
        <v>323</v>
      </c>
      <c r="AK86" s="472">
        <v>1.5</v>
      </c>
      <c r="AL86" s="472">
        <v>1.3</v>
      </c>
      <c r="AM86" s="472">
        <v>2.6</v>
      </c>
      <c r="AN86" s="472">
        <v>1.1000000000000001</v>
      </c>
      <c r="AO86" s="472">
        <v>2.2999999999999998</v>
      </c>
      <c r="AP86" s="472">
        <v>1.6</v>
      </c>
      <c r="AQ86" s="472">
        <v>1.1000000000000001</v>
      </c>
      <c r="AR86" s="472">
        <v>1.4</v>
      </c>
      <c r="AS86" s="472">
        <v>1.7</v>
      </c>
      <c r="AT86" s="94"/>
    </row>
    <row r="87" spans="1:116" ht="16.5" customHeight="1">
      <c r="A87" s="370" t="s">
        <v>182</v>
      </c>
      <c r="B87" s="516"/>
      <c r="C87" s="656"/>
      <c r="D87" s="56"/>
      <c r="E87" s="56"/>
      <c r="F87" s="517" t="s">
        <v>183</v>
      </c>
      <c r="G87" s="193">
        <v>2000</v>
      </c>
      <c r="H87" s="193"/>
      <c r="I87" s="978"/>
      <c r="J87" s="193">
        <v>8100</v>
      </c>
      <c r="K87" s="193"/>
      <c r="L87" s="978"/>
      <c r="M87" s="193">
        <v>6001</v>
      </c>
      <c r="N87" s="193"/>
      <c r="O87" s="978"/>
      <c r="P87" s="193">
        <v>2800</v>
      </c>
      <c r="Q87" s="193"/>
      <c r="R87" s="978"/>
      <c r="S87" s="193">
        <v>2600</v>
      </c>
      <c r="T87" s="193"/>
      <c r="U87" s="978"/>
      <c r="V87" s="193">
        <v>2000</v>
      </c>
      <c r="W87" s="193"/>
      <c r="X87" s="978"/>
      <c r="Y87" s="193">
        <v>2400</v>
      </c>
      <c r="Z87" s="193"/>
      <c r="AA87" s="978"/>
      <c r="AB87" s="193">
        <v>2000</v>
      </c>
      <c r="AC87" s="193"/>
      <c r="AD87" s="978"/>
      <c r="AE87" s="193">
        <v>27901</v>
      </c>
      <c r="AF87" s="193"/>
      <c r="AG87" s="991"/>
      <c r="AH87" s="176"/>
      <c r="AI87" s="407">
        <v>-1</v>
      </c>
      <c r="AJ87" s="423" t="s">
        <v>324</v>
      </c>
      <c r="AK87" s="482">
        <v>2000</v>
      </c>
      <c r="AL87" s="482">
        <v>8100</v>
      </c>
      <c r="AM87" s="482">
        <v>6001</v>
      </c>
      <c r="AN87" s="482">
        <v>2800</v>
      </c>
      <c r="AO87" s="482">
        <v>2600</v>
      </c>
      <c r="AP87" s="482">
        <v>2000</v>
      </c>
      <c r="AQ87" s="482">
        <v>2400</v>
      </c>
      <c r="AR87" s="482">
        <v>2000</v>
      </c>
      <c r="AS87" s="482">
        <v>27901</v>
      </c>
    </row>
    <row r="88" spans="1:116" ht="16.5" customHeight="1">
      <c r="A88" s="515" t="s">
        <v>769</v>
      </c>
      <c r="B88" s="516"/>
      <c r="C88" s="653"/>
      <c r="D88" s="56"/>
      <c r="E88" s="56"/>
      <c r="F88" s="517" t="s">
        <v>183</v>
      </c>
      <c r="G88" s="534">
        <v>4.3561481999999998</v>
      </c>
      <c r="H88" s="534"/>
      <c r="I88" s="979"/>
      <c r="J88" s="534">
        <v>4.2068855999999997</v>
      </c>
      <c r="K88" s="534"/>
      <c r="L88" s="979"/>
      <c r="M88" s="534">
        <v>4.4326565000000002</v>
      </c>
      <c r="N88" s="534"/>
      <c r="O88" s="979"/>
      <c r="P88" s="534">
        <v>4.2842086000000004</v>
      </c>
      <c r="Q88" s="534"/>
      <c r="R88" s="979"/>
      <c r="S88" s="534">
        <v>4.4579728000000003</v>
      </c>
      <c r="T88" s="534"/>
      <c r="U88" s="979"/>
      <c r="V88" s="534">
        <v>4.5256420000000004</v>
      </c>
      <c r="W88" s="534"/>
      <c r="X88" s="979"/>
      <c r="Y88" s="534">
        <v>4.4832178999999996</v>
      </c>
      <c r="Z88" s="534"/>
      <c r="AA88" s="979"/>
      <c r="AB88" s="534">
        <v>4.2216072999999996</v>
      </c>
      <c r="AC88" s="534"/>
      <c r="AD88" s="979"/>
      <c r="AE88" s="534">
        <v>4.3369726000000002</v>
      </c>
      <c r="AF88" s="534"/>
      <c r="AG88" s="992"/>
      <c r="AH88" s="466"/>
      <c r="AI88" s="407">
        <v>-1</v>
      </c>
      <c r="AJ88" s="423" t="s">
        <v>325</v>
      </c>
      <c r="AK88" s="472">
        <v>4.3561481999999998</v>
      </c>
      <c r="AL88" s="472">
        <v>4.2068855999999997</v>
      </c>
      <c r="AM88" s="472">
        <v>4.4326565000000002</v>
      </c>
      <c r="AN88" s="472">
        <v>4.2842086000000004</v>
      </c>
      <c r="AO88" s="472">
        <v>4.4579728000000003</v>
      </c>
      <c r="AP88" s="472">
        <v>4.5256420000000004</v>
      </c>
      <c r="AQ88" s="472">
        <v>4.4832178999999996</v>
      </c>
      <c r="AR88" s="472">
        <v>4.2216072999999996</v>
      </c>
      <c r="AS88" s="472">
        <v>4.3369726000000002</v>
      </c>
      <c r="AT88" s="328"/>
    </row>
    <row r="89" spans="1:116" ht="3" customHeight="1">
      <c r="A89" s="244"/>
      <c r="B89" s="516"/>
      <c r="C89" s="653"/>
      <c r="D89" s="56"/>
      <c r="E89" s="56"/>
      <c r="F89" s="517"/>
      <c r="G89" s="465"/>
      <c r="H89" s="465"/>
      <c r="I89" s="980"/>
      <c r="J89" s="465"/>
      <c r="K89" s="465"/>
      <c r="L89" s="980"/>
      <c r="M89" s="465"/>
      <c r="N89" s="465"/>
      <c r="O89" s="980"/>
      <c r="P89" s="465"/>
      <c r="Q89" s="465"/>
      <c r="R89" s="980"/>
      <c r="S89" s="465"/>
      <c r="T89" s="465"/>
      <c r="U89" s="980"/>
      <c r="V89" s="465"/>
      <c r="W89" s="465"/>
      <c r="X89" s="980"/>
      <c r="Y89" s="465"/>
      <c r="Z89" s="465"/>
      <c r="AA89" s="980"/>
      <c r="AB89" s="465"/>
      <c r="AC89" s="465"/>
      <c r="AD89" s="980"/>
      <c r="AE89" s="465"/>
      <c r="AF89" s="465"/>
      <c r="AG89" s="992"/>
      <c r="AH89" s="466"/>
      <c r="AI89" s="232"/>
      <c r="AJ89" s="229"/>
      <c r="AK89" s="228"/>
      <c r="AL89" s="228"/>
      <c r="AM89" s="228"/>
      <c r="AN89" s="228"/>
      <c r="AO89" s="228"/>
      <c r="AP89" s="228"/>
      <c r="AQ89" s="228"/>
      <c r="AR89" s="228"/>
      <c r="AS89" s="228"/>
      <c r="AT89" s="328"/>
    </row>
    <row r="90" spans="1:116" ht="16.5" customHeight="1">
      <c r="A90" s="519" t="s">
        <v>396</v>
      </c>
      <c r="B90" s="517"/>
      <c r="C90" s="653"/>
      <c r="D90" s="56"/>
      <c r="E90" s="56"/>
      <c r="F90" s="517"/>
      <c r="G90" s="465"/>
      <c r="H90" s="465"/>
      <c r="I90" s="980"/>
      <c r="J90" s="465"/>
      <c r="K90" s="465"/>
      <c r="L90" s="980"/>
      <c r="M90" s="465"/>
      <c r="N90" s="465"/>
      <c r="O90" s="980"/>
      <c r="P90" s="465"/>
      <c r="Q90" s="465"/>
      <c r="R90" s="980"/>
      <c r="S90" s="465"/>
      <c r="T90" s="465"/>
      <c r="U90" s="980"/>
      <c r="V90" s="465"/>
      <c r="W90" s="465"/>
      <c r="X90" s="980"/>
      <c r="Y90" s="465"/>
      <c r="Z90" s="465"/>
      <c r="AA90" s="980"/>
      <c r="AB90" s="465"/>
      <c r="AC90" s="465"/>
      <c r="AD90" s="980"/>
      <c r="AE90" s="465"/>
      <c r="AF90" s="465"/>
      <c r="AG90" s="992"/>
      <c r="AH90" s="466"/>
      <c r="AI90" s="232"/>
      <c r="AJ90" s="229"/>
      <c r="AK90" s="228"/>
      <c r="AL90" s="228"/>
      <c r="AM90" s="228"/>
      <c r="AN90" s="228"/>
      <c r="AO90" s="228"/>
      <c r="AP90" s="228"/>
      <c r="AQ90" s="228"/>
      <c r="AR90" s="228"/>
      <c r="AS90" s="228"/>
      <c r="AT90" s="328"/>
    </row>
    <row r="91" spans="1:116" ht="16.5" customHeight="1">
      <c r="A91" s="470" t="s">
        <v>79</v>
      </c>
      <c r="B91" s="517"/>
      <c r="C91" s="653"/>
      <c r="D91" s="56"/>
      <c r="E91" s="56"/>
      <c r="F91" s="517" t="s">
        <v>39</v>
      </c>
      <c r="G91" s="478">
        <v>48.4</v>
      </c>
      <c r="H91" s="478" t="s">
        <v>622</v>
      </c>
      <c r="I91" s="977">
        <v>4.8209220999999998</v>
      </c>
      <c r="J91" s="478">
        <v>42.8</v>
      </c>
      <c r="K91" s="478" t="s">
        <v>622</v>
      </c>
      <c r="L91" s="977">
        <v>2.5472231000000001</v>
      </c>
      <c r="M91" s="478">
        <v>51.1</v>
      </c>
      <c r="N91" s="478" t="s">
        <v>622</v>
      </c>
      <c r="O91" s="977">
        <v>2.6333041000000001</v>
      </c>
      <c r="P91" s="478">
        <v>45.4</v>
      </c>
      <c r="Q91" s="478" t="s">
        <v>622</v>
      </c>
      <c r="R91" s="977">
        <v>4.4081054000000002</v>
      </c>
      <c r="S91" s="478">
        <v>52.8</v>
      </c>
      <c r="T91" s="478" t="s">
        <v>622</v>
      </c>
      <c r="U91" s="977">
        <v>4.725257</v>
      </c>
      <c r="V91" s="478">
        <v>56.9</v>
      </c>
      <c r="W91" s="478" t="s">
        <v>622</v>
      </c>
      <c r="X91" s="977">
        <v>4.1831908000000002</v>
      </c>
      <c r="Y91" s="478">
        <v>56</v>
      </c>
      <c r="Z91" s="478" t="s">
        <v>622</v>
      </c>
      <c r="AA91" s="977">
        <v>3.9237229999999998</v>
      </c>
      <c r="AB91" s="478">
        <v>46</v>
      </c>
      <c r="AC91" s="478" t="s">
        <v>622</v>
      </c>
      <c r="AD91" s="977">
        <v>4.7388173</v>
      </c>
      <c r="AE91" s="478">
        <v>47.8</v>
      </c>
      <c r="AF91" s="478" t="s">
        <v>622</v>
      </c>
      <c r="AG91" s="977">
        <v>1.8571937999999999</v>
      </c>
      <c r="AH91" s="478"/>
      <c r="AI91" s="407">
        <v>-1</v>
      </c>
      <c r="AJ91" s="449" t="s">
        <v>469</v>
      </c>
      <c r="AK91" s="471">
        <v>48.4</v>
      </c>
      <c r="AL91" s="471">
        <v>42.8</v>
      </c>
      <c r="AM91" s="471">
        <v>51.1</v>
      </c>
      <c r="AN91" s="471">
        <v>45.4</v>
      </c>
      <c r="AO91" s="471">
        <v>52.8</v>
      </c>
      <c r="AP91" s="471">
        <v>56.9</v>
      </c>
      <c r="AQ91" s="471">
        <v>56</v>
      </c>
      <c r="AR91" s="471">
        <v>46</v>
      </c>
      <c r="AS91" s="471">
        <v>47.8</v>
      </c>
      <c r="AT91" s="94"/>
    </row>
    <row r="92" spans="1:116" s="894" customFormat="1" ht="16.5" hidden="1" customHeight="1">
      <c r="A92" s="470"/>
      <c r="B92" s="517"/>
      <c r="C92" s="893"/>
      <c r="D92" s="56"/>
      <c r="E92" s="56"/>
      <c r="F92" s="517"/>
      <c r="G92" s="478"/>
      <c r="H92" s="478"/>
      <c r="I92" s="977"/>
      <c r="J92" s="478"/>
      <c r="K92" s="478"/>
      <c r="L92" s="977"/>
      <c r="M92" s="478"/>
      <c r="N92" s="478"/>
      <c r="O92" s="977"/>
      <c r="P92" s="478"/>
      <c r="Q92" s="478"/>
      <c r="R92" s="977"/>
      <c r="S92" s="478"/>
      <c r="T92" s="478"/>
      <c r="U92" s="977"/>
      <c r="V92" s="478"/>
      <c r="W92" s="478"/>
      <c r="X92" s="977"/>
      <c r="Y92" s="478"/>
      <c r="Z92" s="478"/>
      <c r="AA92" s="977"/>
      <c r="AB92" s="478"/>
      <c r="AC92" s="478"/>
      <c r="AD92" s="977"/>
      <c r="AE92" s="478"/>
      <c r="AF92" s="478"/>
      <c r="AG92" s="977"/>
      <c r="AH92" s="478"/>
      <c r="AI92" s="407">
        <v>-1</v>
      </c>
      <c r="AJ92" s="449" t="s">
        <v>669</v>
      </c>
      <c r="AK92" s="471">
        <v>4.8209220999999998</v>
      </c>
      <c r="AL92" s="471">
        <v>2.5472231000000001</v>
      </c>
      <c r="AM92" s="471">
        <v>2.6333041000000001</v>
      </c>
      <c r="AN92" s="471">
        <v>4.4081054000000002</v>
      </c>
      <c r="AO92" s="471">
        <v>4.725257</v>
      </c>
      <c r="AP92" s="471">
        <v>4.1831908000000002</v>
      </c>
      <c r="AQ92" s="471">
        <v>3.9237229999999998</v>
      </c>
      <c r="AR92" s="471">
        <v>4.7388173</v>
      </c>
      <c r="AS92" s="471">
        <v>1.8571937999999999</v>
      </c>
      <c r="AT92" s="94"/>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row>
    <row r="93" spans="1:116" ht="16.5" customHeight="1">
      <c r="A93" s="470" t="s">
        <v>282</v>
      </c>
      <c r="B93" s="517"/>
      <c r="C93" s="653"/>
      <c r="D93" s="56"/>
      <c r="E93" s="56"/>
      <c r="F93" s="517" t="s">
        <v>39</v>
      </c>
      <c r="G93" s="478">
        <v>22.8</v>
      </c>
      <c r="H93" s="478" t="s">
        <v>622</v>
      </c>
      <c r="I93" s="977">
        <v>4.4859561000000001</v>
      </c>
      <c r="J93" s="478">
        <v>28.2</v>
      </c>
      <c r="K93" s="478" t="s">
        <v>622</v>
      </c>
      <c r="L93" s="977">
        <v>2.4729344000000002</v>
      </c>
      <c r="M93" s="478">
        <v>18</v>
      </c>
      <c r="N93" s="478" t="s">
        <v>622</v>
      </c>
      <c r="O93" s="977">
        <v>2.0135114999999999</v>
      </c>
      <c r="P93" s="478">
        <v>25.8</v>
      </c>
      <c r="Q93" s="478" t="s">
        <v>622</v>
      </c>
      <c r="R93" s="977">
        <v>3.6413511999999999</v>
      </c>
      <c r="S93" s="478">
        <v>19.399999999999999</v>
      </c>
      <c r="T93" s="478" t="s">
        <v>622</v>
      </c>
      <c r="U93" s="977">
        <v>3.8912537</v>
      </c>
      <c r="V93" s="478">
        <v>15.6</v>
      </c>
      <c r="W93" s="478" t="s">
        <v>622</v>
      </c>
      <c r="X93" s="977">
        <v>3.2083574000000001</v>
      </c>
      <c r="Y93" s="478">
        <v>16.100000000000001</v>
      </c>
      <c r="Z93" s="478" t="s">
        <v>622</v>
      </c>
      <c r="AA93" s="977">
        <v>3.1847387</v>
      </c>
      <c r="AB93" s="478">
        <v>29.5</v>
      </c>
      <c r="AC93" s="478" t="s">
        <v>622</v>
      </c>
      <c r="AD93" s="977">
        <v>3.9293011</v>
      </c>
      <c r="AE93" s="478">
        <v>23.1</v>
      </c>
      <c r="AF93" s="478" t="s">
        <v>622</v>
      </c>
      <c r="AG93" s="977">
        <v>1.6979268000000001</v>
      </c>
      <c r="AH93" s="478"/>
      <c r="AI93" s="407">
        <v>-1</v>
      </c>
      <c r="AJ93" s="449" t="s">
        <v>470</v>
      </c>
      <c r="AK93" s="471">
        <v>22.8</v>
      </c>
      <c r="AL93" s="471">
        <v>28.2</v>
      </c>
      <c r="AM93" s="471">
        <v>18</v>
      </c>
      <c r="AN93" s="471">
        <v>25.8</v>
      </c>
      <c r="AO93" s="471">
        <v>19.399999999999999</v>
      </c>
      <c r="AP93" s="471">
        <v>15.6</v>
      </c>
      <c r="AQ93" s="471">
        <v>16.100000000000001</v>
      </c>
      <c r="AR93" s="471">
        <v>29.5</v>
      </c>
      <c r="AS93" s="471">
        <v>23.1</v>
      </c>
    </row>
    <row r="94" spans="1:116" s="894" customFormat="1" ht="16.5" hidden="1" customHeight="1">
      <c r="A94" s="470"/>
      <c r="B94" s="517"/>
      <c r="C94" s="893"/>
      <c r="D94" s="56"/>
      <c r="E94" s="56"/>
      <c r="F94" s="517"/>
      <c r="G94" s="478"/>
      <c r="H94" s="478"/>
      <c r="I94" s="977"/>
      <c r="J94" s="478"/>
      <c r="K94" s="478"/>
      <c r="L94" s="977"/>
      <c r="M94" s="478"/>
      <c r="N94" s="478"/>
      <c r="O94" s="977"/>
      <c r="P94" s="478"/>
      <c r="Q94" s="478"/>
      <c r="R94" s="977"/>
      <c r="S94" s="478"/>
      <c r="T94" s="478"/>
      <c r="U94" s="977"/>
      <c r="V94" s="478"/>
      <c r="W94" s="478"/>
      <c r="X94" s="977"/>
      <c r="Y94" s="478"/>
      <c r="Z94" s="478"/>
      <c r="AA94" s="977"/>
      <c r="AB94" s="478"/>
      <c r="AC94" s="478"/>
      <c r="AD94" s="977"/>
      <c r="AE94" s="478"/>
      <c r="AF94" s="478"/>
      <c r="AG94" s="977"/>
      <c r="AH94" s="478"/>
      <c r="AI94" s="407">
        <v>-1</v>
      </c>
      <c r="AJ94" s="449" t="s">
        <v>670</v>
      </c>
      <c r="AK94" s="471">
        <v>4.4859561000000001</v>
      </c>
      <c r="AL94" s="471">
        <v>2.4729344000000002</v>
      </c>
      <c r="AM94" s="471">
        <v>2.0135114999999999</v>
      </c>
      <c r="AN94" s="471">
        <v>3.6413511999999999</v>
      </c>
      <c r="AO94" s="471">
        <v>3.8912537</v>
      </c>
      <c r="AP94" s="471">
        <v>3.2083574000000001</v>
      </c>
      <c r="AQ94" s="471">
        <v>3.1847387</v>
      </c>
      <c r="AR94" s="471">
        <v>3.9293011</v>
      </c>
      <c r="AS94" s="471">
        <v>1.6979268000000001</v>
      </c>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row>
    <row r="95" spans="1:116" ht="16.5" customHeight="1">
      <c r="A95" s="470" t="s">
        <v>269</v>
      </c>
      <c r="B95" s="517"/>
      <c r="C95" s="653"/>
      <c r="D95" s="56"/>
      <c r="E95" s="56"/>
      <c r="F95" s="517" t="s">
        <v>39</v>
      </c>
      <c r="G95" s="478">
        <v>17.2</v>
      </c>
      <c r="H95" s="478" t="s">
        <v>622</v>
      </c>
      <c r="I95" s="977">
        <v>4.1668459999999996</v>
      </c>
      <c r="J95" s="478">
        <v>16.7</v>
      </c>
      <c r="K95" s="478" t="s">
        <v>622</v>
      </c>
      <c r="L95" s="977">
        <v>2.0167358000000002</v>
      </c>
      <c r="M95" s="478">
        <v>15.1</v>
      </c>
      <c r="N95" s="478" t="s">
        <v>622</v>
      </c>
      <c r="O95" s="977">
        <v>2.2370928000000001</v>
      </c>
      <c r="P95" s="478">
        <v>16.3</v>
      </c>
      <c r="Q95" s="478" t="s">
        <v>622</v>
      </c>
      <c r="R95" s="977">
        <v>3.466008</v>
      </c>
      <c r="S95" s="478">
        <v>13.3</v>
      </c>
      <c r="T95" s="478" t="s">
        <v>622</v>
      </c>
      <c r="U95" s="977">
        <v>3.3080421000000002</v>
      </c>
      <c r="V95" s="478">
        <v>10.4</v>
      </c>
      <c r="W95" s="478" t="s">
        <v>622</v>
      </c>
      <c r="X95" s="977">
        <v>2.3814704</v>
      </c>
      <c r="Y95" s="478">
        <v>17.399999999999999</v>
      </c>
      <c r="Z95" s="478" t="s">
        <v>622</v>
      </c>
      <c r="AA95" s="977">
        <v>3.2565566000000001</v>
      </c>
      <c r="AB95" s="478">
        <v>15</v>
      </c>
      <c r="AC95" s="478" t="s">
        <v>622</v>
      </c>
      <c r="AD95" s="977">
        <v>3.2514734999999999</v>
      </c>
      <c r="AE95" s="478">
        <v>16.100000000000001</v>
      </c>
      <c r="AF95" s="478" t="s">
        <v>622</v>
      </c>
      <c r="AG95" s="977">
        <v>1.5702775</v>
      </c>
      <c r="AH95" s="478"/>
      <c r="AI95" s="407">
        <v>-1</v>
      </c>
      <c r="AJ95" s="423" t="s">
        <v>326</v>
      </c>
      <c r="AK95" s="471">
        <v>17.2</v>
      </c>
      <c r="AL95" s="471">
        <v>16.7</v>
      </c>
      <c r="AM95" s="471">
        <v>15.1</v>
      </c>
      <c r="AN95" s="471">
        <v>16.3</v>
      </c>
      <c r="AO95" s="471">
        <v>13.3</v>
      </c>
      <c r="AP95" s="471">
        <v>10.4</v>
      </c>
      <c r="AQ95" s="471">
        <v>17.399999999999999</v>
      </c>
      <c r="AR95" s="471">
        <v>15</v>
      </c>
      <c r="AS95" s="471">
        <v>16.100000000000001</v>
      </c>
    </row>
    <row r="96" spans="1:116" s="894" customFormat="1" ht="16.5" hidden="1" customHeight="1">
      <c r="A96" s="470"/>
      <c r="B96" s="517"/>
      <c r="C96" s="893"/>
      <c r="D96" s="56"/>
      <c r="E96" s="56"/>
      <c r="F96" s="517"/>
      <c r="G96" s="478"/>
      <c r="H96" s="478"/>
      <c r="I96" s="977"/>
      <c r="J96" s="478"/>
      <c r="K96" s="478"/>
      <c r="L96" s="977"/>
      <c r="M96" s="478"/>
      <c r="N96" s="478"/>
      <c r="O96" s="977"/>
      <c r="P96" s="478"/>
      <c r="Q96" s="478"/>
      <c r="R96" s="977"/>
      <c r="S96" s="478"/>
      <c r="T96" s="478"/>
      <c r="U96" s="977"/>
      <c r="V96" s="478"/>
      <c r="W96" s="478"/>
      <c r="X96" s="977"/>
      <c r="Y96" s="478"/>
      <c r="Z96" s="478"/>
      <c r="AA96" s="977"/>
      <c r="AB96" s="478"/>
      <c r="AC96" s="478"/>
      <c r="AD96" s="977"/>
      <c r="AE96" s="478"/>
      <c r="AF96" s="478"/>
      <c r="AG96" s="977"/>
      <c r="AH96" s="478"/>
      <c r="AI96" s="407">
        <v>-1</v>
      </c>
      <c r="AJ96" s="423" t="s">
        <v>671</v>
      </c>
      <c r="AK96" s="471">
        <v>4.1668459999999996</v>
      </c>
      <c r="AL96" s="471">
        <v>2.0167358000000002</v>
      </c>
      <c r="AM96" s="471">
        <v>2.2370928000000001</v>
      </c>
      <c r="AN96" s="471">
        <v>3.466008</v>
      </c>
      <c r="AO96" s="471">
        <v>3.3080421000000002</v>
      </c>
      <c r="AP96" s="471">
        <v>2.3814704</v>
      </c>
      <c r="AQ96" s="471">
        <v>3.2565566000000001</v>
      </c>
      <c r="AR96" s="471">
        <v>3.2514734999999999</v>
      </c>
      <c r="AS96" s="471">
        <v>1.5702775</v>
      </c>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row>
    <row r="97" spans="1:116" ht="16.5" customHeight="1">
      <c r="A97" s="470" t="s">
        <v>78</v>
      </c>
      <c r="B97" s="517"/>
      <c r="C97" s="653"/>
      <c r="D97" s="56"/>
      <c r="E97" s="56"/>
      <c r="F97" s="517" t="s">
        <v>39</v>
      </c>
      <c r="G97" s="478">
        <v>11.6</v>
      </c>
      <c r="H97" s="478"/>
      <c r="I97" s="977"/>
      <c r="J97" s="478">
        <v>12.2</v>
      </c>
      <c r="K97" s="478"/>
      <c r="L97" s="977"/>
      <c r="M97" s="478">
        <v>15.9</v>
      </c>
      <c r="N97" s="478"/>
      <c r="O97" s="977"/>
      <c r="P97" s="478">
        <v>12.5</v>
      </c>
      <c r="Q97" s="478"/>
      <c r="R97" s="977"/>
      <c r="S97" s="478">
        <v>14.6</v>
      </c>
      <c r="T97" s="478"/>
      <c r="U97" s="977"/>
      <c r="V97" s="478">
        <v>17.100000000000001</v>
      </c>
      <c r="W97" s="478"/>
      <c r="X97" s="977"/>
      <c r="Y97" s="478">
        <v>10.5</v>
      </c>
      <c r="Z97" s="478"/>
      <c r="AA97" s="977"/>
      <c r="AB97" s="478">
        <v>9.6</v>
      </c>
      <c r="AC97" s="478"/>
      <c r="AD97" s="977"/>
      <c r="AE97" s="478">
        <v>13</v>
      </c>
      <c r="AF97" s="478"/>
      <c r="AG97" s="977"/>
      <c r="AH97" s="478"/>
      <c r="AI97" s="407">
        <v>-1</v>
      </c>
      <c r="AJ97" s="423" t="s">
        <v>297</v>
      </c>
      <c r="AK97" s="471">
        <v>11.6</v>
      </c>
      <c r="AL97" s="471">
        <v>12.2</v>
      </c>
      <c r="AM97" s="471">
        <v>15.9</v>
      </c>
      <c r="AN97" s="471">
        <v>12.5</v>
      </c>
      <c r="AO97" s="471">
        <v>14.6</v>
      </c>
      <c r="AP97" s="471">
        <v>17.100000000000001</v>
      </c>
      <c r="AQ97" s="471">
        <v>10.5</v>
      </c>
      <c r="AR97" s="471">
        <v>9.6</v>
      </c>
      <c r="AS97" s="471">
        <v>13</v>
      </c>
      <c r="AT97" s="94"/>
    </row>
    <row r="98" spans="1:116" ht="16.5" customHeight="1">
      <c r="A98" s="334" t="s">
        <v>182</v>
      </c>
      <c r="B98" s="517"/>
      <c r="C98" s="656"/>
      <c r="D98" s="56"/>
      <c r="E98" s="56"/>
      <c r="F98" s="517" t="s">
        <v>183</v>
      </c>
      <c r="G98" s="193">
        <v>2000</v>
      </c>
      <c r="H98" s="193"/>
      <c r="I98" s="978"/>
      <c r="J98" s="193">
        <v>8100</v>
      </c>
      <c r="K98" s="193"/>
      <c r="L98" s="978"/>
      <c r="M98" s="193">
        <v>6001</v>
      </c>
      <c r="N98" s="193"/>
      <c r="O98" s="978"/>
      <c r="P98" s="193">
        <v>2800</v>
      </c>
      <c r="Q98" s="193"/>
      <c r="R98" s="978"/>
      <c r="S98" s="193">
        <v>2600</v>
      </c>
      <c r="T98" s="193"/>
      <c r="U98" s="978"/>
      <c r="V98" s="193">
        <v>2000</v>
      </c>
      <c r="W98" s="193"/>
      <c r="X98" s="978"/>
      <c r="Y98" s="193">
        <v>2400</v>
      </c>
      <c r="Z98" s="193"/>
      <c r="AA98" s="978"/>
      <c r="AB98" s="193">
        <v>2000</v>
      </c>
      <c r="AC98" s="193"/>
      <c r="AD98" s="978"/>
      <c r="AE98" s="193">
        <v>27901</v>
      </c>
      <c r="AF98" s="193"/>
      <c r="AG98" s="991"/>
      <c r="AH98" s="176"/>
      <c r="AI98" s="407">
        <v>-1</v>
      </c>
      <c r="AJ98" s="423" t="s">
        <v>298</v>
      </c>
      <c r="AK98" s="482">
        <v>2000</v>
      </c>
      <c r="AL98" s="482">
        <v>8100</v>
      </c>
      <c r="AM98" s="482">
        <v>6001</v>
      </c>
      <c r="AN98" s="482">
        <v>2800</v>
      </c>
      <c r="AO98" s="482">
        <v>2600</v>
      </c>
      <c r="AP98" s="482">
        <v>2000</v>
      </c>
      <c r="AQ98" s="482">
        <v>2400</v>
      </c>
      <c r="AR98" s="482">
        <v>2000</v>
      </c>
      <c r="AS98" s="482">
        <v>27901</v>
      </c>
    </row>
    <row r="99" spans="1:116" ht="16.5" customHeight="1">
      <c r="A99" s="515" t="s">
        <v>769</v>
      </c>
      <c r="B99" s="517"/>
      <c r="C99" s="653"/>
      <c r="D99" s="56"/>
      <c r="E99" s="56"/>
      <c r="F99" s="517" t="s">
        <v>183</v>
      </c>
      <c r="G99" s="534">
        <v>3.4287740000000002</v>
      </c>
      <c r="H99" s="534"/>
      <c r="I99" s="979"/>
      <c r="J99" s="534">
        <v>3.2079437</v>
      </c>
      <c r="K99" s="534"/>
      <c r="L99" s="979"/>
      <c r="M99" s="534">
        <v>3.5665146999999999</v>
      </c>
      <c r="N99" s="534"/>
      <c r="O99" s="979"/>
      <c r="P99" s="534">
        <v>3.2844856999999998</v>
      </c>
      <c r="Q99" s="534"/>
      <c r="R99" s="979"/>
      <c r="S99" s="534">
        <v>3.5158133</v>
      </c>
      <c r="T99" s="534"/>
      <c r="U99" s="979"/>
      <c r="V99" s="534">
        <v>3.7300099000000002</v>
      </c>
      <c r="W99" s="534"/>
      <c r="X99" s="979"/>
      <c r="Y99" s="534">
        <v>3.5991211000000001</v>
      </c>
      <c r="Z99" s="534"/>
      <c r="AA99" s="979"/>
      <c r="AB99" s="534">
        <v>3.2263738000000002</v>
      </c>
      <c r="AC99" s="534"/>
      <c r="AD99" s="979"/>
      <c r="AE99" s="534">
        <v>3.3960650000000001</v>
      </c>
      <c r="AF99" s="534"/>
      <c r="AG99" s="980"/>
      <c r="AH99" s="466"/>
      <c r="AI99" s="407">
        <v>-1</v>
      </c>
      <c r="AJ99" s="423" t="s">
        <v>289</v>
      </c>
      <c r="AK99" s="472">
        <v>3.4287740000000002</v>
      </c>
      <c r="AL99" s="472">
        <v>3.2079437</v>
      </c>
      <c r="AM99" s="472">
        <v>3.5665146999999999</v>
      </c>
      <c r="AN99" s="472">
        <v>3.2844856999999998</v>
      </c>
      <c r="AO99" s="472">
        <v>3.5158133</v>
      </c>
      <c r="AP99" s="472">
        <v>3.7300099000000002</v>
      </c>
      <c r="AQ99" s="472">
        <v>3.5991211000000001</v>
      </c>
      <c r="AR99" s="472">
        <v>3.2263738000000002</v>
      </c>
      <c r="AS99" s="472">
        <v>3.3960650000000001</v>
      </c>
      <c r="AT99" s="328"/>
    </row>
    <row r="100" spans="1:116" ht="2.4" customHeight="1">
      <c r="A100" s="519"/>
      <c r="B100" s="517"/>
      <c r="C100" s="653"/>
      <c r="D100" s="56"/>
      <c r="E100" s="56"/>
      <c r="F100" s="517"/>
      <c r="G100" s="465"/>
      <c r="H100" s="465"/>
      <c r="I100" s="980"/>
      <c r="J100" s="465"/>
      <c r="K100" s="465"/>
      <c r="L100" s="980"/>
      <c r="M100" s="465"/>
      <c r="N100" s="465"/>
      <c r="O100" s="980"/>
      <c r="P100" s="465"/>
      <c r="Q100" s="465"/>
      <c r="R100" s="980"/>
      <c r="S100" s="465"/>
      <c r="T100" s="465"/>
      <c r="U100" s="980"/>
      <c r="V100" s="465"/>
      <c r="W100" s="465"/>
      <c r="X100" s="980"/>
      <c r="Y100" s="465"/>
      <c r="Z100" s="465"/>
      <c r="AA100" s="980"/>
      <c r="AB100" s="465"/>
      <c r="AC100" s="465"/>
      <c r="AD100" s="980"/>
      <c r="AE100" s="465"/>
      <c r="AF100" s="465"/>
      <c r="AG100" s="980"/>
      <c r="AH100" s="466"/>
      <c r="AI100" s="232"/>
      <c r="AJ100" s="229"/>
      <c r="AK100" s="228"/>
      <c r="AL100" s="228"/>
      <c r="AM100" s="228"/>
      <c r="AN100" s="228"/>
      <c r="AO100" s="228"/>
      <c r="AP100" s="228"/>
      <c r="AQ100" s="228"/>
      <c r="AR100" s="228"/>
      <c r="AS100" s="228"/>
      <c r="AT100" s="328"/>
    </row>
    <row r="101" spans="1:116" ht="16.5" customHeight="1">
      <c r="A101" s="147" t="s">
        <v>450</v>
      </c>
      <c r="B101" s="517"/>
      <c r="C101" s="653"/>
      <c r="D101" s="56"/>
      <c r="E101" s="56"/>
      <c r="F101" s="517"/>
      <c r="G101" s="465"/>
      <c r="H101" s="465"/>
      <c r="I101" s="980"/>
      <c r="J101" s="465"/>
      <c r="K101" s="465"/>
      <c r="L101" s="980"/>
      <c r="M101" s="465"/>
      <c r="N101" s="465"/>
      <c r="O101" s="980"/>
      <c r="P101" s="465"/>
      <c r="Q101" s="465"/>
      <c r="R101" s="980"/>
      <c r="S101" s="465"/>
      <c r="T101" s="465"/>
      <c r="U101" s="980"/>
      <c r="V101" s="465"/>
      <c r="W101" s="465"/>
      <c r="X101" s="980"/>
      <c r="Y101" s="465"/>
      <c r="Z101" s="465"/>
      <c r="AA101" s="980"/>
      <c r="AB101" s="465"/>
      <c r="AC101" s="465"/>
      <c r="AD101" s="980"/>
      <c r="AE101" s="465"/>
      <c r="AF101" s="465"/>
      <c r="AG101" s="980"/>
      <c r="AH101" s="466"/>
      <c r="AI101" s="232"/>
      <c r="AJ101" s="229"/>
      <c r="AK101" s="228"/>
      <c r="AL101" s="228"/>
      <c r="AM101" s="228"/>
      <c r="AN101" s="228"/>
      <c r="AO101" s="228"/>
      <c r="AP101" s="228"/>
      <c r="AQ101" s="228"/>
      <c r="AR101" s="228"/>
      <c r="AS101" s="228"/>
      <c r="AT101" s="328"/>
    </row>
    <row r="102" spans="1:116" ht="16.5" customHeight="1">
      <c r="A102" s="519" t="s">
        <v>397</v>
      </c>
      <c r="B102" s="517"/>
      <c r="C102" s="653"/>
      <c r="D102" s="56"/>
      <c r="E102" s="56"/>
      <c r="F102" s="517"/>
      <c r="G102" s="465"/>
      <c r="H102" s="465"/>
      <c r="I102" s="980"/>
      <c r="J102" s="465"/>
      <c r="K102" s="465"/>
      <c r="L102" s="980"/>
      <c r="M102" s="465"/>
      <c r="N102" s="465"/>
      <c r="O102" s="980"/>
      <c r="P102" s="465"/>
      <c r="Q102" s="465"/>
      <c r="R102" s="980"/>
      <c r="S102" s="465"/>
      <c r="T102" s="465"/>
      <c r="U102" s="980"/>
      <c r="V102" s="465"/>
      <c r="W102" s="465"/>
      <c r="X102" s="980"/>
      <c r="Y102" s="465"/>
      <c r="Z102" s="465"/>
      <c r="AA102" s="980"/>
      <c r="AB102" s="465"/>
      <c r="AC102" s="465"/>
      <c r="AD102" s="980"/>
      <c r="AE102" s="465"/>
      <c r="AF102" s="465"/>
      <c r="AG102" s="980"/>
      <c r="AH102" s="466"/>
      <c r="AI102" s="232"/>
      <c r="AJ102" s="229"/>
      <c r="AK102" s="228"/>
      <c r="AL102" s="228"/>
      <c r="AM102" s="228"/>
      <c r="AN102" s="228"/>
      <c r="AO102" s="228"/>
      <c r="AP102" s="228"/>
      <c r="AQ102" s="228"/>
      <c r="AR102" s="228"/>
      <c r="AS102" s="228"/>
      <c r="AT102" s="328"/>
    </row>
    <row r="103" spans="1:116" ht="16.5" customHeight="1">
      <c r="A103" s="470" t="s">
        <v>79</v>
      </c>
      <c r="B103" s="517"/>
      <c r="C103" s="653"/>
      <c r="D103" s="56"/>
      <c r="E103" s="56"/>
      <c r="F103" s="517" t="s">
        <v>39</v>
      </c>
      <c r="G103" s="478">
        <v>58.7</v>
      </c>
      <c r="H103" s="478" t="s">
        <v>622</v>
      </c>
      <c r="I103" s="977">
        <v>4.7514374000000004</v>
      </c>
      <c r="J103" s="478">
        <v>58.5</v>
      </c>
      <c r="K103" s="478" t="s">
        <v>622</v>
      </c>
      <c r="L103" s="977">
        <v>2.5366464</v>
      </c>
      <c r="M103" s="478">
        <v>52.1</v>
      </c>
      <c r="N103" s="478" t="s">
        <v>622</v>
      </c>
      <c r="O103" s="977">
        <v>2.6145133999999999</v>
      </c>
      <c r="P103" s="478">
        <v>55.4</v>
      </c>
      <c r="Q103" s="478" t="s">
        <v>622</v>
      </c>
      <c r="R103" s="977">
        <v>4.2609599999999999</v>
      </c>
      <c r="S103" s="478">
        <v>52.6</v>
      </c>
      <c r="T103" s="478" t="s">
        <v>622</v>
      </c>
      <c r="U103" s="977">
        <v>4.7086772000000003</v>
      </c>
      <c r="V103" s="478">
        <v>40.5</v>
      </c>
      <c r="W103" s="478" t="s">
        <v>622</v>
      </c>
      <c r="X103" s="977">
        <v>4.5744815000000001</v>
      </c>
      <c r="Y103" s="478">
        <v>64.5</v>
      </c>
      <c r="Z103" s="478" t="s">
        <v>622</v>
      </c>
      <c r="AA103" s="977">
        <v>3.6931664</v>
      </c>
      <c r="AB103" s="478">
        <v>32.1</v>
      </c>
      <c r="AC103" s="478" t="s">
        <v>622</v>
      </c>
      <c r="AD103" s="977">
        <v>4.6009631000000004</v>
      </c>
      <c r="AE103" s="478">
        <v>56</v>
      </c>
      <c r="AF103" s="478" t="s">
        <v>622</v>
      </c>
      <c r="AG103" s="977">
        <v>1.8309451000000001</v>
      </c>
      <c r="AH103" s="478"/>
      <c r="AI103" s="407">
        <v>-1</v>
      </c>
      <c r="AJ103" s="449" t="s">
        <v>471</v>
      </c>
      <c r="AK103" s="471">
        <v>58.7</v>
      </c>
      <c r="AL103" s="471">
        <v>58.5</v>
      </c>
      <c r="AM103" s="471">
        <v>52.1</v>
      </c>
      <c r="AN103" s="471">
        <v>55.4</v>
      </c>
      <c r="AO103" s="471">
        <v>52.6</v>
      </c>
      <c r="AP103" s="471">
        <v>40.5</v>
      </c>
      <c r="AQ103" s="471">
        <v>64.5</v>
      </c>
      <c r="AR103" s="471">
        <v>32.1</v>
      </c>
      <c r="AS103" s="471">
        <v>56</v>
      </c>
      <c r="AT103" s="94"/>
    </row>
    <row r="104" spans="1:116" s="894" customFormat="1" ht="16.5" hidden="1" customHeight="1">
      <c r="A104" s="470"/>
      <c r="B104" s="517"/>
      <c r="C104" s="893"/>
      <c r="D104" s="56"/>
      <c r="E104" s="56"/>
      <c r="F104" s="517"/>
      <c r="G104" s="478"/>
      <c r="H104" s="478"/>
      <c r="I104" s="977"/>
      <c r="J104" s="478"/>
      <c r="K104" s="478"/>
      <c r="L104" s="977"/>
      <c r="M104" s="478"/>
      <c r="N104" s="478"/>
      <c r="O104" s="977"/>
      <c r="P104" s="478"/>
      <c r="Q104" s="478"/>
      <c r="R104" s="977"/>
      <c r="S104" s="478"/>
      <c r="T104" s="478"/>
      <c r="U104" s="977"/>
      <c r="V104" s="478"/>
      <c r="W104" s="478"/>
      <c r="X104" s="977"/>
      <c r="Y104" s="478"/>
      <c r="Z104" s="478"/>
      <c r="AA104" s="977"/>
      <c r="AB104" s="478"/>
      <c r="AC104" s="478"/>
      <c r="AD104" s="977"/>
      <c r="AE104" s="478"/>
      <c r="AF104" s="478"/>
      <c r="AG104" s="977"/>
      <c r="AH104" s="478"/>
      <c r="AI104" s="407">
        <v>-1</v>
      </c>
      <c r="AJ104" s="449" t="s">
        <v>672</v>
      </c>
      <c r="AK104" s="471">
        <v>4.7514374000000004</v>
      </c>
      <c r="AL104" s="471">
        <v>2.5366464</v>
      </c>
      <c r="AM104" s="471">
        <v>2.6145133999999999</v>
      </c>
      <c r="AN104" s="471">
        <v>4.2609599999999999</v>
      </c>
      <c r="AO104" s="471">
        <v>4.7086772000000003</v>
      </c>
      <c r="AP104" s="471">
        <v>4.5744815000000001</v>
      </c>
      <c r="AQ104" s="471">
        <v>3.6931664</v>
      </c>
      <c r="AR104" s="471">
        <v>4.6009631000000004</v>
      </c>
      <c r="AS104" s="471">
        <v>1.8309451000000001</v>
      </c>
      <c r="AT104" s="94"/>
      <c r="AU104" s="216"/>
      <c r="AV104" s="216"/>
      <c r="AW104" s="216"/>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16"/>
      <c r="BZ104" s="216"/>
      <c r="CA104" s="216"/>
      <c r="CB104" s="216"/>
      <c r="CC104" s="216"/>
      <c r="CD104" s="216"/>
      <c r="CE104" s="216"/>
      <c r="CF104" s="216"/>
      <c r="CG104" s="216"/>
      <c r="CH104" s="216"/>
      <c r="CI104" s="216"/>
      <c r="CJ104" s="216"/>
      <c r="CK104" s="216"/>
      <c r="CL104" s="216"/>
      <c r="CM104" s="216"/>
      <c r="CN104" s="216"/>
      <c r="CO104" s="216"/>
      <c r="CP104" s="216"/>
      <c r="CQ104" s="216"/>
      <c r="CR104" s="216"/>
      <c r="CS104" s="216"/>
      <c r="CT104" s="216"/>
      <c r="CU104" s="216"/>
      <c r="CV104" s="216"/>
      <c r="CW104" s="216"/>
      <c r="CX104" s="216"/>
      <c r="CY104" s="216"/>
      <c r="CZ104" s="216"/>
      <c r="DA104" s="216"/>
      <c r="DB104" s="216"/>
      <c r="DC104" s="216"/>
      <c r="DD104" s="216"/>
      <c r="DE104" s="216"/>
      <c r="DF104" s="216"/>
      <c r="DG104" s="216"/>
      <c r="DH104" s="216"/>
      <c r="DI104" s="216"/>
      <c r="DJ104" s="216"/>
      <c r="DK104" s="216"/>
      <c r="DL104" s="216"/>
    </row>
    <row r="105" spans="1:116" ht="16.5" customHeight="1">
      <c r="A105" s="470" t="s">
        <v>282</v>
      </c>
      <c r="B105" s="517"/>
      <c r="C105" s="653"/>
      <c r="D105" s="56"/>
      <c r="E105" s="56"/>
      <c r="F105" s="517" t="s">
        <v>39</v>
      </c>
      <c r="G105" s="478">
        <v>3.4</v>
      </c>
      <c r="H105" s="478" t="s">
        <v>622</v>
      </c>
      <c r="I105" s="977">
        <v>2.2451417999999999</v>
      </c>
      <c r="J105" s="478">
        <v>7</v>
      </c>
      <c r="K105" s="478" t="s">
        <v>622</v>
      </c>
      <c r="L105" s="977">
        <v>1.5175612999999999</v>
      </c>
      <c r="M105" s="478">
        <v>1.6</v>
      </c>
      <c r="N105" s="478" t="s">
        <v>622</v>
      </c>
      <c r="O105" s="977">
        <v>0.44988610000000001</v>
      </c>
      <c r="P105" s="478">
        <v>3.7</v>
      </c>
      <c r="Q105" s="478" t="s">
        <v>622</v>
      </c>
      <c r="R105" s="977">
        <v>1.3835177999999999</v>
      </c>
      <c r="S105" s="478">
        <v>3.1</v>
      </c>
      <c r="T105" s="478" t="s">
        <v>622</v>
      </c>
      <c r="U105" s="977">
        <v>2.0044738999999998</v>
      </c>
      <c r="V105" s="478">
        <v>1.2</v>
      </c>
      <c r="W105" s="478" t="s">
        <v>622</v>
      </c>
      <c r="X105" s="977">
        <v>0.67034559999999999</v>
      </c>
      <c r="Y105" s="478">
        <v>0.7</v>
      </c>
      <c r="Z105" s="478" t="s">
        <v>622</v>
      </c>
      <c r="AA105" s="977">
        <v>0.56390700000000005</v>
      </c>
      <c r="AB105" s="478">
        <v>5.7</v>
      </c>
      <c r="AC105" s="478" t="s">
        <v>622</v>
      </c>
      <c r="AD105" s="977">
        <v>1.7848556</v>
      </c>
      <c r="AE105" s="478">
        <v>3.9</v>
      </c>
      <c r="AF105" s="478" t="s">
        <v>622</v>
      </c>
      <c r="AG105" s="977">
        <v>0.8503539</v>
      </c>
      <c r="AH105" s="478"/>
      <c r="AI105" s="407">
        <v>-1</v>
      </c>
      <c r="AJ105" s="449" t="s">
        <v>472</v>
      </c>
      <c r="AK105" s="471">
        <v>3.4</v>
      </c>
      <c r="AL105" s="471">
        <v>7</v>
      </c>
      <c r="AM105" s="471">
        <v>1.6</v>
      </c>
      <c r="AN105" s="471">
        <v>3.7</v>
      </c>
      <c r="AO105" s="471">
        <v>3.1</v>
      </c>
      <c r="AP105" s="471">
        <v>1.2</v>
      </c>
      <c r="AQ105" s="471">
        <v>0.7</v>
      </c>
      <c r="AR105" s="471">
        <v>5.7</v>
      </c>
      <c r="AS105" s="471">
        <v>3.9</v>
      </c>
    </row>
    <row r="106" spans="1:116" s="894" customFormat="1" ht="16.5" hidden="1" customHeight="1">
      <c r="A106" s="470"/>
      <c r="B106" s="517"/>
      <c r="C106" s="893"/>
      <c r="D106" s="56"/>
      <c r="E106" s="56"/>
      <c r="F106" s="517"/>
      <c r="G106" s="478"/>
      <c r="H106" s="478"/>
      <c r="I106" s="977"/>
      <c r="J106" s="478"/>
      <c r="K106" s="478"/>
      <c r="L106" s="977"/>
      <c r="M106" s="478"/>
      <c r="N106" s="478"/>
      <c r="O106" s="977"/>
      <c r="P106" s="478"/>
      <c r="Q106" s="478"/>
      <c r="R106" s="977"/>
      <c r="S106" s="478"/>
      <c r="T106" s="478"/>
      <c r="U106" s="977"/>
      <c r="V106" s="478"/>
      <c r="W106" s="478"/>
      <c r="X106" s="977"/>
      <c r="Y106" s="478"/>
      <c r="Z106" s="478"/>
      <c r="AA106" s="977"/>
      <c r="AB106" s="478"/>
      <c r="AC106" s="478"/>
      <c r="AD106" s="977"/>
      <c r="AE106" s="478"/>
      <c r="AF106" s="478"/>
      <c r="AG106" s="977"/>
      <c r="AH106" s="478"/>
      <c r="AI106" s="407">
        <v>-1</v>
      </c>
      <c r="AJ106" s="449" t="s">
        <v>673</v>
      </c>
      <c r="AK106" s="471">
        <v>2.2451417999999999</v>
      </c>
      <c r="AL106" s="471">
        <v>1.5175612999999999</v>
      </c>
      <c r="AM106" s="471">
        <v>0.44988610000000001</v>
      </c>
      <c r="AN106" s="471">
        <v>1.3835177999999999</v>
      </c>
      <c r="AO106" s="471">
        <v>2.0044738999999998</v>
      </c>
      <c r="AP106" s="471">
        <v>0.67034559999999999</v>
      </c>
      <c r="AQ106" s="471">
        <v>0.56390700000000005</v>
      </c>
      <c r="AR106" s="471">
        <v>1.7848556</v>
      </c>
      <c r="AS106" s="471">
        <v>0.8503539</v>
      </c>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row>
    <row r="107" spans="1:116" ht="16.5" customHeight="1">
      <c r="A107" s="470" t="s">
        <v>269</v>
      </c>
      <c r="B107" s="517"/>
      <c r="C107" s="653"/>
      <c r="D107" s="56"/>
      <c r="E107" s="56"/>
      <c r="F107" s="517" t="s">
        <v>39</v>
      </c>
      <c r="G107" s="478">
        <v>7.1</v>
      </c>
      <c r="H107" s="478" t="s">
        <v>622</v>
      </c>
      <c r="I107" s="977">
        <v>2.4572037</v>
      </c>
      <c r="J107" s="478">
        <v>8.8000000000000007</v>
      </c>
      <c r="K107" s="478" t="s">
        <v>622</v>
      </c>
      <c r="L107" s="977">
        <v>1.7888991999999999</v>
      </c>
      <c r="M107" s="478">
        <v>4.5</v>
      </c>
      <c r="N107" s="478" t="s">
        <v>622</v>
      </c>
      <c r="O107" s="977">
        <v>1.0371992999999999</v>
      </c>
      <c r="P107" s="478">
        <v>6.8</v>
      </c>
      <c r="Q107" s="478" t="s">
        <v>622</v>
      </c>
      <c r="R107" s="977">
        <v>2.3273104</v>
      </c>
      <c r="S107" s="478">
        <v>6.3</v>
      </c>
      <c r="T107" s="478" t="s">
        <v>622</v>
      </c>
      <c r="U107" s="977">
        <v>2.0245555</v>
      </c>
      <c r="V107" s="478">
        <v>4</v>
      </c>
      <c r="W107" s="478" t="s">
        <v>622</v>
      </c>
      <c r="X107" s="977">
        <v>2.1582542</v>
      </c>
      <c r="Y107" s="478">
        <v>3.8</v>
      </c>
      <c r="Z107" s="478" t="s">
        <v>622</v>
      </c>
      <c r="AA107" s="977">
        <v>1.6010114</v>
      </c>
      <c r="AB107" s="478">
        <v>8</v>
      </c>
      <c r="AC107" s="478" t="s">
        <v>622</v>
      </c>
      <c r="AD107" s="977">
        <v>2.7833404000000002</v>
      </c>
      <c r="AE107" s="478">
        <v>6.8</v>
      </c>
      <c r="AF107" s="478" t="s">
        <v>622</v>
      </c>
      <c r="AG107" s="977">
        <v>0.98172950000000003</v>
      </c>
      <c r="AH107" s="478"/>
      <c r="AI107" s="407">
        <v>-1</v>
      </c>
      <c r="AJ107" s="423" t="s">
        <v>61</v>
      </c>
      <c r="AK107" s="471">
        <v>7.1</v>
      </c>
      <c r="AL107" s="471">
        <v>8.8000000000000007</v>
      </c>
      <c r="AM107" s="471">
        <v>4.5</v>
      </c>
      <c r="AN107" s="471">
        <v>6.8</v>
      </c>
      <c r="AO107" s="471">
        <v>6.3</v>
      </c>
      <c r="AP107" s="471">
        <v>4</v>
      </c>
      <c r="AQ107" s="471">
        <v>3.8</v>
      </c>
      <c r="AR107" s="471">
        <v>8</v>
      </c>
      <c r="AS107" s="471">
        <v>6.8</v>
      </c>
    </row>
    <row r="108" spans="1:116" s="894" customFormat="1" ht="16.5" hidden="1" customHeight="1">
      <c r="A108" s="470"/>
      <c r="B108" s="517"/>
      <c r="C108" s="893"/>
      <c r="D108" s="56"/>
      <c r="E108" s="56"/>
      <c r="F108" s="517"/>
      <c r="G108" s="478"/>
      <c r="H108" s="478"/>
      <c r="I108" s="977"/>
      <c r="J108" s="478"/>
      <c r="K108" s="478"/>
      <c r="L108" s="977"/>
      <c r="M108" s="478"/>
      <c r="N108" s="478"/>
      <c r="O108" s="977"/>
      <c r="P108" s="478"/>
      <c r="Q108" s="478"/>
      <c r="R108" s="977"/>
      <c r="S108" s="478"/>
      <c r="T108" s="478"/>
      <c r="U108" s="977"/>
      <c r="V108" s="478"/>
      <c r="W108" s="478"/>
      <c r="X108" s="977"/>
      <c r="Y108" s="478"/>
      <c r="Z108" s="478"/>
      <c r="AA108" s="977"/>
      <c r="AB108" s="478"/>
      <c r="AC108" s="478"/>
      <c r="AD108" s="977"/>
      <c r="AE108" s="478"/>
      <c r="AF108" s="478"/>
      <c r="AG108" s="977"/>
      <c r="AH108" s="478"/>
      <c r="AI108" s="407">
        <v>-1</v>
      </c>
      <c r="AJ108" s="423" t="s">
        <v>674</v>
      </c>
      <c r="AK108" s="471">
        <v>2.4572037</v>
      </c>
      <c r="AL108" s="471">
        <v>1.7888991999999999</v>
      </c>
      <c r="AM108" s="471">
        <v>1.0371992999999999</v>
      </c>
      <c r="AN108" s="471">
        <v>2.3273104</v>
      </c>
      <c r="AO108" s="471">
        <v>2.0245555</v>
      </c>
      <c r="AP108" s="471">
        <v>2.1582542</v>
      </c>
      <c r="AQ108" s="471">
        <v>1.6010114</v>
      </c>
      <c r="AR108" s="471">
        <v>2.7833404000000002</v>
      </c>
      <c r="AS108" s="471">
        <v>0.98172950000000003</v>
      </c>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c r="CW108" s="216"/>
      <c r="CX108" s="216"/>
      <c r="CY108" s="216"/>
      <c r="CZ108" s="216"/>
      <c r="DA108" s="216"/>
      <c r="DB108" s="216"/>
      <c r="DC108" s="216"/>
      <c r="DD108" s="216"/>
      <c r="DE108" s="216"/>
      <c r="DF108" s="216"/>
      <c r="DG108" s="216"/>
      <c r="DH108" s="216"/>
      <c r="DI108" s="216"/>
      <c r="DJ108" s="216"/>
      <c r="DK108" s="216"/>
      <c r="DL108" s="216"/>
    </row>
    <row r="109" spans="1:116" ht="16.5" customHeight="1">
      <c r="A109" s="470" t="s">
        <v>482</v>
      </c>
      <c r="B109" s="517"/>
      <c r="C109" s="653"/>
      <c r="D109" s="56"/>
      <c r="E109" s="56"/>
      <c r="F109" s="517" t="s">
        <v>39</v>
      </c>
      <c r="G109" s="478">
        <v>27.7</v>
      </c>
      <c r="H109" s="478"/>
      <c r="I109" s="977"/>
      <c r="J109" s="478">
        <v>23.9</v>
      </c>
      <c r="K109" s="478"/>
      <c r="L109" s="977"/>
      <c r="M109" s="478">
        <v>36.700000000000003</v>
      </c>
      <c r="N109" s="478"/>
      <c r="O109" s="977"/>
      <c r="P109" s="478">
        <v>28.9</v>
      </c>
      <c r="Q109" s="478"/>
      <c r="R109" s="977"/>
      <c r="S109" s="478">
        <v>32.5</v>
      </c>
      <c r="T109" s="478"/>
      <c r="U109" s="977"/>
      <c r="V109" s="478">
        <v>48.8</v>
      </c>
      <c r="W109" s="478"/>
      <c r="X109" s="977"/>
      <c r="Y109" s="478">
        <v>29.6</v>
      </c>
      <c r="Z109" s="478"/>
      <c r="AA109" s="977"/>
      <c r="AB109" s="478">
        <v>46.7</v>
      </c>
      <c r="AC109" s="478"/>
      <c r="AD109" s="977"/>
      <c r="AE109" s="478">
        <v>29.6</v>
      </c>
      <c r="AF109" s="478"/>
      <c r="AG109" s="977"/>
      <c r="AH109" s="478"/>
      <c r="AI109" s="407">
        <v>-1</v>
      </c>
      <c r="AJ109" s="423" t="s">
        <v>483</v>
      </c>
      <c r="AK109" s="471">
        <v>27.7</v>
      </c>
      <c r="AL109" s="471">
        <v>23.9</v>
      </c>
      <c r="AM109" s="471">
        <v>36.700000000000003</v>
      </c>
      <c r="AN109" s="471">
        <v>28.9</v>
      </c>
      <c r="AO109" s="471">
        <v>32.5</v>
      </c>
      <c r="AP109" s="471">
        <v>48.8</v>
      </c>
      <c r="AQ109" s="471">
        <v>29.6</v>
      </c>
      <c r="AR109" s="471">
        <v>46.7</v>
      </c>
      <c r="AS109" s="471">
        <v>29.6</v>
      </c>
    </row>
    <row r="110" spans="1:116" ht="16.5" customHeight="1">
      <c r="A110" s="470" t="s">
        <v>78</v>
      </c>
      <c r="B110" s="517"/>
      <c r="C110" s="653"/>
      <c r="D110" s="56"/>
      <c r="E110" s="56"/>
      <c r="F110" s="517" t="s">
        <v>39</v>
      </c>
      <c r="G110" s="478">
        <v>3.1</v>
      </c>
      <c r="H110" s="478"/>
      <c r="I110" s="977"/>
      <c r="J110" s="478">
        <v>1.8</v>
      </c>
      <c r="K110" s="478"/>
      <c r="L110" s="977"/>
      <c r="M110" s="478">
        <v>5</v>
      </c>
      <c r="N110" s="478"/>
      <c r="O110" s="977"/>
      <c r="P110" s="478">
        <v>5.3</v>
      </c>
      <c r="Q110" s="478"/>
      <c r="R110" s="977"/>
      <c r="S110" s="478">
        <v>5.6</v>
      </c>
      <c r="T110" s="478"/>
      <c r="U110" s="977"/>
      <c r="V110" s="478">
        <v>5.4</v>
      </c>
      <c r="W110" s="478"/>
      <c r="X110" s="977"/>
      <c r="Y110" s="478">
        <v>1.4</v>
      </c>
      <c r="Z110" s="478"/>
      <c r="AA110" s="977"/>
      <c r="AB110" s="478">
        <v>7.5</v>
      </c>
      <c r="AC110" s="478"/>
      <c r="AD110" s="977"/>
      <c r="AE110" s="478">
        <v>3.6</v>
      </c>
      <c r="AF110" s="478"/>
      <c r="AG110" s="977"/>
      <c r="AH110" s="478"/>
      <c r="AI110" s="407">
        <v>-1</v>
      </c>
      <c r="AJ110" s="423" t="s">
        <v>533</v>
      </c>
      <c r="AK110" s="471">
        <v>3.1</v>
      </c>
      <c r="AL110" s="471">
        <v>1.8</v>
      </c>
      <c r="AM110" s="471">
        <v>5</v>
      </c>
      <c r="AN110" s="471">
        <v>5.3</v>
      </c>
      <c r="AO110" s="471">
        <v>5.6</v>
      </c>
      <c r="AP110" s="471">
        <v>5.4</v>
      </c>
      <c r="AQ110" s="471">
        <v>1.4</v>
      </c>
      <c r="AR110" s="471">
        <v>7.5</v>
      </c>
      <c r="AS110" s="471">
        <v>3.6</v>
      </c>
      <c r="AT110" s="94"/>
    </row>
    <row r="111" spans="1:116" ht="16.5" customHeight="1">
      <c r="A111" s="334" t="s">
        <v>182</v>
      </c>
      <c r="B111" s="517"/>
      <c r="C111" s="656"/>
      <c r="D111" s="56"/>
      <c r="E111" s="56"/>
      <c r="F111" s="517" t="s">
        <v>183</v>
      </c>
      <c r="G111" s="193">
        <v>2000</v>
      </c>
      <c r="H111" s="193"/>
      <c r="I111" s="978"/>
      <c r="J111" s="193">
        <v>8100</v>
      </c>
      <c r="K111" s="193"/>
      <c r="L111" s="978"/>
      <c r="M111" s="193">
        <v>6001</v>
      </c>
      <c r="N111" s="193"/>
      <c r="O111" s="978"/>
      <c r="P111" s="193">
        <v>2800</v>
      </c>
      <c r="Q111" s="193"/>
      <c r="R111" s="978"/>
      <c r="S111" s="193">
        <v>2600</v>
      </c>
      <c r="T111" s="193"/>
      <c r="U111" s="978"/>
      <c r="V111" s="193">
        <v>2000</v>
      </c>
      <c r="W111" s="193"/>
      <c r="X111" s="978"/>
      <c r="Y111" s="193">
        <v>2400</v>
      </c>
      <c r="Z111" s="193"/>
      <c r="AA111" s="978"/>
      <c r="AB111" s="193">
        <v>2000</v>
      </c>
      <c r="AC111" s="193"/>
      <c r="AD111" s="978"/>
      <c r="AE111" s="193">
        <v>27901</v>
      </c>
      <c r="AF111" s="193"/>
      <c r="AG111" s="991"/>
      <c r="AH111" s="176"/>
      <c r="AI111" s="407">
        <v>-1</v>
      </c>
      <c r="AJ111" s="423" t="s">
        <v>352</v>
      </c>
      <c r="AK111" s="482">
        <v>2000</v>
      </c>
      <c r="AL111" s="482">
        <v>8100</v>
      </c>
      <c r="AM111" s="482">
        <v>6001</v>
      </c>
      <c r="AN111" s="482">
        <v>2800</v>
      </c>
      <c r="AO111" s="482">
        <v>2600</v>
      </c>
      <c r="AP111" s="482">
        <v>2000</v>
      </c>
      <c r="AQ111" s="482">
        <v>2400</v>
      </c>
      <c r="AR111" s="482">
        <v>2000</v>
      </c>
      <c r="AS111" s="482">
        <v>27901</v>
      </c>
    </row>
    <row r="112" spans="1:116" ht="16.5" customHeight="1">
      <c r="A112" s="515" t="s">
        <v>769</v>
      </c>
      <c r="B112" s="517"/>
      <c r="C112" s="653"/>
      <c r="D112" s="56"/>
      <c r="E112" s="56"/>
      <c r="F112" s="517" t="s">
        <v>183</v>
      </c>
      <c r="G112" s="534">
        <v>4.1316151999999997</v>
      </c>
      <c r="H112" s="534"/>
      <c r="I112" s="979"/>
      <c r="J112" s="534">
        <v>3.9750614999999998</v>
      </c>
      <c r="K112" s="534"/>
      <c r="L112" s="979"/>
      <c r="M112" s="534">
        <v>4.2532999</v>
      </c>
      <c r="N112" s="534"/>
      <c r="O112" s="979"/>
      <c r="P112" s="534">
        <v>4.0803361999999996</v>
      </c>
      <c r="Q112" s="534"/>
      <c r="R112" s="979"/>
      <c r="S112" s="534">
        <v>4.1837492999999997</v>
      </c>
      <c r="T112" s="534"/>
      <c r="U112" s="979"/>
      <c r="V112" s="534">
        <v>4.3225315999999996</v>
      </c>
      <c r="W112" s="534"/>
      <c r="X112" s="979"/>
      <c r="Y112" s="534">
        <v>4.4696613999999997</v>
      </c>
      <c r="Z112" s="534"/>
      <c r="AA112" s="979"/>
      <c r="AB112" s="534">
        <v>3.7511133000000001</v>
      </c>
      <c r="AC112" s="534"/>
      <c r="AD112" s="979"/>
      <c r="AE112" s="534">
        <v>4.1124174</v>
      </c>
      <c r="AF112" s="534"/>
      <c r="AG112" s="980"/>
      <c r="AH112" s="466"/>
      <c r="AI112" s="407">
        <v>-1</v>
      </c>
      <c r="AJ112" s="423" t="s">
        <v>353</v>
      </c>
      <c r="AK112" s="472">
        <v>4.1316151999999997</v>
      </c>
      <c r="AL112" s="472">
        <v>3.9750614999999998</v>
      </c>
      <c r="AM112" s="472">
        <v>4.2532999</v>
      </c>
      <c r="AN112" s="472">
        <v>4.0803361999999996</v>
      </c>
      <c r="AO112" s="472">
        <v>4.1837492999999997</v>
      </c>
      <c r="AP112" s="472">
        <v>4.3225315999999996</v>
      </c>
      <c r="AQ112" s="472">
        <v>4.4696613999999997</v>
      </c>
      <c r="AR112" s="472">
        <v>3.7511133000000001</v>
      </c>
      <c r="AS112" s="472">
        <v>4.1124174</v>
      </c>
      <c r="AT112" s="328"/>
    </row>
    <row r="113" spans="1:116" ht="3" customHeight="1">
      <c r="A113" s="519"/>
      <c r="B113" s="517"/>
      <c r="C113" s="653"/>
      <c r="D113" s="56"/>
      <c r="E113" s="56"/>
      <c r="F113" s="517"/>
      <c r="G113" s="465"/>
      <c r="H113" s="465"/>
      <c r="I113" s="980"/>
      <c r="J113" s="465"/>
      <c r="K113" s="465"/>
      <c r="L113" s="980"/>
      <c r="M113" s="478"/>
      <c r="N113" s="478"/>
      <c r="O113" s="980"/>
      <c r="P113" s="478"/>
      <c r="Q113" s="478"/>
      <c r="R113" s="980"/>
      <c r="S113" s="465"/>
      <c r="T113" s="465"/>
      <c r="U113" s="980"/>
      <c r="V113" s="465"/>
      <c r="W113" s="465"/>
      <c r="X113" s="980"/>
      <c r="Y113" s="465"/>
      <c r="Z113" s="465"/>
      <c r="AA113" s="980"/>
      <c r="AB113" s="465"/>
      <c r="AC113" s="465"/>
      <c r="AD113" s="980"/>
      <c r="AE113" s="465"/>
      <c r="AF113" s="465"/>
      <c r="AG113" s="980"/>
      <c r="AH113" s="466"/>
      <c r="AI113" s="232"/>
      <c r="AJ113" s="229"/>
      <c r="AK113" s="228"/>
      <c r="AL113" s="228"/>
      <c r="AM113" s="228"/>
      <c r="AN113" s="228"/>
      <c r="AO113" s="228"/>
      <c r="AP113" s="228"/>
      <c r="AQ113" s="228"/>
      <c r="AR113" s="228"/>
      <c r="AS113" s="228"/>
      <c r="AT113" s="328"/>
    </row>
    <row r="114" spans="1:116" ht="16.5" customHeight="1">
      <c r="A114" s="519" t="s">
        <v>398</v>
      </c>
      <c r="B114" s="517"/>
      <c r="C114" s="653"/>
      <c r="D114" s="56"/>
      <c r="E114" s="56"/>
      <c r="F114" s="517"/>
      <c r="G114" s="465"/>
      <c r="H114" s="465"/>
      <c r="I114" s="980"/>
      <c r="J114" s="465"/>
      <c r="K114" s="465"/>
      <c r="L114" s="980"/>
      <c r="M114" s="465"/>
      <c r="N114" s="465"/>
      <c r="O114" s="980"/>
      <c r="P114" s="465"/>
      <c r="Q114" s="465"/>
      <c r="R114" s="980"/>
      <c r="S114" s="465"/>
      <c r="T114" s="465"/>
      <c r="U114" s="980"/>
      <c r="V114" s="465"/>
      <c r="W114" s="465"/>
      <c r="X114" s="980"/>
      <c r="Y114" s="465"/>
      <c r="Z114" s="465"/>
      <c r="AA114" s="980"/>
      <c r="AB114" s="465"/>
      <c r="AC114" s="465"/>
      <c r="AD114" s="980"/>
      <c r="AE114" s="465"/>
      <c r="AF114" s="465"/>
      <c r="AG114" s="980"/>
      <c r="AH114" s="466"/>
      <c r="AI114" s="232"/>
      <c r="AJ114" s="229"/>
      <c r="AK114" s="228"/>
      <c r="AL114" s="228"/>
      <c r="AM114" s="228"/>
      <c r="AN114" s="228"/>
      <c r="AO114" s="228"/>
      <c r="AP114" s="228"/>
      <c r="AQ114" s="228"/>
      <c r="AR114" s="228"/>
      <c r="AS114" s="228"/>
      <c r="AT114" s="328"/>
    </row>
    <row r="115" spans="1:116" ht="16.5" customHeight="1">
      <c r="A115" s="470" t="s">
        <v>79</v>
      </c>
      <c r="B115" s="517"/>
      <c r="C115" s="653"/>
      <c r="D115" s="56"/>
      <c r="E115" s="56"/>
      <c r="F115" s="517" t="s">
        <v>39</v>
      </c>
      <c r="G115" s="514">
        <v>25.5</v>
      </c>
      <c r="H115" s="478" t="s">
        <v>622</v>
      </c>
      <c r="I115" s="977">
        <v>4.2672853999999996</v>
      </c>
      <c r="J115" s="478">
        <v>23.3</v>
      </c>
      <c r="K115" s="478" t="s">
        <v>622</v>
      </c>
      <c r="L115" s="977">
        <v>2.3401681999999999</v>
      </c>
      <c r="M115" s="478">
        <v>25.1</v>
      </c>
      <c r="N115" s="478" t="s">
        <v>622</v>
      </c>
      <c r="O115" s="977">
        <v>2.4941849</v>
      </c>
      <c r="P115" s="478">
        <v>20.399999999999999</v>
      </c>
      <c r="Q115" s="478" t="s">
        <v>622</v>
      </c>
      <c r="R115" s="977">
        <v>4.0899823</v>
      </c>
      <c r="S115" s="478">
        <v>23.5</v>
      </c>
      <c r="T115" s="478" t="s">
        <v>622</v>
      </c>
      <c r="U115" s="977">
        <v>4.7467626999999997</v>
      </c>
      <c r="V115" s="478">
        <v>19.399999999999999</v>
      </c>
      <c r="W115" s="478" t="s">
        <v>622</v>
      </c>
      <c r="X115" s="977">
        <v>4.4514282999999999</v>
      </c>
      <c r="Y115" s="478">
        <v>32.4</v>
      </c>
      <c r="Z115" s="478" t="s">
        <v>622</v>
      </c>
      <c r="AA115" s="977">
        <v>3.7824909999999998</v>
      </c>
      <c r="AB115" s="478">
        <v>15.3</v>
      </c>
      <c r="AC115" s="478" t="s">
        <v>622</v>
      </c>
      <c r="AD115" s="977">
        <v>3.8489532999999998</v>
      </c>
      <c r="AE115" s="478">
        <v>24</v>
      </c>
      <c r="AF115" s="478" t="s">
        <v>622</v>
      </c>
      <c r="AG115" s="977">
        <v>1.6728584</v>
      </c>
      <c r="AH115" s="478"/>
      <c r="AI115" s="407">
        <v>-1</v>
      </c>
      <c r="AJ115" s="449" t="s">
        <v>473</v>
      </c>
      <c r="AK115" s="471">
        <v>25.5</v>
      </c>
      <c r="AL115" s="471">
        <v>23.3</v>
      </c>
      <c r="AM115" s="471">
        <v>25.1</v>
      </c>
      <c r="AN115" s="471">
        <v>20.399999999999999</v>
      </c>
      <c r="AO115" s="471">
        <v>23.5</v>
      </c>
      <c r="AP115" s="471">
        <v>19.399999999999999</v>
      </c>
      <c r="AQ115" s="471">
        <v>32.4</v>
      </c>
      <c r="AR115" s="471">
        <v>15.3</v>
      </c>
      <c r="AS115" s="471">
        <v>24</v>
      </c>
      <c r="AT115" s="94"/>
    </row>
    <row r="116" spans="1:116" s="894" customFormat="1" ht="16.5" hidden="1" customHeight="1">
      <c r="A116" s="470"/>
      <c r="B116" s="517"/>
      <c r="C116" s="893"/>
      <c r="D116" s="56"/>
      <c r="E116" s="56"/>
      <c r="F116" s="517"/>
      <c r="G116" s="514"/>
      <c r="H116" s="514"/>
      <c r="I116" s="977"/>
      <c r="J116" s="478"/>
      <c r="K116" s="478"/>
      <c r="L116" s="977"/>
      <c r="M116" s="478"/>
      <c r="N116" s="478"/>
      <c r="O116" s="977"/>
      <c r="P116" s="478"/>
      <c r="Q116" s="478"/>
      <c r="R116" s="977"/>
      <c r="S116" s="478"/>
      <c r="T116" s="478"/>
      <c r="U116" s="977"/>
      <c r="V116" s="478"/>
      <c r="W116" s="478"/>
      <c r="X116" s="977"/>
      <c r="Y116" s="478"/>
      <c r="Z116" s="478"/>
      <c r="AA116" s="977"/>
      <c r="AB116" s="478"/>
      <c r="AC116" s="478"/>
      <c r="AD116" s="977"/>
      <c r="AE116" s="478"/>
      <c r="AF116" s="478"/>
      <c r="AG116" s="977"/>
      <c r="AH116" s="478"/>
      <c r="AI116" s="407">
        <v>-1</v>
      </c>
      <c r="AJ116" s="449" t="s">
        <v>675</v>
      </c>
      <c r="AK116" s="471">
        <v>4.2672853999999996</v>
      </c>
      <c r="AL116" s="471">
        <v>2.3401681999999999</v>
      </c>
      <c r="AM116" s="471">
        <v>2.4941849</v>
      </c>
      <c r="AN116" s="471">
        <v>4.0899823</v>
      </c>
      <c r="AO116" s="471">
        <v>4.7467626999999997</v>
      </c>
      <c r="AP116" s="471">
        <v>4.4514282999999999</v>
      </c>
      <c r="AQ116" s="471">
        <v>3.7824909999999998</v>
      </c>
      <c r="AR116" s="471">
        <v>3.8489532999999998</v>
      </c>
      <c r="AS116" s="471">
        <v>1.6728584</v>
      </c>
      <c r="AT116" s="94"/>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216"/>
    </row>
    <row r="117" spans="1:116" ht="16.5" customHeight="1">
      <c r="A117" s="470" t="s">
        <v>282</v>
      </c>
      <c r="B117" s="517"/>
      <c r="C117" s="653"/>
      <c r="D117" s="56"/>
      <c r="E117" s="56"/>
      <c r="F117" s="517" t="s">
        <v>39</v>
      </c>
      <c r="G117" s="514">
        <v>17.899999999999999</v>
      </c>
      <c r="H117" s="478" t="s">
        <v>622</v>
      </c>
      <c r="I117" s="977">
        <v>3.7815943000000001</v>
      </c>
      <c r="J117" s="478">
        <v>24.8</v>
      </c>
      <c r="K117" s="478" t="s">
        <v>622</v>
      </c>
      <c r="L117" s="977">
        <v>2.3865824999999998</v>
      </c>
      <c r="M117" s="478">
        <v>11.4</v>
      </c>
      <c r="N117" s="478" t="s">
        <v>622</v>
      </c>
      <c r="O117" s="977">
        <v>1.7864002999999999</v>
      </c>
      <c r="P117" s="478">
        <v>21.5</v>
      </c>
      <c r="Q117" s="478" t="s">
        <v>622</v>
      </c>
      <c r="R117" s="977">
        <v>3.8124634999999998</v>
      </c>
      <c r="S117" s="478">
        <v>13.6</v>
      </c>
      <c r="T117" s="478" t="s">
        <v>622</v>
      </c>
      <c r="U117" s="977">
        <v>4.1229604999999996</v>
      </c>
      <c r="V117" s="478">
        <v>5.9</v>
      </c>
      <c r="W117" s="478" t="s">
        <v>622</v>
      </c>
      <c r="X117" s="977">
        <v>2.1777337999999999</v>
      </c>
      <c r="Y117" s="478">
        <v>8.9</v>
      </c>
      <c r="Z117" s="478" t="s">
        <v>622</v>
      </c>
      <c r="AA117" s="977">
        <v>2.7444190000000002</v>
      </c>
      <c r="AB117" s="478">
        <v>12.6</v>
      </c>
      <c r="AC117" s="478" t="s">
        <v>622</v>
      </c>
      <c r="AD117" s="977">
        <v>2.7672821000000001</v>
      </c>
      <c r="AE117" s="478">
        <v>18</v>
      </c>
      <c r="AF117" s="478" t="s">
        <v>622</v>
      </c>
      <c r="AG117" s="977">
        <v>1.5007226</v>
      </c>
      <c r="AH117" s="478"/>
      <c r="AI117" s="407">
        <v>-1</v>
      </c>
      <c r="AJ117" s="449" t="s">
        <v>474</v>
      </c>
      <c r="AK117" s="471">
        <v>17.899999999999999</v>
      </c>
      <c r="AL117" s="471">
        <v>24.8</v>
      </c>
      <c r="AM117" s="471">
        <v>11.4</v>
      </c>
      <c r="AN117" s="471">
        <v>21.5</v>
      </c>
      <c r="AO117" s="471">
        <v>13.6</v>
      </c>
      <c r="AP117" s="471">
        <v>5.9</v>
      </c>
      <c r="AQ117" s="471">
        <v>8.9</v>
      </c>
      <c r="AR117" s="471">
        <v>12.6</v>
      </c>
      <c r="AS117" s="471">
        <v>18</v>
      </c>
    </row>
    <row r="118" spans="1:116" s="894" customFormat="1" ht="16.5" hidden="1" customHeight="1">
      <c r="A118" s="470"/>
      <c r="B118" s="517"/>
      <c r="C118" s="893"/>
      <c r="D118" s="56"/>
      <c r="E118" s="56"/>
      <c r="F118" s="517"/>
      <c r="G118" s="514"/>
      <c r="H118" s="514"/>
      <c r="I118" s="977"/>
      <c r="J118" s="478"/>
      <c r="K118" s="478"/>
      <c r="L118" s="977"/>
      <c r="M118" s="478"/>
      <c r="N118" s="478"/>
      <c r="O118" s="977"/>
      <c r="P118" s="478"/>
      <c r="Q118" s="478"/>
      <c r="R118" s="977"/>
      <c r="S118" s="478"/>
      <c r="T118" s="478"/>
      <c r="U118" s="977"/>
      <c r="V118" s="478"/>
      <c r="W118" s="478"/>
      <c r="X118" s="977"/>
      <c r="Y118" s="478"/>
      <c r="Z118" s="478"/>
      <c r="AA118" s="977"/>
      <c r="AB118" s="478"/>
      <c r="AC118" s="478"/>
      <c r="AD118" s="977"/>
      <c r="AE118" s="478"/>
      <c r="AF118" s="478"/>
      <c r="AG118" s="977"/>
      <c r="AH118" s="478"/>
      <c r="AI118" s="407">
        <v>-1</v>
      </c>
      <c r="AJ118" s="449" t="s">
        <v>676</v>
      </c>
      <c r="AK118" s="471">
        <v>3.7815943000000001</v>
      </c>
      <c r="AL118" s="471">
        <v>2.3865824999999998</v>
      </c>
      <c r="AM118" s="471">
        <v>1.7864002999999999</v>
      </c>
      <c r="AN118" s="471">
        <v>3.8124634999999998</v>
      </c>
      <c r="AO118" s="471">
        <v>4.1229604999999996</v>
      </c>
      <c r="AP118" s="471">
        <v>2.1777337999999999</v>
      </c>
      <c r="AQ118" s="471">
        <v>2.7444190000000002</v>
      </c>
      <c r="AR118" s="471">
        <v>2.7672821000000001</v>
      </c>
      <c r="AS118" s="471">
        <v>1.5007226</v>
      </c>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c r="CF118" s="216"/>
      <c r="CG118" s="216"/>
      <c r="CH118" s="216"/>
      <c r="CI118" s="216"/>
      <c r="CJ118" s="216"/>
      <c r="CK118" s="216"/>
      <c r="CL118" s="216"/>
      <c r="CM118" s="216"/>
      <c r="CN118" s="216"/>
      <c r="CO118" s="216"/>
      <c r="CP118" s="216"/>
      <c r="CQ118" s="216"/>
      <c r="CR118" s="216"/>
      <c r="CS118" s="216"/>
      <c r="CT118" s="216"/>
      <c r="CU118" s="216"/>
      <c r="CV118" s="216"/>
      <c r="CW118" s="216"/>
      <c r="CX118" s="216"/>
      <c r="CY118" s="216"/>
      <c r="CZ118" s="216"/>
      <c r="DA118" s="216"/>
      <c r="DB118" s="216"/>
      <c r="DC118" s="216"/>
      <c r="DD118" s="216"/>
      <c r="DE118" s="216"/>
      <c r="DF118" s="216"/>
      <c r="DG118" s="216"/>
      <c r="DH118" s="216"/>
      <c r="DI118" s="216"/>
      <c r="DJ118" s="216"/>
      <c r="DK118" s="216"/>
      <c r="DL118" s="216"/>
    </row>
    <row r="119" spans="1:116" ht="16.5" customHeight="1">
      <c r="A119" s="470" t="s">
        <v>269</v>
      </c>
      <c r="B119" s="517"/>
      <c r="C119" s="653"/>
      <c r="D119" s="56"/>
      <c r="E119" s="56"/>
      <c r="F119" s="517" t="s">
        <v>39</v>
      </c>
      <c r="G119" s="514">
        <v>12.4</v>
      </c>
      <c r="H119" s="478" t="s">
        <v>622</v>
      </c>
      <c r="I119" s="977">
        <v>4.0473423000000004</v>
      </c>
      <c r="J119" s="478">
        <v>12.6</v>
      </c>
      <c r="K119" s="478" t="s">
        <v>622</v>
      </c>
      <c r="L119" s="977">
        <v>1.7378711</v>
      </c>
      <c r="M119" s="478">
        <v>10</v>
      </c>
      <c r="N119" s="478" t="s">
        <v>622</v>
      </c>
      <c r="O119" s="977">
        <v>2.0556059000000002</v>
      </c>
      <c r="P119" s="478">
        <v>11.3</v>
      </c>
      <c r="Q119" s="478" t="s">
        <v>622</v>
      </c>
      <c r="R119" s="977">
        <v>2.9048641000000002</v>
      </c>
      <c r="S119" s="478">
        <v>9.3000000000000007</v>
      </c>
      <c r="T119" s="478" t="s">
        <v>622</v>
      </c>
      <c r="U119" s="977">
        <v>2.8743360999999998</v>
      </c>
      <c r="V119" s="478">
        <v>4.5999999999999996</v>
      </c>
      <c r="W119" s="478" t="s">
        <v>622</v>
      </c>
      <c r="X119" s="977">
        <v>1.5061187</v>
      </c>
      <c r="Y119" s="478">
        <v>12.1</v>
      </c>
      <c r="Z119" s="478" t="s">
        <v>622</v>
      </c>
      <c r="AA119" s="977">
        <v>3.0711355</v>
      </c>
      <c r="AB119" s="478">
        <v>6.5</v>
      </c>
      <c r="AC119" s="478" t="s">
        <v>622</v>
      </c>
      <c r="AD119" s="977">
        <v>2.0834353000000001</v>
      </c>
      <c r="AE119" s="478">
        <v>11.4</v>
      </c>
      <c r="AF119" s="478" t="s">
        <v>622</v>
      </c>
      <c r="AG119" s="977">
        <v>1.4869585999999999</v>
      </c>
      <c r="AH119" s="478"/>
      <c r="AI119" s="407">
        <v>-1</v>
      </c>
      <c r="AJ119" s="423" t="s">
        <v>354</v>
      </c>
      <c r="AK119" s="471">
        <v>12.4</v>
      </c>
      <c r="AL119" s="471">
        <v>12.6</v>
      </c>
      <c r="AM119" s="471">
        <v>10</v>
      </c>
      <c r="AN119" s="471">
        <v>11.3</v>
      </c>
      <c r="AO119" s="471">
        <v>9.3000000000000007</v>
      </c>
      <c r="AP119" s="471">
        <v>4.5999999999999996</v>
      </c>
      <c r="AQ119" s="471">
        <v>12.1</v>
      </c>
      <c r="AR119" s="471">
        <v>6.5</v>
      </c>
      <c r="AS119" s="471">
        <v>11.4</v>
      </c>
    </row>
    <row r="120" spans="1:116" s="894" customFormat="1" ht="16.5" hidden="1" customHeight="1">
      <c r="A120" s="470"/>
      <c r="B120" s="517"/>
      <c r="C120" s="893"/>
      <c r="D120" s="56"/>
      <c r="E120" s="56"/>
      <c r="F120" s="517"/>
      <c r="G120" s="514"/>
      <c r="H120" s="514"/>
      <c r="I120" s="977"/>
      <c r="J120" s="478"/>
      <c r="K120" s="478"/>
      <c r="L120" s="977"/>
      <c r="M120" s="478"/>
      <c r="N120" s="478"/>
      <c r="O120" s="977"/>
      <c r="P120" s="478"/>
      <c r="Q120" s="478"/>
      <c r="R120" s="977"/>
      <c r="S120" s="478"/>
      <c r="T120" s="478"/>
      <c r="U120" s="977"/>
      <c r="V120" s="478"/>
      <c r="W120" s="478"/>
      <c r="X120" s="977"/>
      <c r="Y120" s="478"/>
      <c r="Z120" s="478"/>
      <c r="AA120" s="977"/>
      <c r="AB120" s="478"/>
      <c r="AC120" s="478"/>
      <c r="AD120" s="977"/>
      <c r="AE120" s="478"/>
      <c r="AF120" s="478"/>
      <c r="AG120" s="977"/>
      <c r="AH120" s="478"/>
      <c r="AI120" s="407">
        <v>-1</v>
      </c>
      <c r="AJ120" s="423" t="s">
        <v>677</v>
      </c>
      <c r="AK120" s="471">
        <v>4.0473423000000004</v>
      </c>
      <c r="AL120" s="471">
        <v>1.7378711</v>
      </c>
      <c r="AM120" s="471">
        <v>2.0556059000000002</v>
      </c>
      <c r="AN120" s="471">
        <v>2.9048641000000002</v>
      </c>
      <c r="AO120" s="471">
        <v>2.8743360999999998</v>
      </c>
      <c r="AP120" s="471">
        <v>1.5061187</v>
      </c>
      <c r="AQ120" s="471">
        <v>3.0711355</v>
      </c>
      <c r="AR120" s="471">
        <v>2.0834353000000001</v>
      </c>
      <c r="AS120" s="471">
        <v>1.4869585999999999</v>
      </c>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6"/>
      <c r="DK120" s="216"/>
      <c r="DL120" s="216"/>
    </row>
    <row r="121" spans="1:116" ht="16.5" customHeight="1">
      <c r="A121" s="470" t="s">
        <v>482</v>
      </c>
      <c r="B121" s="517"/>
      <c r="C121" s="653"/>
      <c r="D121" s="56"/>
      <c r="E121" s="56"/>
      <c r="F121" s="517" t="s">
        <v>39</v>
      </c>
      <c r="G121" s="514">
        <v>39.1</v>
      </c>
      <c r="H121" s="514"/>
      <c r="I121" s="977"/>
      <c r="J121" s="478">
        <v>36.4</v>
      </c>
      <c r="K121" s="478"/>
      <c r="L121" s="977"/>
      <c r="M121" s="478">
        <v>47.3</v>
      </c>
      <c r="N121" s="478"/>
      <c r="O121" s="977"/>
      <c r="P121" s="478">
        <v>41.4</v>
      </c>
      <c r="Q121" s="478"/>
      <c r="R121" s="977"/>
      <c r="S121" s="478">
        <v>45.8</v>
      </c>
      <c r="T121" s="478"/>
      <c r="U121" s="977"/>
      <c r="V121" s="478">
        <v>63.3</v>
      </c>
      <c r="W121" s="478"/>
      <c r="X121" s="977"/>
      <c r="Y121" s="478">
        <v>43.7</v>
      </c>
      <c r="Z121" s="478"/>
      <c r="AA121" s="977"/>
      <c r="AB121" s="478">
        <v>56.7</v>
      </c>
      <c r="AC121" s="478"/>
      <c r="AD121" s="977"/>
      <c r="AE121" s="478">
        <v>41.5</v>
      </c>
      <c r="AF121" s="478"/>
      <c r="AG121" s="977"/>
      <c r="AH121" s="478"/>
      <c r="AI121" s="407">
        <v>-1</v>
      </c>
      <c r="AJ121" s="423" t="s">
        <v>531</v>
      </c>
      <c r="AK121" s="471">
        <v>39.1</v>
      </c>
      <c r="AL121" s="471">
        <v>36.4</v>
      </c>
      <c r="AM121" s="471">
        <v>47.3</v>
      </c>
      <c r="AN121" s="471">
        <v>41.4</v>
      </c>
      <c r="AO121" s="471">
        <v>45.8</v>
      </c>
      <c r="AP121" s="471">
        <v>63.3</v>
      </c>
      <c r="AQ121" s="471">
        <v>43.7</v>
      </c>
      <c r="AR121" s="471">
        <v>56.7</v>
      </c>
      <c r="AS121" s="471">
        <v>41.5</v>
      </c>
    </row>
    <row r="122" spans="1:116" ht="16.5" customHeight="1">
      <c r="A122" s="470" t="s">
        <v>78</v>
      </c>
      <c r="B122" s="517"/>
      <c r="C122" s="653"/>
      <c r="D122" s="56"/>
      <c r="E122" s="56"/>
      <c r="F122" s="517" t="s">
        <v>39</v>
      </c>
      <c r="G122" s="514">
        <v>5</v>
      </c>
      <c r="H122" s="514"/>
      <c r="I122" s="977"/>
      <c r="J122" s="478">
        <v>2.9</v>
      </c>
      <c r="K122" s="478"/>
      <c r="L122" s="977"/>
      <c r="M122" s="478">
        <v>6.2</v>
      </c>
      <c r="N122" s="478"/>
      <c r="O122" s="977"/>
      <c r="P122" s="478">
        <v>5.4</v>
      </c>
      <c r="Q122" s="478"/>
      <c r="R122" s="977"/>
      <c r="S122" s="478">
        <v>7.7</v>
      </c>
      <c r="T122" s="478"/>
      <c r="U122" s="977"/>
      <c r="V122" s="478">
        <v>6.7</v>
      </c>
      <c r="W122" s="478"/>
      <c r="X122" s="977"/>
      <c r="Y122" s="478">
        <v>2.9</v>
      </c>
      <c r="Z122" s="478"/>
      <c r="AA122" s="977"/>
      <c r="AB122" s="478">
        <v>9</v>
      </c>
      <c r="AC122" s="478"/>
      <c r="AD122" s="977"/>
      <c r="AE122" s="478">
        <v>4.9000000000000004</v>
      </c>
      <c r="AF122" s="478"/>
      <c r="AG122" s="977"/>
      <c r="AH122" s="478"/>
      <c r="AI122" s="407">
        <v>-1</v>
      </c>
      <c r="AJ122" s="423" t="s">
        <v>355</v>
      </c>
      <c r="AK122" s="472">
        <v>5</v>
      </c>
      <c r="AL122" s="472">
        <v>2.9</v>
      </c>
      <c r="AM122" s="472">
        <v>6.2</v>
      </c>
      <c r="AN122" s="472">
        <v>5.4</v>
      </c>
      <c r="AO122" s="472">
        <v>7.7</v>
      </c>
      <c r="AP122" s="472">
        <v>6.7</v>
      </c>
      <c r="AQ122" s="472">
        <v>2.9</v>
      </c>
      <c r="AR122" s="472">
        <v>9</v>
      </c>
      <c r="AS122" s="472">
        <v>4.9000000000000004</v>
      </c>
      <c r="AT122" s="94"/>
    </row>
    <row r="123" spans="1:116" ht="16.5" customHeight="1">
      <c r="A123" s="334" t="s">
        <v>182</v>
      </c>
      <c r="B123" s="517"/>
      <c r="C123" s="656"/>
      <c r="D123" s="56"/>
      <c r="E123" s="56"/>
      <c r="F123" s="517" t="s">
        <v>183</v>
      </c>
      <c r="G123" s="480">
        <v>2000</v>
      </c>
      <c r="H123" s="480"/>
      <c r="I123" s="978"/>
      <c r="J123" s="193">
        <v>8100</v>
      </c>
      <c r="K123" s="193"/>
      <c r="L123" s="978"/>
      <c r="M123" s="193">
        <v>6001</v>
      </c>
      <c r="N123" s="193"/>
      <c r="O123" s="978"/>
      <c r="P123" s="193">
        <v>2800</v>
      </c>
      <c r="Q123" s="193"/>
      <c r="R123" s="978"/>
      <c r="S123" s="193">
        <v>2600</v>
      </c>
      <c r="T123" s="193"/>
      <c r="U123" s="978"/>
      <c r="V123" s="193">
        <v>2000</v>
      </c>
      <c r="W123" s="193"/>
      <c r="X123" s="978"/>
      <c r="Y123" s="193">
        <v>2400</v>
      </c>
      <c r="Z123" s="193"/>
      <c r="AA123" s="978"/>
      <c r="AB123" s="193">
        <v>2000</v>
      </c>
      <c r="AC123" s="193"/>
      <c r="AD123" s="978"/>
      <c r="AE123" s="193">
        <v>27901</v>
      </c>
      <c r="AF123" s="193"/>
      <c r="AG123" s="991"/>
      <c r="AH123" s="176"/>
      <c r="AI123" s="407">
        <v>-1</v>
      </c>
      <c r="AJ123" s="423" t="s">
        <v>356</v>
      </c>
      <c r="AK123" s="482">
        <v>2000</v>
      </c>
      <c r="AL123" s="482">
        <v>8100</v>
      </c>
      <c r="AM123" s="482">
        <v>6001</v>
      </c>
      <c r="AN123" s="482">
        <v>2800</v>
      </c>
      <c r="AO123" s="482">
        <v>2600</v>
      </c>
      <c r="AP123" s="482">
        <v>2000</v>
      </c>
      <c r="AQ123" s="482">
        <v>2400</v>
      </c>
      <c r="AR123" s="482">
        <v>2000</v>
      </c>
      <c r="AS123" s="482">
        <v>27901</v>
      </c>
    </row>
    <row r="124" spans="1:116" ht="16.5" customHeight="1">
      <c r="A124" s="515" t="s">
        <v>769</v>
      </c>
      <c r="B124" s="517"/>
      <c r="C124" s="653"/>
      <c r="D124" s="56"/>
      <c r="E124" s="56"/>
      <c r="F124" s="517" t="s">
        <v>183</v>
      </c>
      <c r="G124" s="641">
        <v>3.1490909999999999</v>
      </c>
      <c r="H124" s="641"/>
      <c r="I124" s="979"/>
      <c r="J124" s="534">
        <v>2.9164876</v>
      </c>
      <c r="K124" s="534"/>
      <c r="L124" s="979"/>
      <c r="M124" s="534">
        <v>3.3985443000000002</v>
      </c>
      <c r="N124" s="534"/>
      <c r="O124" s="979"/>
      <c r="P124" s="534">
        <v>2.9728637</v>
      </c>
      <c r="Q124" s="534"/>
      <c r="R124" s="979"/>
      <c r="S124" s="534">
        <v>3.3038884999999998</v>
      </c>
      <c r="T124" s="534"/>
      <c r="U124" s="979"/>
      <c r="V124" s="534">
        <v>3.6416556999999998</v>
      </c>
      <c r="W124" s="534"/>
      <c r="X124" s="979"/>
      <c r="Y124" s="534">
        <v>3.6262240000000001</v>
      </c>
      <c r="Z124" s="534"/>
      <c r="AA124" s="979"/>
      <c r="AB124" s="534">
        <v>3.0293546</v>
      </c>
      <c r="AC124" s="534"/>
      <c r="AD124" s="979"/>
      <c r="AE124" s="534">
        <v>3.1286866999999998</v>
      </c>
      <c r="AF124" s="534"/>
      <c r="AG124" s="992"/>
      <c r="AH124" s="466"/>
      <c r="AI124" s="407">
        <v>-1</v>
      </c>
      <c r="AJ124" s="423" t="s">
        <v>357</v>
      </c>
      <c r="AK124" s="472">
        <v>3.1490909999999999</v>
      </c>
      <c r="AL124" s="472">
        <v>2.9164876</v>
      </c>
      <c r="AM124" s="472">
        <v>3.3985443000000002</v>
      </c>
      <c r="AN124" s="472">
        <v>2.9728637</v>
      </c>
      <c r="AO124" s="472">
        <v>3.3038884999999998</v>
      </c>
      <c r="AP124" s="472">
        <v>3.6416556999999998</v>
      </c>
      <c r="AQ124" s="472">
        <v>3.6262240000000001</v>
      </c>
      <c r="AR124" s="472">
        <v>3.0293546</v>
      </c>
      <c r="AS124" s="472">
        <v>3.1286866999999998</v>
      </c>
      <c r="AT124" s="328"/>
    </row>
    <row r="125" spans="1:116" ht="3" customHeight="1">
      <c r="A125" s="470"/>
      <c r="B125" s="517"/>
      <c r="C125" s="653"/>
      <c r="D125" s="56"/>
      <c r="E125" s="56"/>
      <c r="F125" s="517"/>
      <c r="G125" s="465"/>
      <c r="H125" s="465"/>
      <c r="I125" s="980"/>
      <c r="J125" s="465"/>
      <c r="K125" s="465"/>
      <c r="L125" s="980"/>
      <c r="M125" s="465"/>
      <c r="N125" s="465"/>
      <c r="O125" s="980"/>
      <c r="P125" s="465"/>
      <c r="Q125" s="465"/>
      <c r="R125" s="980"/>
      <c r="S125" s="465"/>
      <c r="T125" s="465"/>
      <c r="U125" s="980"/>
      <c r="V125" s="465"/>
      <c r="W125" s="465"/>
      <c r="X125" s="980"/>
      <c r="Y125" s="465"/>
      <c r="Z125" s="465"/>
      <c r="AA125" s="980"/>
      <c r="AB125" s="465"/>
      <c r="AC125" s="465"/>
      <c r="AD125" s="980"/>
      <c r="AE125" s="465"/>
      <c r="AF125" s="465"/>
      <c r="AG125" s="992"/>
      <c r="AH125" s="466"/>
      <c r="AI125" s="232"/>
      <c r="AJ125" s="229"/>
      <c r="AK125" s="329"/>
      <c r="AL125" s="329"/>
      <c r="AM125" s="329"/>
      <c r="AN125" s="329"/>
      <c r="AO125" s="329"/>
      <c r="AP125" s="329"/>
      <c r="AQ125" s="329"/>
      <c r="AR125" s="329"/>
      <c r="AS125" s="329"/>
      <c r="AT125" s="228"/>
      <c r="AU125" s="300"/>
    </row>
    <row r="126" spans="1:116" ht="16.5" customHeight="1">
      <c r="A126" s="208" t="s">
        <v>429</v>
      </c>
      <c r="B126" s="516"/>
      <c r="C126" s="517"/>
      <c r="D126" s="517"/>
      <c r="E126" s="517"/>
      <c r="F126" s="517"/>
      <c r="G126" s="510"/>
      <c r="H126" s="510"/>
      <c r="I126" s="147"/>
      <c r="J126" s="510"/>
      <c r="K126" s="510"/>
      <c r="L126" s="147"/>
      <c r="M126" s="510"/>
      <c r="N126" s="510"/>
      <c r="O126" s="147"/>
      <c r="P126" s="510"/>
      <c r="Q126" s="510"/>
      <c r="R126" s="147"/>
      <c r="S126" s="510"/>
      <c r="T126" s="510"/>
      <c r="U126" s="147"/>
      <c r="V126" s="510"/>
      <c r="W126" s="510"/>
      <c r="X126" s="147"/>
      <c r="Y126" s="510"/>
      <c r="Z126" s="510"/>
      <c r="AA126" s="147"/>
      <c r="AB126" s="510"/>
      <c r="AC126" s="510"/>
      <c r="AD126" s="147"/>
      <c r="AE126" s="510"/>
      <c r="AF126" s="510"/>
      <c r="AG126" s="990"/>
      <c r="AH126" s="463"/>
      <c r="AJ126" s="335"/>
      <c r="AK126" s="329"/>
      <c r="AL126" s="329"/>
      <c r="AM126" s="329"/>
      <c r="AN126" s="329"/>
      <c r="AO126" s="329"/>
      <c r="AP126" s="329"/>
      <c r="AQ126" s="329"/>
      <c r="AR126" s="329"/>
      <c r="AS126" s="329"/>
      <c r="AT126" s="300"/>
      <c r="AU126" s="300"/>
      <c r="AV126" s="300"/>
      <c r="AW126" s="300"/>
    </row>
    <row r="127" spans="1:116" ht="16.5" customHeight="1">
      <c r="A127" s="657" t="s">
        <v>448</v>
      </c>
      <c r="B127" s="516"/>
      <c r="C127" s="517"/>
      <c r="D127" s="517"/>
      <c r="E127" s="517"/>
      <c r="F127" s="517"/>
      <c r="G127" s="510"/>
      <c r="H127" s="510"/>
      <c r="I127" s="147"/>
      <c r="J127" s="510"/>
      <c r="K127" s="510"/>
      <c r="L127" s="147"/>
      <c r="M127" s="510"/>
      <c r="N127" s="510"/>
      <c r="O127" s="147"/>
      <c r="P127" s="510"/>
      <c r="Q127" s="510"/>
      <c r="R127" s="147"/>
      <c r="S127" s="510"/>
      <c r="T127" s="510"/>
      <c r="U127" s="147"/>
      <c r="V127" s="510"/>
      <c r="W127" s="510"/>
      <c r="X127" s="147"/>
      <c r="Y127" s="510"/>
      <c r="Z127" s="510"/>
      <c r="AA127" s="147"/>
      <c r="AB127" s="510"/>
      <c r="AC127" s="510"/>
      <c r="AD127" s="147"/>
      <c r="AE127" s="510"/>
      <c r="AF127" s="510"/>
      <c r="AG127" s="990"/>
      <c r="AH127" s="463"/>
      <c r="AJ127" s="335"/>
      <c r="AK127" s="329"/>
      <c r="AL127" s="329"/>
      <c r="AM127" s="329"/>
      <c r="AN127" s="329"/>
      <c r="AO127" s="329"/>
      <c r="AP127" s="329"/>
      <c r="AQ127" s="329"/>
      <c r="AR127" s="329"/>
      <c r="AS127" s="329"/>
      <c r="AT127" s="300"/>
      <c r="AU127" s="300"/>
      <c r="AV127" s="300"/>
      <c r="AW127" s="300"/>
    </row>
    <row r="128" spans="1:116" ht="2.4" customHeight="1">
      <c r="A128" s="657"/>
      <c r="B128" s="516"/>
      <c r="C128" s="517"/>
      <c r="D128" s="517"/>
      <c r="E128" s="517"/>
      <c r="F128" s="517"/>
      <c r="G128" s="510"/>
      <c r="H128" s="510"/>
      <c r="I128" s="147"/>
      <c r="J128" s="510"/>
      <c r="K128" s="510"/>
      <c r="L128" s="147"/>
      <c r="M128" s="510"/>
      <c r="N128" s="510"/>
      <c r="O128" s="147"/>
      <c r="P128" s="510"/>
      <c r="Q128" s="510"/>
      <c r="R128" s="147"/>
      <c r="S128" s="510"/>
      <c r="T128" s="510"/>
      <c r="U128" s="147"/>
      <c r="V128" s="510"/>
      <c r="W128" s="510"/>
      <c r="X128" s="147"/>
      <c r="Y128" s="510"/>
      <c r="Z128" s="510"/>
      <c r="AA128" s="147"/>
      <c r="AB128" s="510"/>
      <c r="AC128" s="510"/>
      <c r="AD128" s="147"/>
      <c r="AE128" s="510"/>
      <c r="AF128" s="510"/>
      <c r="AG128" s="990"/>
      <c r="AH128" s="463"/>
      <c r="AJ128" s="335"/>
      <c r="AK128" s="329"/>
      <c r="AL128" s="329"/>
      <c r="AM128" s="329"/>
      <c r="AN128" s="329"/>
      <c r="AO128" s="329"/>
      <c r="AP128" s="329"/>
      <c r="AQ128" s="329"/>
      <c r="AR128" s="329"/>
      <c r="AS128" s="329"/>
      <c r="AT128" s="300"/>
      <c r="AU128" s="300"/>
      <c r="AV128" s="300"/>
      <c r="AW128" s="300"/>
    </row>
    <row r="129" spans="1:46" ht="16.5" customHeight="1">
      <c r="A129" s="515" t="s">
        <v>79</v>
      </c>
      <c r="B129" s="516"/>
      <c r="C129" s="653"/>
      <c r="D129" s="56"/>
      <c r="E129" s="56"/>
      <c r="F129" s="517" t="s">
        <v>39</v>
      </c>
      <c r="G129" s="478">
        <v>90.2</v>
      </c>
      <c r="H129" s="478"/>
      <c r="I129" s="977"/>
      <c r="J129" s="478">
        <v>87.1</v>
      </c>
      <c r="K129" s="478"/>
      <c r="L129" s="977"/>
      <c r="M129" s="478">
        <v>88.9</v>
      </c>
      <c r="N129" s="478"/>
      <c r="O129" s="977"/>
      <c r="P129" s="478">
        <v>84.1</v>
      </c>
      <c r="Q129" s="478"/>
      <c r="R129" s="977"/>
      <c r="S129" s="478">
        <v>90.4</v>
      </c>
      <c r="T129" s="478"/>
      <c r="U129" s="977"/>
      <c r="V129" s="478">
        <v>88.3</v>
      </c>
      <c r="W129" s="478"/>
      <c r="X129" s="977"/>
      <c r="Y129" s="478">
        <v>92.6</v>
      </c>
      <c r="Z129" s="478"/>
      <c r="AA129" s="977"/>
      <c r="AB129" s="478">
        <v>84</v>
      </c>
      <c r="AC129" s="478"/>
      <c r="AD129" s="977"/>
      <c r="AE129" s="478">
        <v>88.5</v>
      </c>
      <c r="AF129" s="478"/>
      <c r="AG129" s="977"/>
      <c r="AH129" s="478"/>
      <c r="AI129" s="407">
        <v>-2</v>
      </c>
      <c r="AJ129" s="449" t="s">
        <v>465</v>
      </c>
      <c r="AK129" s="471">
        <v>90.2</v>
      </c>
      <c r="AL129" s="471">
        <v>87.1</v>
      </c>
      <c r="AM129" s="471">
        <v>88.9</v>
      </c>
      <c r="AN129" s="471">
        <v>84.1</v>
      </c>
      <c r="AO129" s="471">
        <v>90.4</v>
      </c>
      <c r="AP129" s="471">
        <v>88.3</v>
      </c>
      <c r="AQ129" s="471">
        <v>92.6</v>
      </c>
      <c r="AR129" s="471">
        <v>84</v>
      </c>
      <c r="AS129" s="471">
        <v>88.5</v>
      </c>
      <c r="AT129" s="94"/>
    </row>
    <row r="130" spans="1:46" ht="16.5" customHeight="1">
      <c r="A130" s="515" t="s">
        <v>282</v>
      </c>
      <c r="B130" s="516"/>
      <c r="C130" s="653"/>
      <c r="D130" s="56"/>
      <c r="E130" s="56"/>
      <c r="F130" s="517" t="s">
        <v>39</v>
      </c>
      <c r="G130" s="478">
        <v>4.7</v>
      </c>
      <c r="H130" s="478"/>
      <c r="I130" s="977"/>
      <c r="J130" s="478">
        <v>4.3</v>
      </c>
      <c r="K130" s="478"/>
      <c r="L130" s="977"/>
      <c r="M130" s="478">
        <v>4.8</v>
      </c>
      <c r="N130" s="478"/>
      <c r="O130" s="977"/>
      <c r="P130" s="478">
        <v>6.4</v>
      </c>
      <c r="Q130" s="478"/>
      <c r="R130" s="977"/>
      <c r="S130" s="478">
        <v>3.8</v>
      </c>
      <c r="T130" s="478"/>
      <c r="U130" s="977"/>
      <c r="V130" s="478">
        <v>4.9000000000000004</v>
      </c>
      <c r="W130" s="478"/>
      <c r="X130" s="977"/>
      <c r="Y130" s="478">
        <v>3.5</v>
      </c>
      <c r="Z130" s="478"/>
      <c r="AA130" s="977"/>
      <c r="AB130" s="478">
        <v>7.7</v>
      </c>
      <c r="AC130" s="478"/>
      <c r="AD130" s="977"/>
      <c r="AE130" s="478">
        <v>4.8</v>
      </c>
      <c r="AF130" s="478"/>
      <c r="AG130" s="977"/>
      <c r="AH130" s="478"/>
      <c r="AI130" s="407">
        <v>-2</v>
      </c>
      <c r="AJ130" s="449" t="s">
        <v>466</v>
      </c>
      <c r="AK130" s="471">
        <v>4.7</v>
      </c>
      <c r="AL130" s="471">
        <v>4.3</v>
      </c>
      <c r="AM130" s="471">
        <v>4.8</v>
      </c>
      <c r="AN130" s="471">
        <v>6.4</v>
      </c>
      <c r="AO130" s="471">
        <v>3.8</v>
      </c>
      <c r="AP130" s="471">
        <v>4.9000000000000004</v>
      </c>
      <c r="AQ130" s="471">
        <v>3.5</v>
      </c>
      <c r="AR130" s="471">
        <v>7.7</v>
      </c>
      <c r="AS130" s="471">
        <v>4.8</v>
      </c>
    </row>
    <row r="131" spans="1:46" ht="16.5" customHeight="1">
      <c r="A131" s="515" t="s">
        <v>269</v>
      </c>
      <c r="B131" s="516"/>
      <c r="C131" s="653"/>
      <c r="D131" s="56"/>
      <c r="E131" s="56"/>
      <c r="F131" s="517" t="s">
        <v>39</v>
      </c>
      <c r="G131" s="478">
        <v>4.8</v>
      </c>
      <c r="H131" s="478"/>
      <c r="I131" s="977"/>
      <c r="J131" s="478">
        <v>8.1</v>
      </c>
      <c r="K131" s="478"/>
      <c r="L131" s="977"/>
      <c r="M131" s="478">
        <v>5.7</v>
      </c>
      <c r="N131" s="478"/>
      <c r="O131" s="977"/>
      <c r="P131" s="478">
        <v>9.1999999999999993</v>
      </c>
      <c r="Q131" s="478"/>
      <c r="R131" s="977"/>
      <c r="S131" s="478">
        <v>5.2</v>
      </c>
      <c r="T131" s="478"/>
      <c r="U131" s="977"/>
      <c r="V131" s="478">
        <v>6</v>
      </c>
      <c r="W131" s="478"/>
      <c r="X131" s="977"/>
      <c r="Y131" s="478">
        <v>3.6</v>
      </c>
      <c r="Z131" s="478"/>
      <c r="AA131" s="977"/>
      <c r="AB131" s="478">
        <v>8.3000000000000007</v>
      </c>
      <c r="AC131" s="478"/>
      <c r="AD131" s="977"/>
      <c r="AE131" s="478">
        <v>6.3</v>
      </c>
      <c r="AF131" s="478"/>
      <c r="AG131" s="977"/>
      <c r="AH131" s="478"/>
      <c r="AI131" s="407">
        <v>-2</v>
      </c>
      <c r="AJ131" s="423" t="s">
        <v>283</v>
      </c>
      <c r="AK131" s="471">
        <v>4.8</v>
      </c>
      <c r="AL131" s="471">
        <v>8.1</v>
      </c>
      <c r="AM131" s="471">
        <v>5.7</v>
      </c>
      <c r="AN131" s="471">
        <v>9.1999999999999993</v>
      </c>
      <c r="AO131" s="471">
        <v>5.2</v>
      </c>
      <c r="AP131" s="471">
        <v>6</v>
      </c>
      <c r="AQ131" s="471">
        <v>3.6</v>
      </c>
      <c r="AR131" s="471">
        <v>8.3000000000000007</v>
      </c>
      <c r="AS131" s="471">
        <v>6.3</v>
      </c>
    </row>
    <row r="132" spans="1:46" ht="16.5" customHeight="1">
      <c r="A132" s="515" t="s">
        <v>78</v>
      </c>
      <c r="B132" s="516"/>
      <c r="C132" s="653"/>
      <c r="D132" s="56"/>
      <c r="E132" s="56"/>
      <c r="F132" s="517" t="s">
        <v>39</v>
      </c>
      <c r="G132" s="478">
        <v>0.3</v>
      </c>
      <c r="H132" s="478"/>
      <c r="I132" s="977"/>
      <c r="J132" s="478">
        <v>0.5</v>
      </c>
      <c r="K132" s="478"/>
      <c r="L132" s="977"/>
      <c r="M132" s="478">
        <v>0.6</v>
      </c>
      <c r="N132" s="478"/>
      <c r="O132" s="977"/>
      <c r="P132" s="478">
        <v>0.3</v>
      </c>
      <c r="Q132" s="478"/>
      <c r="R132" s="977"/>
      <c r="S132" s="478">
        <v>0.7</v>
      </c>
      <c r="T132" s="478"/>
      <c r="U132" s="977"/>
      <c r="V132" s="478">
        <v>0.8</v>
      </c>
      <c r="W132" s="478"/>
      <c r="X132" s="977"/>
      <c r="Y132" s="478">
        <v>0.3</v>
      </c>
      <c r="Z132" s="478"/>
      <c r="AA132" s="977"/>
      <c r="AB132" s="478">
        <v>0</v>
      </c>
      <c r="AC132" s="478"/>
      <c r="AD132" s="977"/>
      <c r="AE132" s="478">
        <v>0.4</v>
      </c>
      <c r="AF132" s="478"/>
      <c r="AG132" s="977"/>
      <c r="AH132" s="478"/>
      <c r="AI132" s="407">
        <v>-2</v>
      </c>
      <c r="AJ132" s="423" t="s">
        <v>284</v>
      </c>
      <c r="AK132" s="471">
        <v>0.3</v>
      </c>
      <c r="AL132" s="471">
        <v>0.5</v>
      </c>
      <c r="AM132" s="471">
        <v>0.6</v>
      </c>
      <c r="AN132" s="471">
        <v>0.3</v>
      </c>
      <c r="AO132" s="471">
        <v>0.7</v>
      </c>
      <c r="AP132" s="471">
        <v>0.8</v>
      </c>
      <c r="AQ132" s="471">
        <v>0.3</v>
      </c>
      <c r="AR132" s="471">
        <v>0</v>
      </c>
      <c r="AS132" s="471">
        <v>0.4</v>
      </c>
      <c r="AT132" s="94"/>
    </row>
    <row r="133" spans="1:46" ht="16.5" customHeight="1">
      <c r="A133" s="369" t="s">
        <v>182</v>
      </c>
      <c r="B133" s="516"/>
      <c r="C133" s="656"/>
      <c r="D133" s="56"/>
      <c r="E133" s="56"/>
      <c r="F133" s="517" t="s">
        <v>183</v>
      </c>
      <c r="G133" s="193">
        <v>2000</v>
      </c>
      <c r="H133" s="193"/>
      <c r="I133" s="978"/>
      <c r="J133" s="193">
        <v>8100</v>
      </c>
      <c r="K133" s="193"/>
      <c r="L133" s="978"/>
      <c r="M133" s="193">
        <v>6000</v>
      </c>
      <c r="N133" s="193"/>
      <c r="O133" s="978"/>
      <c r="P133" s="193">
        <v>2800</v>
      </c>
      <c r="Q133" s="193"/>
      <c r="R133" s="978"/>
      <c r="S133" s="193">
        <v>2600</v>
      </c>
      <c r="T133" s="193"/>
      <c r="U133" s="978"/>
      <c r="V133" s="193">
        <v>2000</v>
      </c>
      <c r="W133" s="193"/>
      <c r="X133" s="978"/>
      <c r="Y133" s="193">
        <v>2400</v>
      </c>
      <c r="Z133" s="193"/>
      <c r="AA133" s="978"/>
      <c r="AB133" s="193">
        <v>2000</v>
      </c>
      <c r="AC133" s="193"/>
      <c r="AD133" s="978"/>
      <c r="AE133" s="193">
        <v>27900</v>
      </c>
      <c r="AF133" s="193"/>
      <c r="AG133" s="991"/>
      <c r="AH133" s="176"/>
      <c r="AI133" s="407">
        <v>-2</v>
      </c>
      <c r="AJ133" s="423" t="s">
        <v>285</v>
      </c>
      <c r="AK133" s="482">
        <v>2000</v>
      </c>
      <c r="AL133" s="482">
        <v>8100</v>
      </c>
      <c r="AM133" s="482">
        <v>6000</v>
      </c>
      <c r="AN133" s="482">
        <v>2800</v>
      </c>
      <c r="AO133" s="482">
        <v>2600</v>
      </c>
      <c r="AP133" s="482">
        <v>2000</v>
      </c>
      <c r="AQ133" s="482">
        <v>2400</v>
      </c>
      <c r="AR133" s="482">
        <v>2000</v>
      </c>
      <c r="AS133" s="482">
        <v>27900</v>
      </c>
    </row>
    <row r="134" spans="1:46" ht="16.5" customHeight="1">
      <c r="A134" s="515" t="s">
        <v>769</v>
      </c>
      <c r="B134" s="516"/>
      <c r="C134" s="653"/>
      <c r="D134" s="56"/>
      <c r="E134" s="56"/>
      <c r="F134" s="517" t="s">
        <v>183</v>
      </c>
      <c r="G134" s="534">
        <v>4.3325418000000004</v>
      </c>
      <c r="H134" s="534"/>
      <c r="I134" s="979"/>
      <c r="J134" s="534">
        <v>4.2760150000000001</v>
      </c>
      <c r="K134" s="534"/>
      <c r="L134" s="979"/>
      <c r="M134" s="534">
        <v>4.2876273999999999</v>
      </c>
      <c r="N134" s="534"/>
      <c r="O134" s="979"/>
      <c r="P134" s="534">
        <v>4.1399343999999996</v>
      </c>
      <c r="Q134" s="534"/>
      <c r="R134" s="979"/>
      <c r="S134" s="534">
        <v>4.3215162999999999</v>
      </c>
      <c r="T134" s="534"/>
      <c r="U134" s="979"/>
      <c r="V134" s="534">
        <v>4.3268243999999996</v>
      </c>
      <c r="W134" s="534"/>
      <c r="X134" s="979"/>
      <c r="Y134" s="534">
        <v>4.4145421000000002</v>
      </c>
      <c r="Z134" s="534"/>
      <c r="AA134" s="979"/>
      <c r="AB134" s="534">
        <v>4.1689480000000003</v>
      </c>
      <c r="AC134" s="534"/>
      <c r="AD134" s="979"/>
      <c r="AE134" s="534">
        <v>4.287236</v>
      </c>
      <c r="AF134" s="534"/>
      <c r="AG134" s="992"/>
      <c r="AH134" s="466"/>
      <c r="AI134" s="407">
        <v>-2</v>
      </c>
      <c r="AJ134" s="423" t="s">
        <v>286</v>
      </c>
      <c r="AK134" s="472">
        <v>4.3325418000000004</v>
      </c>
      <c r="AL134" s="472">
        <v>4.2760150000000001</v>
      </c>
      <c r="AM134" s="472">
        <v>4.2876273999999999</v>
      </c>
      <c r="AN134" s="472">
        <v>4.1399343999999996</v>
      </c>
      <c r="AO134" s="472">
        <v>4.3215162999999999</v>
      </c>
      <c r="AP134" s="472">
        <v>4.3268243999999996</v>
      </c>
      <c r="AQ134" s="472">
        <v>4.4145421000000002</v>
      </c>
      <c r="AR134" s="472">
        <v>4.1689480000000003</v>
      </c>
      <c r="AS134" s="472">
        <v>4.287236</v>
      </c>
      <c r="AT134" s="328"/>
    </row>
    <row r="135" spans="1:46" ht="3" customHeight="1">
      <c r="A135" s="244"/>
      <c r="B135" s="516"/>
      <c r="C135" s="653"/>
      <c r="D135" s="56"/>
      <c r="E135" s="56"/>
      <c r="F135" s="517"/>
      <c r="G135" s="465"/>
      <c r="H135" s="465"/>
      <c r="I135" s="980"/>
      <c r="J135" s="465"/>
      <c r="K135" s="465"/>
      <c r="L135" s="980"/>
      <c r="M135" s="465"/>
      <c r="N135" s="465"/>
      <c r="O135" s="980"/>
      <c r="P135" s="465"/>
      <c r="Q135" s="465"/>
      <c r="R135" s="980"/>
      <c r="S135" s="465"/>
      <c r="T135" s="465"/>
      <c r="U135" s="980"/>
      <c r="V135" s="465"/>
      <c r="W135" s="465"/>
      <c r="X135" s="980"/>
      <c r="Y135" s="465"/>
      <c r="Z135" s="465"/>
      <c r="AA135" s="980"/>
      <c r="AB135" s="465"/>
      <c r="AC135" s="465"/>
      <c r="AD135" s="980"/>
      <c r="AE135" s="465"/>
      <c r="AF135" s="465"/>
      <c r="AG135" s="992"/>
      <c r="AH135" s="466"/>
      <c r="AI135" s="232"/>
      <c r="AJ135" s="229"/>
      <c r="AK135" s="228"/>
      <c r="AL135" s="228"/>
      <c r="AM135" s="228"/>
      <c r="AN135" s="228"/>
      <c r="AO135" s="228"/>
      <c r="AP135" s="228"/>
      <c r="AQ135" s="228"/>
      <c r="AR135" s="228"/>
      <c r="AS135" s="228"/>
      <c r="AT135" s="328"/>
    </row>
    <row r="136" spans="1:46" ht="16.5" customHeight="1">
      <c r="A136" s="244" t="s">
        <v>449</v>
      </c>
      <c r="B136" s="516"/>
      <c r="C136" s="653"/>
      <c r="D136" s="56"/>
      <c r="E136" s="56"/>
      <c r="F136" s="517"/>
      <c r="G136" s="465"/>
      <c r="H136" s="465"/>
      <c r="I136" s="980"/>
      <c r="J136" s="465"/>
      <c r="K136" s="465"/>
      <c r="L136" s="980"/>
      <c r="M136" s="465"/>
      <c r="N136" s="465"/>
      <c r="O136" s="980"/>
      <c r="P136" s="465"/>
      <c r="Q136" s="465"/>
      <c r="R136" s="980"/>
      <c r="S136" s="465"/>
      <c r="T136" s="465"/>
      <c r="U136" s="980"/>
      <c r="V136" s="465"/>
      <c r="W136" s="465"/>
      <c r="X136" s="980"/>
      <c r="Y136" s="465"/>
      <c r="Z136" s="465"/>
      <c r="AA136" s="980"/>
      <c r="AB136" s="465"/>
      <c r="AC136" s="465"/>
      <c r="AD136" s="980"/>
      <c r="AE136" s="465"/>
      <c r="AF136" s="465"/>
      <c r="AG136" s="992"/>
      <c r="AH136" s="466"/>
      <c r="AI136" s="232"/>
      <c r="AJ136" s="229"/>
      <c r="AK136" s="228"/>
      <c r="AL136" s="228"/>
      <c r="AM136" s="228"/>
      <c r="AN136" s="228"/>
      <c r="AO136" s="228"/>
      <c r="AP136" s="228"/>
      <c r="AQ136" s="228"/>
      <c r="AR136" s="228"/>
      <c r="AS136" s="228"/>
      <c r="AT136" s="328"/>
    </row>
    <row r="137" spans="1:46" ht="16.5" customHeight="1">
      <c r="A137" s="515" t="s">
        <v>395</v>
      </c>
      <c r="B137" s="516"/>
      <c r="C137" s="653"/>
      <c r="D137" s="56"/>
      <c r="E137" s="56"/>
      <c r="F137" s="517"/>
      <c r="G137" s="465"/>
      <c r="H137" s="465"/>
      <c r="I137" s="980"/>
      <c r="J137" s="465"/>
      <c r="K137" s="465"/>
      <c r="L137" s="980"/>
      <c r="M137" s="465"/>
      <c r="N137" s="465"/>
      <c r="O137" s="980"/>
      <c r="P137" s="465"/>
      <c r="Q137" s="465"/>
      <c r="R137" s="980"/>
      <c r="S137" s="465"/>
      <c r="T137" s="465"/>
      <c r="U137" s="980"/>
      <c r="V137" s="465"/>
      <c r="W137" s="465"/>
      <c r="X137" s="980"/>
      <c r="Y137" s="465"/>
      <c r="Z137" s="465"/>
      <c r="AA137" s="980"/>
      <c r="AB137" s="465"/>
      <c r="AC137" s="465"/>
      <c r="AD137" s="980"/>
      <c r="AE137" s="465"/>
      <c r="AF137" s="465"/>
      <c r="AG137" s="992"/>
      <c r="AH137" s="466"/>
      <c r="AI137" s="232"/>
      <c r="AJ137" s="229"/>
      <c r="AK137" s="228"/>
      <c r="AL137" s="228"/>
      <c r="AM137" s="228"/>
      <c r="AN137" s="228"/>
      <c r="AO137" s="228"/>
      <c r="AP137" s="228"/>
      <c r="AQ137" s="228"/>
      <c r="AR137" s="228"/>
      <c r="AS137" s="228"/>
      <c r="AT137" s="328"/>
    </row>
    <row r="138" spans="1:46" ht="16.5" customHeight="1">
      <c r="A138" s="518" t="s">
        <v>79</v>
      </c>
      <c r="B138" s="516"/>
      <c r="C138" s="653"/>
      <c r="D138" s="56"/>
      <c r="E138" s="56"/>
      <c r="F138" s="517" t="s">
        <v>39</v>
      </c>
      <c r="G138" s="478">
        <v>91.4</v>
      </c>
      <c r="H138" s="478"/>
      <c r="I138" s="977"/>
      <c r="J138" s="478">
        <v>90</v>
      </c>
      <c r="K138" s="478"/>
      <c r="L138" s="977"/>
      <c r="M138" s="478">
        <v>91.6</v>
      </c>
      <c r="N138" s="478"/>
      <c r="O138" s="977"/>
      <c r="P138" s="478">
        <v>89.9</v>
      </c>
      <c r="Q138" s="478"/>
      <c r="R138" s="977"/>
      <c r="S138" s="478">
        <v>91.3</v>
      </c>
      <c r="T138" s="478"/>
      <c r="U138" s="977"/>
      <c r="V138" s="478">
        <v>93.8</v>
      </c>
      <c r="W138" s="478"/>
      <c r="X138" s="977"/>
      <c r="Y138" s="478">
        <v>93.9</v>
      </c>
      <c r="Z138" s="478"/>
      <c r="AA138" s="977"/>
      <c r="AB138" s="478">
        <v>88.4</v>
      </c>
      <c r="AC138" s="478"/>
      <c r="AD138" s="977"/>
      <c r="AE138" s="478">
        <v>91</v>
      </c>
      <c r="AF138" s="478"/>
      <c r="AG138" s="977"/>
      <c r="AH138" s="478"/>
      <c r="AI138" s="407">
        <v>-2</v>
      </c>
      <c r="AJ138" s="449" t="s">
        <v>467</v>
      </c>
      <c r="AK138" s="471">
        <v>91.4</v>
      </c>
      <c r="AL138" s="471">
        <v>90</v>
      </c>
      <c r="AM138" s="471">
        <v>91.6</v>
      </c>
      <c r="AN138" s="471">
        <v>89.9</v>
      </c>
      <c r="AO138" s="471">
        <v>91.3</v>
      </c>
      <c r="AP138" s="471">
        <v>93.8</v>
      </c>
      <c r="AQ138" s="471">
        <v>93.9</v>
      </c>
      <c r="AR138" s="471">
        <v>88.4</v>
      </c>
      <c r="AS138" s="471">
        <v>91</v>
      </c>
      <c r="AT138" s="94"/>
    </row>
    <row r="139" spans="1:46" ht="16.5" customHeight="1">
      <c r="A139" s="518" t="s">
        <v>282</v>
      </c>
      <c r="B139" s="516"/>
      <c r="C139" s="653"/>
      <c r="D139" s="56"/>
      <c r="E139" s="56"/>
      <c r="F139" s="517" t="s">
        <v>39</v>
      </c>
      <c r="G139" s="478">
        <v>3.3</v>
      </c>
      <c r="H139" s="478"/>
      <c r="I139" s="977"/>
      <c r="J139" s="478">
        <v>3.9</v>
      </c>
      <c r="K139" s="478"/>
      <c r="L139" s="977"/>
      <c r="M139" s="478">
        <v>2.4</v>
      </c>
      <c r="N139" s="478"/>
      <c r="O139" s="977"/>
      <c r="P139" s="478">
        <v>4.5999999999999996</v>
      </c>
      <c r="Q139" s="478"/>
      <c r="R139" s="977"/>
      <c r="S139" s="478">
        <v>1.9</v>
      </c>
      <c r="T139" s="478"/>
      <c r="U139" s="977"/>
      <c r="V139" s="478">
        <v>2.2999999999999998</v>
      </c>
      <c r="W139" s="478"/>
      <c r="X139" s="977"/>
      <c r="Y139" s="478">
        <v>1.4</v>
      </c>
      <c r="Z139" s="478"/>
      <c r="AA139" s="977"/>
      <c r="AB139" s="478">
        <v>2.8</v>
      </c>
      <c r="AC139" s="478"/>
      <c r="AD139" s="977"/>
      <c r="AE139" s="478">
        <v>3.3</v>
      </c>
      <c r="AF139" s="478"/>
      <c r="AG139" s="977"/>
      <c r="AH139" s="478"/>
      <c r="AI139" s="407">
        <v>-2</v>
      </c>
      <c r="AJ139" s="449" t="s">
        <v>468</v>
      </c>
      <c r="AK139" s="471">
        <v>3.3</v>
      </c>
      <c r="AL139" s="471">
        <v>3.9</v>
      </c>
      <c r="AM139" s="471">
        <v>2.4</v>
      </c>
      <c r="AN139" s="471">
        <v>4.5999999999999996</v>
      </c>
      <c r="AO139" s="471">
        <v>1.9</v>
      </c>
      <c r="AP139" s="471">
        <v>2.2999999999999998</v>
      </c>
      <c r="AQ139" s="471">
        <v>1.4</v>
      </c>
      <c r="AR139" s="471">
        <v>2.8</v>
      </c>
      <c r="AS139" s="471">
        <v>3.3</v>
      </c>
    </row>
    <row r="140" spans="1:46" ht="16.5" customHeight="1">
      <c r="A140" s="518" t="s">
        <v>269</v>
      </c>
      <c r="B140" s="516"/>
      <c r="C140" s="653"/>
      <c r="D140" s="56"/>
      <c r="E140" s="56"/>
      <c r="F140" s="517" t="s">
        <v>39</v>
      </c>
      <c r="G140" s="478">
        <v>4.3</v>
      </c>
      <c r="H140" s="478"/>
      <c r="I140" s="977"/>
      <c r="J140" s="478">
        <v>4.5</v>
      </c>
      <c r="K140" s="478"/>
      <c r="L140" s="977"/>
      <c r="M140" s="478">
        <v>3.6</v>
      </c>
      <c r="N140" s="478"/>
      <c r="O140" s="977"/>
      <c r="P140" s="478">
        <v>3.6</v>
      </c>
      <c r="Q140" s="478"/>
      <c r="R140" s="977"/>
      <c r="S140" s="478">
        <v>5.4</v>
      </c>
      <c r="T140" s="478"/>
      <c r="U140" s="977"/>
      <c r="V140" s="478">
        <v>2.1</v>
      </c>
      <c r="W140" s="478"/>
      <c r="X140" s="977"/>
      <c r="Y140" s="478">
        <v>3.4</v>
      </c>
      <c r="Z140" s="478"/>
      <c r="AA140" s="977"/>
      <c r="AB140" s="478">
        <v>6.8</v>
      </c>
      <c r="AC140" s="478"/>
      <c r="AD140" s="977"/>
      <c r="AE140" s="478">
        <v>4.2</v>
      </c>
      <c r="AF140" s="478"/>
      <c r="AG140" s="977"/>
      <c r="AH140" s="478"/>
      <c r="AI140" s="407">
        <v>-2</v>
      </c>
      <c r="AJ140" s="423" t="s">
        <v>322</v>
      </c>
      <c r="AK140" s="471">
        <v>4.3</v>
      </c>
      <c r="AL140" s="471">
        <v>4.5</v>
      </c>
      <c r="AM140" s="471">
        <v>3.6</v>
      </c>
      <c r="AN140" s="471">
        <v>3.6</v>
      </c>
      <c r="AO140" s="471">
        <v>5.4</v>
      </c>
      <c r="AP140" s="471">
        <v>2.1</v>
      </c>
      <c r="AQ140" s="471">
        <v>3.4</v>
      </c>
      <c r="AR140" s="471">
        <v>6.8</v>
      </c>
      <c r="AS140" s="471">
        <v>4.2</v>
      </c>
    </row>
    <row r="141" spans="1:46" ht="16.5" customHeight="1">
      <c r="A141" s="518" t="s">
        <v>78</v>
      </c>
      <c r="B141" s="516"/>
      <c r="C141" s="653"/>
      <c r="D141" s="56"/>
      <c r="E141" s="56"/>
      <c r="F141" s="517" t="s">
        <v>39</v>
      </c>
      <c r="G141" s="478">
        <v>1.1000000000000001</v>
      </c>
      <c r="H141" s="478"/>
      <c r="I141" s="977"/>
      <c r="J141" s="478">
        <v>1.5</v>
      </c>
      <c r="K141" s="478"/>
      <c r="L141" s="977"/>
      <c r="M141" s="478">
        <v>2.5</v>
      </c>
      <c r="N141" s="478"/>
      <c r="O141" s="977"/>
      <c r="P141" s="478">
        <v>1.9</v>
      </c>
      <c r="Q141" s="478"/>
      <c r="R141" s="977"/>
      <c r="S141" s="478">
        <v>1.5</v>
      </c>
      <c r="T141" s="478"/>
      <c r="U141" s="977"/>
      <c r="V141" s="478">
        <v>1.9</v>
      </c>
      <c r="W141" s="478"/>
      <c r="X141" s="977"/>
      <c r="Y141" s="478">
        <v>1.2</v>
      </c>
      <c r="Z141" s="478"/>
      <c r="AA141" s="977"/>
      <c r="AB141" s="478">
        <v>2</v>
      </c>
      <c r="AC141" s="478"/>
      <c r="AD141" s="977"/>
      <c r="AE141" s="478">
        <v>1.6</v>
      </c>
      <c r="AF141" s="478"/>
      <c r="AG141" s="977"/>
      <c r="AH141" s="478"/>
      <c r="AI141" s="407">
        <v>-2</v>
      </c>
      <c r="AJ141" s="423" t="s">
        <v>323</v>
      </c>
      <c r="AK141" s="472">
        <v>1.1000000000000001</v>
      </c>
      <c r="AL141" s="472">
        <v>1.5</v>
      </c>
      <c r="AM141" s="472">
        <v>2.5</v>
      </c>
      <c r="AN141" s="472">
        <v>1.9</v>
      </c>
      <c r="AO141" s="472">
        <v>1.5</v>
      </c>
      <c r="AP141" s="472">
        <v>1.9</v>
      </c>
      <c r="AQ141" s="472">
        <v>1.2</v>
      </c>
      <c r="AR141" s="472">
        <v>2</v>
      </c>
      <c r="AS141" s="472">
        <v>1.6</v>
      </c>
      <c r="AT141" s="94"/>
    </row>
    <row r="142" spans="1:46" ht="16.5" customHeight="1">
      <c r="A142" s="370" t="s">
        <v>182</v>
      </c>
      <c r="B142" s="516"/>
      <c r="C142" s="656"/>
      <c r="D142" s="56"/>
      <c r="E142" s="56"/>
      <c r="F142" s="517" t="s">
        <v>183</v>
      </c>
      <c r="G142" s="193">
        <v>2000</v>
      </c>
      <c r="H142" s="193"/>
      <c r="I142" s="978"/>
      <c r="J142" s="193">
        <v>8100</v>
      </c>
      <c r="K142" s="193"/>
      <c r="L142" s="978"/>
      <c r="M142" s="193">
        <v>6000</v>
      </c>
      <c r="N142" s="193"/>
      <c r="O142" s="978"/>
      <c r="P142" s="193">
        <v>2800</v>
      </c>
      <c r="Q142" s="193"/>
      <c r="R142" s="978"/>
      <c r="S142" s="193">
        <v>2600</v>
      </c>
      <c r="T142" s="193"/>
      <c r="U142" s="978"/>
      <c r="V142" s="193">
        <v>2000</v>
      </c>
      <c r="W142" s="193"/>
      <c r="X142" s="978"/>
      <c r="Y142" s="193">
        <v>2400</v>
      </c>
      <c r="Z142" s="193"/>
      <c r="AA142" s="978"/>
      <c r="AB142" s="193">
        <v>2000</v>
      </c>
      <c r="AC142" s="193"/>
      <c r="AD142" s="978"/>
      <c r="AE142" s="193">
        <v>27900</v>
      </c>
      <c r="AF142" s="193"/>
      <c r="AG142" s="991"/>
      <c r="AH142" s="176"/>
      <c r="AI142" s="407">
        <v>-2</v>
      </c>
      <c r="AJ142" s="423" t="s">
        <v>324</v>
      </c>
      <c r="AK142" s="482">
        <v>2000</v>
      </c>
      <c r="AL142" s="482">
        <v>8100</v>
      </c>
      <c r="AM142" s="482">
        <v>6000</v>
      </c>
      <c r="AN142" s="482">
        <v>2800</v>
      </c>
      <c r="AO142" s="482">
        <v>2600</v>
      </c>
      <c r="AP142" s="482">
        <v>2000</v>
      </c>
      <c r="AQ142" s="482">
        <v>2400</v>
      </c>
      <c r="AR142" s="482">
        <v>2000</v>
      </c>
      <c r="AS142" s="482">
        <v>27900</v>
      </c>
    </row>
    <row r="143" spans="1:46" ht="16.5" customHeight="1">
      <c r="A143" s="470" t="s">
        <v>769</v>
      </c>
      <c r="B143" s="516"/>
      <c r="C143" s="653"/>
      <c r="D143" s="56"/>
      <c r="E143" s="56"/>
      <c r="F143" s="517" t="s">
        <v>183</v>
      </c>
      <c r="G143" s="534">
        <v>4.4320624000000004</v>
      </c>
      <c r="H143" s="534"/>
      <c r="I143" s="979"/>
      <c r="J143" s="534">
        <v>4.3592325000000001</v>
      </c>
      <c r="K143" s="534"/>
      <c r="L143" s="979"/>
      <c r="M143" s="534">
        <v>4.4565967999999998</v>
      </c>
      <c r="N143" s="534"/>
      <c r="O143" s="979"/>
      <c r="P143" s="534">
        <v>4.3508981000000002</v>
      </c>
      <c r="Q143" s="534"/>
      <c r="R143" s="979"/>
      <c r="S143" s="534">
        <v>4.4252342000000002</v>
      </c>
      <c r="T143" s="534"/>
      <c r="U143" s="979"/>
      <c r="V143" s="534">
        <v>4.5588289</v>
      </c>
      <c r="W143" s="534"/>
      <c r="X143" s="979"/>
      <c r="Y143" s="534">
        <v>4.5186833000000002</v>
      </c>
      <c r="Z143" s="534"/>
      <c r="AA143" s="979"/>
      <c r="AB143" s="534">
        <v>4.3262891999999997</v>
      </c>
      <c r="AC143" s="534"/>
      <c r="AD143" s="979"/>
      <c r="AE143" s="534">
        <v>4.4123447000000002</v>
      </c>
      <c r="AF143" s="534"/>
      <c r="AG143" s="992"/>
      <c r="AH143" s="466"/>
      <c r="AI143" s="407">
        <v>-2</v>
      </c>
      <c r="AJ143" s="423" t="s">
        <v>325</v>
      </c>
      <c r="AK143" s="472">
        <v>4.4320624000000004</v>
      </c>
      <c r="AL143" s="472">
        <v>4.3592325000000001</v>
      </c>
      <c r="AM143" s="472">
        <v>4.4565967999999998</v>
      </c>
      <c r="AN143" s="472">
        <v>4.3508981000000002</v>
      </c>
      <c r="AO143" s="472">
        <v>4.4252342000000002</v>
      </c>
      <c r="AP143" s="472">
        <v>4.5588289</v>
      </c>
      <c r="AQ143" s="472">
        <v>4.5186833000000002</v>
      </c>
      <c r="AR143" s="472">
        <v>4.3262891999999997</v>
      </c>
      <c r="AS143" s="472">
        <v>4.4123447000000002</v>
      </c>
      <c r="AT143" s="328"/>
    </row>
    <row r="144" spans="1:46" ht="3" customHeight="1">
      <c r="A144" s="244"/>
      <c r="B144" s="516"/>
      <c r="C144" s="653"/>
      <c r="D144" s="56"/>
      <c r="E144" s="56"/>
      <c r="F144" s="517"/>
      <c r="G144" s="465"/>
      <c r="H144" s="465"/>
      <c r="I144" s="980"/>
      <c r="J144" s="465"/>
      <c r="K144" s="465"/>
      <c r="L144" s="980"/>
      <c r="M144" s="465"/>
      <c r="N144" s="465"/>
      <c r="O144" s="980"/>
      <c r="P144" s="465"/>
      <c r="Q144" s="465"/>
      <c r="R144" s="980"/>
      <c r="S144" s="465"/>
      <c r="T144" s="465"/>
      <c r="U144" s="980"/>
      <c r="V144" s="465"/>
      <c r="W144" s="465"/>
      <c r="X144" s="980"/>
      <c r="Y144" s="465"/>
      <c r="Z144" s="465"/>
      <c r="AA144" s="980"/>
      <c r="AB144" s="465"/>
      <c r="AC144" s="465"/>
      <c r="AD144" s="980"/>
      <c r="AE144" s="465"/>
      <c r="AF144" s="465"/>
      <c r="AG144" s="992"/>
      <c r="AH144" s="466"/>
      <c r="AI144" s="232"/>
      <c r="AJ144" s="229"/>
      <c r="AK144" s="228"/>
      <c r="AL144" s="228"/>
      <c r="AM144" s="228"/>
      <c r="AN144" s="228"/>
      <c r="AO144" s="228"/>
      <c r="AP144" s="228"/>
      <c r="AQ144" s="228"/>
      <c r="AR144" s="228"/>
      <c r="AS144" s="228"/>
      <c r="AT144" s="328"/>
    </row>
    <row r="145" spans="1:46" ht="16.5" customHeight="1">
      <c r="A145" s="519" t="s">
        <v>396</v>
      </c>
      <c r="B145" s="517"/>
      <c r="C145" s="653"/>
      <c r="D145" s="56"/>
      <c r="E145" s="56"/>
      <c r="F145" s="517"/>
      <c r="G145" s="465"/>
      <c r="H145" s="465"/>
      <c r="I145" s="980"/>
      <c r="J145" s="465"/>
      <c r="K145" s="465"/>
      <c r="L145" s="980"/>
      <c r="M145" s="465"/>
      <c r="N145" s="465"/>
      <c r="O145" s="980"/>
      <c r="P145" s="465"/>
      <c r="Q145" s="465"/>
      <c r="R145" s="980"/>
      <c r="S145" s="465"/>
      <c r="T145" s="465"/>
      <c r="U145" s="980"/>
      <c r="V145" s="465"/>
      <c r="W145" s="465"/>
      <c r="X145" s="980"/>
      <c r="Y145" s="465"/>
      <c r="Z145" s="465"/>
      <c r="AA145" s="980"/>
      <c r="AB145" s="465"/>
      <c r="AC145" s="465"/>
      <c r="AD145" s="980"/>
      <c r="AE145" s="465"/>
      <c r="AF145" s="465"/>
      <c r="AG145" s="992"/>
      <c r="AH145" s="466"/>
      <c r="AI145" s="232"/>
      <c r="AJ145" s="229"/>
      <c r="AK145" s="228"/>
      <c r="AL145" s="228"/>
      <c r="AM145" s="228"/>
      <c r="AN145" s="228"/>
      <c r="AO145" s="228"/>
      <c r="AP145" s="228"/>
      <c r="AQ145" s="228"/>
      <c r="AR145" s="228"/>
      <c r="AS145" s="228"/>
      <c r="AT145" s="328"/>
    </row>
    <row r="146" spans="1:46" ht="16.5" customHeight="1">
      <c r="A146" s="470" t="s">
        <v>79</v>
      </c>
      <c r="B146" s="517"/>
      <c r="C146" s="653"/>
      <c r="D146" s="56"/>
      <c r="E146" s="56"/>
      <c r="F146" s="517" t="s">
        <v>39</v>
      </c>
      <c r="G146" s="478">
        <v>53.9</v>
      </c>
      <c r="H146" s="478"/>
      <c r="I146" s="977"/>
      <c r="J146" s="478">
        <v>48.6</v>
      </c>
      <c r="K146" s="478"/>
      <c r="L146" s="977"/>
      <c r="M146" s="478">
        <v>51.3</v>
      </c>
      <c r="N146" s="478"/>
      <c r="O146" s="977"/>
      <c r="P146" s="478">
        <v>51</v>
      </c>
      <c r="Q146" s="478"/>
      <c r="R146" s="977"/>
      <c r="S146" s="478">
        <v>52</v>
      </c>
      <c r="T146" s="478"/>
      <c r="U146" s="977"/>
      <c r="V146" s="478">
        <v>58.5</v>
      </c>
      <c r="W146" s="478"/>
      <c r="X146" s="977"/>
      <c r="Y146" s="478">
        <v>57.1</v>
      </c>
      <c r="Z146" s="478"/>
      <c r="AA146" s="977"/>
      <c r="AB146" s="478">
        <v>44.7</v>
      </c>
      <c r="AC146" s="478"/>
      <c r="AD146" s="977"/>
      <c r="AE146" s="478">
        <v>51.7</v>
      </c>
      <c r="AF146" s="478"/>
      <c r="AG146" s="977"/>
      <c r="AH146" s="478"/>
      <c r="AI146" s="407">
        <v>-2</v>
      </c>
      <c r="AJ146" s="449" t="s">
        <v>469</v>
      </c>
      <c r="AK146" s="471">
        <v>53.9</v>
      </c>
      <c r="AL146" s="471">
        <v>48.6</v>
      </c>
      <c r="AM146" s="471">
        <v>51.3</v>
      </c>
      <c r="AN146" s="471">
        <v>51</v>
      </c>
      <c r="AO146" s="471">
        <v>52</v>
      </c>
      <c r="AP146" s="471">
        <v>58.5</v>
      </c>
      <c r="AQ146" s="471">
        <v>57.1</v>
      </c>
      <c r="AR146" s="471">
        <v>44.7</v>
      </c>
      <c r="AS146" s="471">
        <v>51.7</v>
      </c>
      <c r="AT146" s="94"/>
    </row>
    <row r="147" spans="1:46" ht="16.5" customHeight="1">
      <c r="A147" s="470" t="s">
        <v>282</v>
      </c>
      <c r="B147" s="517"/>
      <c r="C147" s="653"/>
      <c r="D147" s="56"/>
      <c r="E147" s="56"/>
      <c r="F147" s="517" t="s">
        <v>39</v>
      </c>
      <c r="G147" s="478">
        <v>22.4</v>
      </c>
      <c r="H147" s="478"/>
      <c r="I147" s="977"/>
      <c r="J147" s="478">
        <v>22.4</v>
      </c>
      <c r="K147" s="478"/>
      <c r="L147" s="977"/>
      <c r="M147" s="478">
        <v>19.7</v>
      </c>
      <c r="N147" s="478"/>
      <c r="O147" s="977"/>
      <c r="P147" s="478">
        <v>23.8</v>
      </c>
      <c r="Q147" s="478"/>
      <c r="R147" s="977"/>
      <c r="S147" s="478">
        <v>22.2</v>
      </c>
      <c r="T147" s="478"/>
      <c r="U147" s="977"/>
      <c r="V147" s="478">
        <v>13.9</v>
      </c>
      <c r="W147" s="478"/>
      <c r="X147" s="977"/>
      <c r="Y147" s="478">
        <v>16.3</v>
      </c>
      <c r="Z147" s="478"/>
      <c r="AA147" s="977"/>
      <c r="AB147" s="478">
        <v>31.6</v>
      </c>
      <c r="AC147" s="478"/>
      <c r="AD147" s="977"/>
      <c r="AE147" s="478">
        <v>21.8</v>
      </c>
      <c r="AF147" s="478"/>
      <c r="AG147" s="977"/>
      <c r="AH147" s="478"/>
      <c r="AI147" s="407">
        <v>-2</v>
      </c>
      <c r="AJ147" s="449" t="s">
        <v>470</v>
      </c>
      <c r="AK147" s="471">
        <v>22.4</v>
      </c>
      <c r="AL147" s="471">
        <v>22.4</v>
      </c>
      <c r="AM147" s="471">
        <v>19.7</v>
      </c>
      <c r="AN147" s="471">
        <v>23.8</v>
      </c>
      <c r="AO147" s="471">
        <v>22.2</v>
      </c>
      <c r="AP147" s="471">
        <v>13.9</v>
      </c>
      <c r="AQ147" s="471">
        <v>16.3</v>
      </c>
      <c r="AR147" s="471">
        <v>31.6</v>
      </c>
      <c r="AS147" s="471">
        <v>21.8</v>
      </c>
    </row>
    <row r="148" spans="1:46" ht="16.5" customHeight="1">
      <c r="A148" s="470" t="s">
        <v>269</v>
      </c>
      <c r="B148" s="517"/>
      <c r="C148" s="653"/>
      <c r="D148" s="56"/>
      <c r="E148" s="56"/>
      <c r="F148" s="517" t="s">
        <v>39</v>
      </c>
      <c r="G148" s="478">
        <v>12.3</v>
      </c>
      <c r="H148" s="478"/>
      <c r="I148" s="977"/>
      <c r="J148" s="478">
        <v>16.399999999999999</v>
      </c>
      <c r="K148" s="478"/>
      <c r="L148" s="977"/>
      <c r="M148" s="478">
        <v>14.2</v>
      </c>
      <c r="N148" s="478"/>
      <c r="O148" s="977"/>
      <c r="P148" s="478">
        <v>12.7</v>
      </c>
      <c r="Q148" s="478"/>
      <c r="R148" s="977"/>
      <c r="S148" s="478">
        <v>11.8</v>
      </c>
      <c r="T148" s="478"/>
      <c r="U148" s="977"/>
      <c r="V148" s="478">
        <v>11.3</v>
      </c>
      <c r="W148" s="478"/>
      <c r="X148" s="977"/>
      <c r="Y148" s="478">
        <v>16.3</v>
      </c>
      <c r="Z148" s="478"/>
      <c r="AA148" s="977"/>
      <c r="AB148" s="478">
        <v>13.6</v>
      </c>
      <c r="AC148" s="478"/>
      <c r="AD148" s="977"/>
      <c r="AE148" s="478">
        <v>13.8</v>
      </c>
      <c r="AF148" s="478"/>
      <c r="AG148" s="977"/>
      <c r="AH148" s="478"/>
      <c r="AI148" s="407">
        <v>-2</v>
      </c>
      <c r="AJ148" s="423" t="s">
        <v>326</v>
      </c>
      <c r="AK148" s="471">
        <v>12.3</v>
      </c>
      <c r="AL148" s="471">
        <v>16.399999999999999</v>
      </c>
      <c r="AM148" s="471">
        <v>14.2</v>
      </c>
      <c r="AN148" s="471">
        <v>12.7</v>
      </c>
      <c r="AO148" s="471">
        <v>11.8</v>
      </c>
      <c r="AP148" s="471">
        <v>11.3</v>
      </c>
      <c r="AQ148" s="471">
        <v>16.3</v>
      </c>
      <c r="AR148" s="471">
        <v>13.6</v>
      </c>
      <c r="AS148" s="471">
        <v>13.8</v>
      </c>
    </row>
    <row r="149" spans="1:46" ht="16.5" customHeight="1">
      <c r="A149" s="470" t="s">
        <v>78</v>
      </c>
      <c r="B149" s="517"/>
      <c r="C149" s="653"/>
      <c r="D149" s="56"/>
      <c r="E149" s="56"/>
      <c r="F149" s="517" t="s">
        <v>39</v>
      </c>
      <c r="G149" s="478">
        <v>11.2</v>
      </c>
      <c r="H149" s="478"/>
      <c r="I149" s="977"/>
      <c r="J149" s="478">
        <v>12.5</v>
      </c>
      <c r="K149" s="478"/>
      <c r="L149" s="977"/>
      <c r="M149" s="478">
        <v>14.8</v>
      </c>
      <c r="N149" s="478"/>
      <c r="O149" s="977"/>
      <c r="P149" s="478">
        <v>12.5</v>
      </c>
      <c r="Q149" s="478"/>
      <c r="R149" s="977"/>
      <c r="S149" s="478">
        <v>14</v>
      </c>
      <c r="T149" s="478"/>
      <c r="U149" s="977"/>
      <c r="V149" s="478">
        <v>16.2</v>
      </c>
      <c r="W149" s="478"/>
      <c r="X149" s="977"/>
      <c r="Y149" s="478">
        <v>10.3</v>
      </c>
      <c r="Z149" s="478"/>
      <c r="AA149" s="977"/>
      <c r="AB149" s="478">
        <v>10.1</v>
      </c>
      <c r="AC149" s="478"/>
      <c r="AD149" s="977"/>
      <c r="AE149" s="478">
        <v>12.7</v>
      </c>
      <c r="AF149" s="478"/>
      <c r="AG149" s="977"/>
      <c r="AH149" s="478"/>
      <c r="AI149" s="407">
        <v>-2</v>
      </c>
      <c r="AJ149" s="423" t="s">
        <v>297</v>
      </c>
      <c r="AK149" s="471">
        <v>11.2</v>
      </c>
      <c r="AL149" s="471">
        <v>12.5</v>
      </c>
      <c r="AM149" s="471">
        <v>14.8</v>
      </c>
      <c r="AN149" s="471">
        <v>12.5</v>
      </c>
      <c r="AO149" s="471">
        <v>14</v>
      </c>
      <c r="AP149" s="471">
        <v>16.2</v>
      </c>
      <c r="AQ149" s="471">
        <v>10.3</v>
      </c>
      <c r="AR149" s="471">
        <v>10.1</v>
      </c>
      <c r="AS149" s="471">
        <v>12.7</v>
      </c>
      <c r="AT149" s="94"/>
    </row>
    <row r="150" spans="1:46" ht="16.5" customHeight="1">
      <c r="A150" s="334" t="s">
        <v>182</v>
      </c>
      <c r="B150" s="517"/>
      <c r="C150" s="656"/>
      <c r="D150" s="56"/>
      <c r="E150" s="56"/>
      <c r="F150" s="517" t="s">
        <v>183</v>
      </c>
      <c r="G150" s="193">
        <v>2000</v>
      </c>
      <c r="H150" s="193"/>
      <c r="I150" s="978"/>
      <c r="J150" s="193">
        <v>8100</v>
      </c>
      <c r="K150" s="193"/>
      <c r="L150" s="978"/>
      <c r="M150" s="193">
        <v>6000</v>
      </c>
      <c r="N150" s="193"/>
      <c r="O150" s="978"/>
      <c r="P150" s="193">
        <v>2800</v>
      </c>
      <c r="Q150" s="193"/>
      <c r="R150" s="978"/>
      <c r="S150" s="193">
        <v>2600</v>
      </c>
      <c r="T150" s="193"/>
      <c r="U150" s="978"/>
      <c r="V150" s="193">
        <v>2000</v>
      </c>
      <c r="W150" s="193"/>
      <c r="X150" s="978"/>
      <c r="Y150" s="193">
        <v>2400</v>
      </c>
      <c r="Z150" s="193"/>
      <c r="AA150" s="978"/>
      <c r="AB150" s="193">
        <v>2000</v>
      </c>
      <c r="AC150" s="193"/>
      <c r="AD150" s="978"/>
      <c r="AE150" s="193">
        <v>27900</v>
      </c>
      <c r="AF150" s="193"/>
      <c r="AG150" s="991"/>
      <c r="AH150" s="176"/>
      <c r="AI150" s="407">
        <v>-2</v>
      </c>
      <c r="AJ150" s="423" t="s">
        <v>298</v>
      </c>
      <c r="AK150" s="482">
        <v>2000</v>
      </c>
      <c r="AL150" s="482">
        <v>8100</v>
      </c>
      <c r="AM150" s="482">
        <v>6000</v>
      </c>
      <c r="AN150" s="482">
        <v>2800</v>
      </c>
      <c r="AO150" s="482">
        <v>2600</v>
      </c>
      <c r="AP150" s="482">
        <v>2000</v>
      </c>
      <c r="AQ150" s="482">
        <v>2400</v>
      </c>
      <c r="AR150" s="482">
        <v>2000</v>
      </c>
      <c r="AS150" s="482">
        <v>27900</v>
      </c>
    </row>
    <row r="151" spans="1:46" ht="16.5" customHeight="1">
      <c r="A151" s="470" t="s">
        <v>769</v>
      </c>
      <c r="B151" s="517"/>
      <c r="C151" s="653"/>
      <c r="D151" s="56"/>
      <c r="E151" s="56"/>
      <c r="F151" s="517" t="s">
        <v>183</v>
      </c>
      <c r="G151" s="534">
        <v>3.5570932000000002</v>
      </c>
      <c r="H151" s="534"/>
      <c r="I151" s="979"/>
      <c r="J151" s="534">
        <v>3.4202406999999999</v>
      </c>
      <c r="K151" s="534"/>
      <c r="L151" s="979"/>
      <c r="M151" s="534">
        <v>3.5266112999999999</v>
      </c>
      <c r="N151" s="534"/>
      <c r="O151" s="979"/>
      <c r="P151" s="534">
        <v>3.4244085000000002</v>
      </c>
      <c r="Q151" s="534"/>
      <c r="R151" s="979"/>
      <c r="S151" s="534">
        <v>3.5013122000000001</v>
      </c>
      <c r="T151" s="534"/>
      <c r="U151" s="979"/>
      <c r="V151" s="534">
        <v>3.7698306000000001</v>
      </c>
      <c r="W151" s="534"/>
      <c r="X151" s="979"/>
      <c r="Y151" s="534">
        <v>3.6285756</v>
      </c>
      <c r="Z151" s="534"/>
      <c r="AA151" s="979"/>
      <c r="AB151" s="534">
        <v>3.2096543999999998</v>
      </c>
      <c r="AC151" s="534"/>
      <c r="AD151" s="979"/>
      <c r="AE151" s="534">
        <v>3.5003696999999998</v>
      </c>
      <c r="AF151" s="534"/>
      <c r="AG151" s="992"/>
      <c r="AH151" s="466"/>
      <c r="AI151" s="407">
        <v>-2</v>
      </c>
      <c r="AJ151" s="423" t="s">
        <v>289</v>
      </c>
      <c r="AK151" s="472">
        <v>3.5570932000000002</v>
      </c>
      <c r="AL151" s="472">
        <v>3.4202406999999999</v>
      </c>
      <c r="AM151" s="472">
        <v>3.5266112999999999</v>
      </c>
      <c r="AN151" s="472">
        <v>3.4244085000000002</v>
      </c>
      <c r="AO151" s="472">
        <v>3.5013122000000001</v>
      </c>
      <c r="AP151" s="472">
        <v>3.7698306000000001</v>
      </c>
      <c r="AQ151" s="472">
        <v>3.6285756</v>
      </c>
      <c r="AR151" s="472">
        <v>3.2096543999999998</v>
      </c>
      <c r="AS151" s="472">
        <v>3.5003696999999998</v>
      </c>
      <c r="AT151" s="328"/>
    </row>
    <row r="152" spans="1:46" ht="2.4" customHeight="1">
      <c r="A152" s="519"/>
      <c r="B152" s="517"/>
      <c r="C152" s="653"/>
      <c r="D152" s="56"/>
      <c r="E152" s="56"/>
      <c r="F152" s="517"/>
      <c r="G152" s="465"/>
      <c r="H152" s="465"/>
      <c r="I152" s="980"/>
      <c r="J152" s="465"/>
      <c r="K152" s="465"/>
      <c r="L152" s="980"/>
      <c r="M152" s="465"/>
      <c r="N152" s="465"/>
      <c r="O152" s="980"/>
      <c r="P152" s="465"/>
      <c r="Q152" s="465"/>
      <c r="R152" s="980"/>
      <c r="S152" s="465"/>
      <c r="T152" s="465"/>
      <c r="U152" s="980"/>
      <c r="V152" s="465"/>
      <c r="W152" s="465"/>
      <c r="X152" s="980"/>
      <c r="Y152" s="465"/>
      <c r="Z152" s="465"/>
      <c r="AA152" s="980"/>
      <c r="AB152" s="465"/>
      <c r="AC152" s="465"/>
      <c r="AD152" s="980"/>
      <c r="AE152" s="465"/>
      <c r="AF152" s="465"/>
      <c r="AG152" s="992"/>
      <c r="AH152" s="466"/>
      <c r="AI152" s="232"/>
      <c r="AJ152" s="229"/>
      <c r="AK152" s="228"/>
      <c r="AL152" s="228"/>
      <c r="AM152" s="228"/>
      <c r="AN152" s="228"/>
      <c r="AO152" s="228"/>
      <c r="AP152" s="228"/>
      <c r="AQ152" s="228"/>
      <c r="AR152" s="228"/>
      <c r="AS152" s="228"/>
      <c r="AT152" s="328"/>
    </row>
    <row r="153" spans="1:46" ht="16.5" customHeight="1">
      <c r="A153" s="147" t="s">
        <v>450</v>
      </c>
      <c r="B153" s="517"/>
      <c r="C153" s="653"/>
      <c r="D153" s="56"/>
      <c r="E153" s="56"/>
      <c r="F153" s="517"/>
      <c r="G153" s="465"/>
      <c r="H153" s="465"/>
      <c r="I153" s="980"/>
      <c r="J153" s="465"/>
      <c r="K153" s="465"/>
      <c r="L153" s="980"/>
      <c r="M153" s="465"/>
      <c r="N153" s="465"/>
      <c r="O153" s="980"/>
      <c r="P153" s="465"/>
      <c r="Q153" s="465"/>
      <c r="R153" s="980"/>
      <c r="S153" s="465"/>
      <c r="T153" s="465"/>
      <c r="U153" s="980"/>
      <c r="V153" s="465"/>
      <c r="W153" s="465"/>
      <c r="X153" s="980"/>
      <c r="Y153" s="465"/>
      <c r="Z153" s="465"/>
      <c r="AA153" s="980"/>
      <c r="AB153" s="465"/>
      <c r="AC153" s="465"/>
      <c r="AD153" s="980"/>
      <c r="AE153" s="465"/>
      <c r="AF153" s="465"/>
      <c r="AG153" s="992"/>
      <c r="AH153" s="466"/>
      <c r="AI153" s="232"/>
      <c r="AJ153" s="229"/>
      <c r="AK153" s="228"/>
      <c r="AL153" s="228"/>
      <c r="AM153" s="228"/>
      <c r="AN153" s="228"/>
      <c r="AO153" s="228"/>
      <c r="AP153" s="228"/>
      <c r="AQ153" s="228"/>
      <c r="AR153" s="228"/>
      <c r="AS153" s="228"/>
      <c r="AT153" s="328"/>
    </row>
    <row r="154" spans="1:46" ht="16.5" customHeight="1">
      <c r="A154" s="519" t="s">
        <v>397</v>
      </c>
      <c r="B154" s="517"/>
      <c r="C154" s="653"/>
      <c r="D154" s="56"/>
      <c r="E154" s="56"/>
      <c r="F154" s="517"/>
      <c r="G154" s="465"/>
      <c r="H154" s="465"/>
      <c r="I154" s="980"/>
      <c r="J154" s="465"/>
      <c r="K154" s="465"/>
      <c r="L154" s="980"/>
      <c r="M154" s="465"/>
      <c r="N154" s="465"/>
      <c r="O154" s="980"/>
      <c r="P154" s="465"/>
      <c r="Q154" s="465"/>
      <c r="R154" s="980"/>
      <c r="S154" s="465"/>
      <c r="T154" s="465"/>
      <c r="U154" s="980"/>
      <c r="V154" s="465"/>
      <c r="W154" s="465"/>
      <c r="X154" s="980"/>
      <c r="Y154" s="465"/>
      <c r="Z154" s="465"/>
      <c r="AA154" s="980"/>
      <c r="AB154" s="465"/>
      <c r="AC154" s="465"/>
      <c r="AD154" s="980"/>
      <c r="AE154" s="465"/>
      <c r="AF154" s="465"/>
      <c r="AG154" s="992"/>
      <c r="AH154" s="466"/>
      <c r="AI154" s="232"/>
      <c r="AJ154" s="229"/>
      <c r="AK154" s="228"/>
      <c r="AL154" s="228"/>
      <c r="AM154" s="228"/>
      <c r="AN154" s="228"/>
      <c r="AO154" s="228"/>
      <c r="AP154" s="228"/>
      <c r="AQ154" s="228"/>
      <c r="AR154" s="228"/>
      <c r="AS154" s="228"/>
      <c r="AT154" s="328"/>
    </row>
    <row r="155" spans="1:46" ht="16.5" customHeight="1">
      <c r="A155" s="470" t="s">
        <v>79</v>
      </c>
      <c r="B155" s="517"/>
      <c r="C155" s="653"/>
      <c r="D155" s="56"/>
      <c r="E155" s="56"/>
      <c r="F155" s="517" t="s">
        <v>39</v>
      </c>
      <c r="G155" s="478">
        <v>59.6</v>
      </c>
      <c r="H155" s="478"/>
      <c r="I155" s="977"/>
      <c r="J155" s="478">
        <v>59</v>
      </c>
      <c r="K155" s="478"/>
      <c r="L155" s="977"/>
      <c r="M155" s="478">
        <v>53.3</v>
      </c>
      <c r="N155" s="478"/>
      <c r="O155" s="977"/>
      <c r="P155" s="478">
        <v>52.9</v>
      </c>
      <c r="Q155" s="478"/>
      <c r="R155" s="977"/>
      <c r="S155" s="478">
        <v>54</v>
      </c>
      <c r="T155" s="478"/>
      <c r="U155" s="977"/>
      <c r="V155" s="478">
        <v>42</v>
      </c>
      <c r="W155" s="478"/>
      <c r="X155" s="977"/>
      <c r="Y155" s="478">
        <v>64</v>
      </c>
      <c r="Z155" s="478"/>
      <c r="AA155" s="977"/>
      <c r="AB155" s="478">
        <v>31.2</v>
      </c>
      <c r="AC155" s="478"/>
      <c r="AD155" s="977"/>
      <c r="AE155" s="478">
        <v>56.5</v>
      </c>
      <c r="AF155" s="478"/>
      <c r="AG155" s="977"/>
      <c r="AH155" s="478"/>
      <c r="AI155" s="407">
        <v>-2</v>
      </c>
      <c r="AJ155" s="449" t="s">
        <v>471</v>
      </c>
      <c r="AK155" s="471">
        <v>59.6</v>
      </c>
      <c r="AL155" s="471">
        <v>59</v>
      </c>
      <c r="AM155" s="471">
        <v>53.3</v>
      </c>
      <c r="AN155" s="471">
        <v>52.9</v>
      </c>
      <c r="AO155" s="471">
        <v>54</v>
      </c>
      <c r="AP155" s="471">
        <v>42</v>
      </c>
      <c r="AQ155" s="471">
        <v>64</v>
      </c>
      <c r="AR155" s="471">
        <v>31.2</v>
      </c>
      <c r="AS155" s="471">
        <v>56.5</v>
      </c>
      <c r="AT155" s="94"/>
    </row>
    <row r="156" spans="1:46" ht="16.5" customHeight="1">
      <c r="A156" s="470" t="s">
        <v>282</v>
      </c>
      <c r="B156" s="517"/>
      <c r="C156" s="653"/>
      <c r="D156" s="56"/>
      <c r="E156" s="56"/>
      <c r="F156" s="517" t="s">
        <v>39</v>
      </c>
      <c r="G156" s="478">
        <v>2.4</v>
      </c>
      <c r="H156" s="478"/>
      <c r="I156" s="977"/>
      <c r="J156" s="478">
        <v>5.8</v>
      </c>
      <c r="K156" s="478"/>
      <c r="L156" s="977"/>
      <c r="M156" s="478">
        <v>2</v>
      </c>
      <c r="N156" s="478"/>
      <c r="O156" s="977"/>
      <c r="P156" s="478">
        <v>5.8</v>
      </c>
      <c r="Q156" s="478"/>
      <c r="R156" s="977"/>
      <c r="S156" s="478">
        <v>2.5</v>
      </c>
      <c r="T156" s="478"/>
      <c r="U156" s="977"/>
      <c r="V156" s="478">
        <v>1.9</v>
      </c>
      <c r="W156" s="478"/>
      <c r="X156" s="977"/>
      <c r="Y156" s="478">
        <v>0.9</v>
      </c>
      <c r="Z156" s="478"/>
      <c r="AA156" s="977"/>
      <c r="AB156" s="478">
        <v>4.9000000000000004</v>
      </c>
      <c r="AC156" s="478"/>
      <c r="AD156" s="977"/>
      <c r="AE156" s="478">
        <v>3.6</v>
      </c>
      <c r="AF156" s="478"/>
      <c r="AG156" s="977"/>
      <c r="AH156" s="478"/>
      <c r="AI156" s="407">
        <v>-2</v>
      </c>
      <c r="AJ156" s="449" t="s">
        <v>472</v>
      </c>
      <c r="AK156" s="471">
        <v>2.4</v>
      </c>
      <c r="AL156" s="471">
        <v>5.8</v>
      </c>
      <c r="AM156" s="471">
        <v>2</v>
      </c>
      <c r="AN156" s="471">
        <v>5.8</v>
      </c>
      <c r="AO156" s="471">
        <v>2.5</v>
      </c>
      <c r="AP156" s="471">
        <v>1.9</v>
      </c>
      <c r="AQ156" s="471">
        <v>0.9</v>
      </c>
      <c r="AR156" s="471">
        <v>4.9000000000000004</v>
      </c>
      <c r="AS156" s="471">
        <v>3.6</v>
      </c>
    </row>
    <row r="157" spans="1:46" ht="16.5" customHeight="1">
      <c r="A157" s="470" t="s">
        <v>269</v>
      </c>
      <c r="B157" s="517"/>
      <c r="C157" s="653"/>
      <c r="D157" s="56"/>
      <c r="E157" s="56"/>
      <c r="F157" s="517" t="s">
        <v>39</v>
      </c>
      <c r="G157" s="478">
        <v>5.6</v>
      </c>
      <c r="H157" s="478"/>
      <c r="I157" s="977"/>
      <c r="J157" s="478">
        <v>8.9</v>
      </c>
      <c r="K157" s="478"/>
      <c r="L157" s="977"/>
      <c r="M157" s="478">
        <v>4.9000000000000004</v>
      </c>
      <c r="N157" s="478"/>
      <c r="O157" s="977"/>
      <c r="P157" s="478">
        <v>6.6</v>
      </c>
      <c r="Q157" s="478"/>
      <c r="R157" s="977"/>
      <c r="S157" s="478">
        <v>4.4000000000000004</v>
      </c>
      <c r="T157" s="478"/>
      <c r="U157" s="977"/>
      <c r="V157" s="478">
        <v>3.7</v>
      </c>
      <c r="W157" s="478"/>
      <c r="X157" s="977"/>
      <c r="Y157" s="478">
        <v>4.2</v>
      </c>
      <c r="Z157" s="478"/>
      <c r="AA157" s="977"/>
      <c r="AB157" s="478">
        <v>8.1</v>
      </c>
      <c r="AC157" s="478"/>
      <c r="AD157" s="977"/>
      <c r="AE157" s="478">
        <v>6.3</v>
      </c>
      <c r="AF157" s="478"/>
      <c r="AG157" s="977"/>
      <c r="AH157" s="478"/>
      <c r="AI157" s="407">
        <v>-2</v>
      </c>
      <c r="AJ157" s="423" t="s">
        <v>61</v>
      </c>
      <c r="AK157" s="471">
        <v>5.6</v>
      </c>
      <c r="AL157" s="471">
        <v>8.9</v>
      </c>
      <c r="AM157" s="471">
        <v>4.9000000000000004</v>
      </c>
      <c r="AN157" s="471">
        <v>6.6</v>
      </c>
      <c r="AO157" s="471">
        <v>4.4000000000000004</v>
      </c>
      <c r="AP157" s="471">
        <v>3.7</v>
      </c>
      <c r="AQ157" s="471">
        <v>4.2</v>
      </c>
      <c r="AR157" s="471">
        <v>8.1</v>
      </c>
      <c r="AS157" s="471">
        <v>6.3</v>
      </c>
    </row>
    <row r="158" spans="1:46" ht="16.5" customHeight="1">
      <c r="A158" s="470" t="s">
        <v>482</v>
      </c>
      <c r="B158" s="517"/>
      <c r="C158" s="653"/>
      <c r="D158" s="56"/>
      <c r="E158" s="56"/>
      <c r="F158" s="517" t="s">
        <v>39</v>
      </c>
      <c r="G158" s="478">
        <v>27.5</v>
      </c>
      <c r="H158" s="478"/>
      <c r="I158" s="977"/>
      <c r="J158" s="478">
        <v>24</v>
      </c>
      <c r="K158" s="478"/>
      <c r="L158" s="977"/>
      <c r="M158" s="478">
        <v>34.6</v>
      </c>
      <c r="N158" s="478"/>
      <c r="O158" s="977"/>
      <c r="P158" s="478">
        <v>29.7</v>
      </c>
      <c r="Q158" s="478"/>
      <c r="R158" s="977"/>
      <c r="S158" s="478">
        <v>34</v>
      </c>
      <c r="T158" s="478"/>
      <c r="U158" s="977"/>
      <c r="V158" s="478">
        <v>45.1</v>
      </c>
      <c r="W158" s="478"/>
      <c r="X158" s="977"/>
      <c r="Y158" s="478">
        <v>29.8</v>
      </c>
      <c r="Z158" s="478"/>
      <c r="AA158" s="977"/>
      <c r="AB158" s="478">
        <v>47.9</v>
      </c>
      <c r="AC158" s="478"/>
      <c r="AD158" s="977"/>
      <c r="AE158" s="478">
        <v>29.3</v>
      </c>
      <c r="AF158" s="478"/>
      <c r="AG158" s="977"/>
      <c r="AH158" s="478"/>
      <c r="AI158" s="407">
        <v>-2</v>
      </c>
      <c r="AJ158" s="423" t="s">
        <v>483</v>
      </c>
      <c r="AK158" s="471">
        <v>27.5</v>
      </c>
      <c r="AL158" s="471">
        <v>24</v>
      </c>
      <c r="AM158" s="471">
        <v>34.6</v>
      </c>
      <c r="AN158" s="471">
        <v>29.7</v>
      </c>
      <c r="AO158" s="471">
        <v>34</v>
      </c>
      <c r="AP158" s="471">
        <v>45.1</v>
      </c>
      <c r="AQ158" s="471">
        <v>29.8</v>
      </c>
      <c r="AR158" s="471">
        <v>47.9</v>
      </c>
      <c r="AS158" s="471">
        <v>29.3</v>
      </c>
    </row>
    <row r="159" spans="1:46" ht="16.5" customHeight="1">
      <c r="A159" s="470" t="s">
        <v>78</v>
      </c>
      <c r="B159" s="517"/>
      <c r="C159" s="653"/>
      <c r="D159" s="56"/>
      <c r="E159" s="56"/>
      <c r="F159" s="517" t="s">
        <v>39</v>
      </c>
      <c r="G159" s="478">
        <v>5</v>
      </c>
      <c r="H159" s="478"/>
      <c r="I159" s="977"/>
      <c r="J159" s="478">
        <v>2.2999999999999998</v>
      </c>
      <c r="K159" s="478"/>
      <c r="L159" s="977"/>
      <c r="M159" s="478">
        <v>5</v>
      </c>
      <c r="N159" s="478"/>
      <c r="O159" s="977"/>
      <c r="P159" s="478">
        <v>4.9000000000000004</v>
      </c>
      <c r="Q159" s="478"/>
      <c r="R159" s="977"/>
      <c r="S159" s="478">
        <v>5</v>
      </c>
      <c r="T159" s="478"/>
      <c r="U159" s="977"/>
      <c r="V159" s="478">
        <v>7.4</v>
      </c>
      <c r="W159" s="478"/>
      <c r="X159" s="977"/>
      <c r="Y159" s="478">
        <v>1.1000000000000001</v>
      </c>
      <c r="Z159" s="478"/>
      <c r="AA159" s="977"/>
      <c r="AB159" s="478">
        <v>7.9</v>
      </c>
      <c r="AC159" s="478"/>
      <c r="AD159" s="977"/>
      <c r="AE159" s="478">
        <v>4.3</v>
      </c>
      <c r="AF159" s="478"/>
      <c r="AG159" s="977"/>
      <c r="AH159" s="478"/>
      <c r="AI159" s="407">
        <v>-2</v>
      </c>
      <c r="AJ159" s="423" t="s">
        <v>533</v>
      </c>
      <c r="AK159" s="611">
        <v>5</v>
      </c>
      <c r="AL159" s="611">
        <v>2.2999999999999998</v>
      </c>
      <c r="AM159" s="611">
        <v>5</v>
      </c>
      <c r="AN159" s="611">
        <v>4.9000000000000004</v>
      </c>
      <c r="AO159" s="611">
        <v>5</v>
      </c>
      <c r="AP159" s="611">
        <v>7.4</v>
      </c>
      <c r="AQ159" s="611">
        <v>1.1000000000000001</v>
      </c>
      <c r="AR159" s="611">
        <v>7.9</v>
      </c>
      <c r="AS159" s="611">
        <v>4.3</v>
      </c>
      <c r="AT159" s="94"/>
    </row>
    <row r="160" spans="1:46" ht="16.5" customHeight="1">
      <c r="A160" s="334" t="s">
        <v>182</v>
      </c>
      <c r="B160" s="517"/>
      <c r="C160" s="656"/>
      <c r="D160" s="56"/>
      <c r="E160" s="56"/>
      <c r="F160" s="517" t="s">
        <v>183</v>
      </c>
      <c r="G160" s="193">
        <v>2000</v>
      </c>
      <c r="H160" s="193"/>
      <c r="I160" s="978"/>
      <c r="J160" s="193">
        <v>8100</v>
      </c>
      <c r="K160" s="193"/>
      <c r="L160" s="978"/>
      <c r="M160" s="193">
        <v>6000</v>
      </c>
      <c r="N160" s="193"/>
      <c r="O160" s="978"/>
      <c r="P160" s="193">
        <v>2800</v>
      </c>
      <c r="Q160" s="193"/>
      <c r="R160" s="978"/>
      <c r="S160" s="193">
        <v>2600</v>
      </c>
      <c r="T160" s="193"/>
      <c r="U160" s="978"/>
      <c r="V160" s="193">
        <v>2000</v>
      </c>
      <c r="W160" s="193"/>
      <c r="X160" s="978"/>
      <c r="Y160" s="193">
        <v>2400</v>
      </c>
      <c r="Z160" s="193"/>
      <c r="AA160" s="978"/>
      <c r="AB160" s="193">
        <v>2000</v>
      </c>
      <c r="AC160" s="193"/>
      <c r="AD160" s="978"/>
      <c r="AE160" s="193">
        <v>27900</v>
      </c>
      <c r="AF160" s="193"/>
      <c r="AG160" s="991"/>
      <c r="AH160" s="176"/>
      <c r="AI160" s="407">
        <v>-2</v>
      </c>
      <c r="AJ160" s="423" t="s">
        <v>352</v>
      </c>
      <c r="AK160" s="482">
        <v>2000</v>
      </c>
      <c r="AL160" s="482">
        <v>8100</v>
      </c>
      <c r="AM160" s="482">
        <v>6000</v>
      </c>
      <c r="AN160" s="482">
        <v>2800</v>
      </c>
      <c r="AO160" s="482">
        <v>2600</v>
      </c>
      <c r="AP160" s="482">
        <v>2000</v>
      </c>
      <c r="AQ160" s="482">
        <v>2400</v>
      </c>
      <c r="AR160" s="482">
        <v>2000</v>
      </c>
      <c r="AS160" s="482">
        <v>27900</v>
      </c>
    </row>
    <row r="161" spans="1:49" ht="16.5" customHeight="1">
      <c r="A161" s="515" t="s">
        <v>769</v>
      </c>
      <c r="B161" s="517"/>
      <c r="C161" s="653"/>
      <c r="D161" s="56"/>
      <c r="E161" s="56"/>
      <c r="F161" s="517" t="s">
        <v>183</v>
      </c>
      <c r="G161" s="534">
        <v>4.2239278999999996</v>
      </c>
      <c r="H161" s="534"/>
      <c r="I161" s="979"/>
      <c r="J161" s="534">
        <v>4.0423973000000002</v>
      </c>
      <c r="K161" s="534"/>
      <c r="L161" s="979"/>
      <c r="M161" s="534">
        <v>4.2544968000000001</v>
      </c>
      <c r="N161" s="534"/>
      <c r="O161" s="979"/>
      <c r="P161" s="534">
        <v>3.9839566999999998</v>
      </c>
      <c r="Q161" s="534"/>
      <c r="R161" s="979"/>
      <c r="S161" s="534">
        <v>4.2440068999999996</v>
      </c>
      <c r="T161" s="534"/>
      <c r="U161" s="979"/>
      <c r="V161" s="534">
        <v>4.2636449000000001</v>
      </c>
      <c r="W161" s="534"/>
      <c r="X161" s="979"/>
      <c r="Y161" s="534">
        <v>4.4303793999999996</v>
      </c>
      <c r="Z161" s="534"/>
      <c r="AA161" s="979"/>
      <c r="AB161" s="534">
        <v>3.7665701</v>
      </c>
      <c r="AC161" s="534"/>
      <c r="AD161" s="979"/>
      <c r="AE161" s="534">
        <v>4.1552828000000002</v>
      </c>
      <c r="AF161" s="534"/>
      <c r="AG161" s="992"/>
      <c r="AH161" s="466"/>
      <c r="AI161" s="407">
        <v>-2</v>
      </c>
      <c r="AJ161" s="423" t="s">
        <v>353</v>
      </c>
      <c r="AK161" s="472">
        <v>4.2239278999999996</v>
      </c>
      <c r="AL161" s="472">
        <v>4.0423973000000002</v>
      </c>
      <c r="AM161" s="472">
        <v>4.2544968000000001</v>
      </c>
      <c r="AN161" s="472">
        <v>3.9839566999999998</v>
      </c>
      <c r="AO161" s="472">
        <v>4.2440068999999996</v>
      </c>
      <c r="AP161" s="472">
        <v>4.2636449000000001</v>
      </c>
      <c r="AQ161" s="472">
        <v>4.4303793999999996</v>
      </c>
      <c r="AR161" s="472">
        <v>3.7665701</v>
      </c>
      <c r="AS161" s="472">
        <v>4.1552828000000002</v>
      </c>
      <c r="AT161" s="328"/>
    </row>
    <row r="162" spans="1:49" ht="3" customHeight="1">
      <c r="A162" s="519"/>
      <c r="B162" s="517"/>
      <c r="C162" s="653"/>
      <c r="D162" s="56"/>
      <c r="E162" s="56"/>
      <c r="F162" s="517"/>
      <c r="G162" s="465"/>
      <c r="H162" s="465"/>
      <c r="I162" s="980"/>
      <c r="J162" s="465"/>
      <c r="K162" s="465"/>
      <c r="L162" s="980"/>
      <c r="M162" s="478"/>
      <c r="N162" s="478"/>
      <c r="O162" s="980"/>
      <c r="P162" s="478"/>
      <c r="Q162" s="478"/>
      <c r="R162" s="980"/>
      <c r="S162" s="465"/>
      <c r="T162" s="465"/>
      <c r="U162" s="980"/>
      <c r="V162" s="465"/>
      <c r="W162" s="465"/>
      <c r="X162" s="980"/>
      <c r="Y162" s="465"/>
      <c r="Z162" s="465"/>
      <c r="AA162" s="980"/>
      <c r="AB162" s="465"/>
      <c r="AC162" s="465"/>
      <c r="AD162" s="980"/>
      <c r="AE162" s="465"/>
      <c r="AF162" s="465"/>
      <c r="AG162" s="992"/>
      <c r="AH162" s="466"/>
      <c r="AI162" s="407">
        <v>-2</v>
      </c>
      <c r="AJ162" s="229"/>
      <c r="AK162" s="228"/>
      <c r="AL162" s="228"/>
      <c r="AM162" s="228"/>
      <c r="AN162" s="228"/>
      <c r="AO162" s="228"/>
      <c r="AP162" s="228"/>
      <c r="AQ162" s="228"/>
      <c r="AR162" s="228"/>
      <c r="AS162" s="228"/>
      <c r="AT162" s="328"/>
    </row>
    <row r="163" spans="1:49" ht="16.5" customHeight="1">
      <c r="A163" s="519" t="s">
        <v>398</v>
      </c>
      <c r="B163" s="517"/>
      <c r="C163" s="653"/>
      <c r="D163" s="56"/>
      <c r="E163" s="56"/>
      <c r="F163" s="517"/>
      <c r="G163" s="465"/>
      <c r="H163" s="465"/>
      <c r="I163" s="980"/>
      <c r="J163" s="465"/>
      <c r="K163" s="465"/>
      <c r="L163" s="980"/>
      <c r="M163" s="465"/>
      <c r="N163" s="465"/>
      <c r="O163" s="980"/>
      <c r="P163" s="465"/>
      <c r="Q163" s="465"/>
      <c r="R163" s="980"/>
      <c r="S163" s="465"/>
      <c r="T163" s="465"/>
      <c r="U163" s="980"/>
      <c r="V163" s="465"/>
      <c r="W163" s="465"/>
      <c r="X163" s="980"/>
      <c r="Y163" s="465"/>
      <c r="Z163" s="465"/>
      <c r="AA163" s="980"/>
      <c r="AB163" s="465"/>
      <c r="AC163" s="465"/>
      <c r="AD163" s="980"/>
      <c r="AE163" s="465"/>
      <c r="AF163" s="465"/>
      <c r="AG163" s="992"/>
      <c r="AH163" s="466"/>
      <c r="AI163" s="232"/>
      <c r="AJ163" s="229"/>
      <c r="AK163" s="228"/>
      <c r="AL163" s="228"/>
      <c r="AM163" s="228"/>
      <c r="AN163" s="228"/>
      <c r="AO163" s="228"/>
      <c r="AP163" s="228"/>
      <c r="AQ163" s="228"/>
      <c r="AR163" s="228"/>
      <c r="AS163" s="228"/>
      <c r="AT163" s="328"/>
    </row>
    <row r="164" spans="1:49" ht="16.5" customHeight="1">
      <c r="A164" s="470" t="s">
        <v>79</v>
      </c>
      <c r="B164" s="517"/>
      <c r="C164" s="653"/>
      <c r="D164" s="56"/>
      <c r="E164" s="56"/>
      <c r="F164" s="517" t="s">
        <v>39</v>
      </c>
      <c r="G164" s="514">
        <v>25.8</v>
      </c>
      <c r="H164" s="514"/>
      <c r="I164" s="977"/>
      <c r="J164" s="478">
        <v>25.6</v>
      </c>
      <c r="K164" s="478"/>
      <c r="L164" s="977"/>
      <c r="M164" s="478">
        <v>23.6</v>
      </c>
      <c r="N164" s="478"/>
      <c r="O164" s="977"/>
      <c r="P164" s="478">
        <v>18.3</v>
      </c>
      <c r="Q164" s="478"/>
      <c r="R164" s="977"/>
      <c r="S164" s="478">
        <v>25</v>
      </c>
      <c r="T164" s="478"/>
      <c r="U164" s="977"/>
      <c r="V164" s="478">
        <v>18.8</v>
      </c>
      <c r="W164" s="478"/>
      <c r="X164" s="977"/>
      <c r="Y164" s="478">
        <v>31.9</v>
      </c>
      <c r="Z164" s="478"/>
      <c r="AA164" s="977"/>
      <c r="AB164" s="478">
        <v>12.6</v>
      </c>
      <c r="AC164" s="478"/>
      <c r="AD164" s="977"/>
      <c r="AE164" s="478">
        <v>24.3</v>
      </c>
      <c r="AF164" s="478"/>
      <c r="AG164" s="977"/>
      <c r="AH164" s="478"/>
      <c r="AI164" s="407">
        <v>-2</v>
      </c>
      <c r="AJ164" s="449" t="s">
        <v>473</v>
      </c>
      <c r="AK164" s="471">
        <v>25.8</v>
      </c>
      <c r="AL164" s="471">
        <v>25.6</v>
      </c>
      <c r="AM164" s="471">
        <v>23.6</v>
      </c>
      <c r="AN164" s="471">
        <v>18.3</v>
      </c>
      <c r="AO164" s="471">
        <v>25</v>
      </c>
      <c r="AP164" s="471">
        <v>18.8</v>
      </c>
      <c r="AQ164" s="471">
        <v>31.9</v>
      </c>
      <c r="AR164" s="471">
        <v>12.6</v>
      </c>
      <c r="AS164" s="471">
        <v>24.3</v>
      </c>
      <c r="AT164" s="94"/>
    </row>
    <row r="165" spans="1:49" ht="16.5" customHeight="1">
      <c r="A165" s="470" t="s">
        <v>282</v>
      </c>
      <c r="B165" s="517"/>
      <c r="C165" s="653"/>
      <c r="D165" s="56"/>
      <c r="E165" s="56"/>
      <c r="F165" s="517" t="s">
        <v>39</v>
      </c>
      <c r="G165" s="514">
        <v>17.100000000000001</v>
      </c>
      <c r="H165" s="514"/>
      <c r="I165" s="977"/>
      <c r="J165" s="478">
        <v>22.5</v>
      </c>
      <c r="K165" s="478"/>
      <c r="L165" s="977"/>
      <c r="M165" s="478">
        <v>13.2</v>
      </c>
      <c r="N165" s="478"/>
      <c r="O165" s="977"/>
      <c r="P165" s="478">
        <v>19.5</v>
      </c>
      <c r="Q165" s="478"/>
      <c r="R165" s="977"/>
      <c r="S165" s="478">
        <v>15.5</v>
      </c>
      <c r="T165" s="478"/>
      <c r="U165" s="977"/>
      <c r="V165" s="478">
        <v>6.2</v>
      </c>
      <c r="W165" s="478"/>
      <c r="X165" s="977"/>
      <c r="Y165" s="478">
        <v>8.6</v>
      </c>
      <c r="Z165" s="478"/>
      <c r="AA165" s="977"/>
      <c r="AB165" s="478">
        <v>13.7</v>
      </c>
      <c r="AC165" s="478"/>
      <c r="AD165" s="977"/>
      <c r="AE165" s="478">
        <v>17.399999999999999</v>
      </c>
      <c r="AF165" s="478"/>
      <c r="AG165" s="977"/>
      <c r="AH165" s="478"/>
      <c r="AI165" s="407">
        <v>-2</v>
      </c>
      <c r="AJ165" s="449" t="s">
        <v>474</v>
      </c>
      <c r="AK165" s="471">
        <v>17.100000000000001</v>
      </c>
      <c r="AL165" s="471">
        <v>22.5</v>
      </c>
      <c r="AM165" s="471">
        <v>13.2</v>
      </c>
      <c r="AN165" s="471">
        <v>19.5</v>
      </c>
      <c r="AO165" s="471">
        <v>15.5</v>
      </c>
      <c r="AP165" s="471">
        <v>6.2</v>
      </c>
      <c r="AQ165" s="471">
        <v>8.6</v>
      </c>
      <c r="AR165" s="471">
        <v>13.7</v>
      </c>
      <c r="AS165" s="471">
        <v>17.399999999999999</v>
      </c>
    </row>
    <row r="166" spans="1:49" ht="16.5" customHeight="1">
      <c r="A166" s="470" t="s">
        <v>269</v>
      </c>
      <c r="B166" s="517"/>
      <c r="C166" s="653"/>
      <c r="D166" s="56"/>
      <c r="E166" s="56"/>
      <c r="F166" s="517" t="s">
        <v>39</v>
      </c>
      <c r="G166" s="514">
        <v>10.9</v>
      </c>
      <c r="H166" s="514"/>
      <c r="I166" s="977"/>
      <c r="J166" s="478">
        <v>12.8</v>
      </c>
      <c r="K166" s="478"/>
      <c r="L166" s="977"/>
      <c r="M166" s="478">
        <v>11.3</v>
      </c>
      <c r="N166" s="478"/>
      <c r="O166" s="977"/>
      <c r="P166" s="478">
        <v>12.1</v>
      </c>
      <c r="Q166" s="478"/>
      <c r="R166" s="977"/>
      <c r="S166" s="478">
        <v>7.8</v>
      </c>
      <c r="T166" s="478"/>
      <c r="U166" s="977"/>
      <c r="V166" s="478">
        <v>4.8</v>
      </c>
      <c r="W166" s="478"/>
      <c r="X166" s="977"/>
      <c r="Y166" s="478">
        <v>13</v>
      </c>
      <c r="Z166" s="478"/>
      <c r="AA166" s="977"/>
      <c r="AB166" s="478">
        <v>6.3</v>
      </c>
      <c r="AC166" s="478"/>
      <c r="AD166" s="977"/>
      <c r="AE166" s="478">
        <v>11.2</v>
      </c>
      <c r="AF166" s="478"/>
      <c r="AG166" s="977"/>
      <c r="AH166" s="478"/>
      <c r="AI166" s="407">
        <v>-2</v>
      </c>
      <c r="AJ166" s="423" t="s">
        <v>354</v>
      </c>
      <c r="AK166" s="471">
        <v>10.9</v>
      </c>
      <c r="AL166" s="471">
        <v>12.8</v>
      </c>
      <c r="AM166" s="471">
        <v>11.3</v>
      </c>
      <c r="AN166" s="471">
        <v>12.1</v>
      </c>
      <c r="AO166" s="471">
        <v>7.8</v>
      </c>
      <c r="AP166" s="471">
        <v>4.8</v>
      </c>
      <c r="AQ166" s="471">
        <v>13</v>
      </c>
      <c r="AR166" s="471">
        <v>6.3</v>
      </c>
      <c r="AS166" s="471">
        <v>11.2</v>
      </c>
    </row>
    <row r="167" spans="1:49" ht="16.5" customHeight="1">
      <c r="A167" s="470" t="s">
        <v>482</v>
      </c>
      <c r="B167" s="517"/>
      <c r="C167" s="653"/>
      <c r="D167" s="56"/>
      <c r="E167" s="56"/>
      <c r="F167" s="517" t="s">
        <v>39</v>
      </c>
      <c r="G167" s="514">
        <v>40.799999999999997</v>
      </c>
      <c r="H167" s="514"/>
      <c r="I167" s="977"/>
      <c r="J167" s="478">
        <v>35.799999999999997</v>
      </c>
      <c r="K167" s="478"/>
      <c r="L167" s="977"/>
      <c r="M167" s="478">
        <v>45.2</v>
      </c>
      <c r="N167" s="478"/>
      <c r="O167" s="977"/>
      <c r="P167" s="478">
        <v>43.3</v>
      </c>
      <c r="Q167" s="478"/>
      <c r="R167" s="977"/>
      <c r="S167" s="478">
        <v>44.4</v>
      </c>
      <c r="T167" s="478"/>
      <c r="U167" s="977"/>
      <c r="V167" s="478">
        <v>59.4</v>
      </c>
      <c r="W167" s="478"/>
      <c r="X167" s="977"/>
      <c r="Y167" s="478">
        <v>43.3</v>
      </c>
      <c r="Z167" s="478"/>
      <c r="AA167" s="977"/>
      <c r="AB167" s="478">
        <v>58</v>
      </c>
      <c r="AC167" s="478"/>
      <c r="AD167" s="977"/>
      <c r="AE167" s="478">
        <v>41.6</v>
      </c>
      <c r="AF167" s="478"/>
      <c r="AG167" s="977"/>
      <c r="AH167" s="478"/>
      <c r="AI167" s="407">
        <v>-2</v>
      </c>
      <c r="AJ167" s="423" t="s">
        <v>531</v>
      </c>
      <c r="AK167" s="471">
        <v>40.799999999999997</v>
      </c>
      <c r="AL167" s="471">
        <v>35.799999999999997</v>
      </c>
      <c r="AM167" s="471">
        <v>45.2</v>
      </c>
      <c r="AN167" s="471">
        <v>43.3</v>
      </c>
      <c r="AO167" s="471">
        <v>44.4</v>
      </c>
      <c r="AP167" s="471">
        <v>59.4</v>
      </c>
      <c r="AQ167" s="471">
        <v>43.3</v>
      </c>
      <c r="AR167" s="471">
        <v>58</v>
      </c>
      <c r="AS167" s="471">
        <v>41.6</v>
      </c>
    </row>
    <row r="168" spans="1:49" ht="16.5" customHeight="1">
      <c r="A168" s="470" t="s">
        <v>78</v>
      </c>
      <c r="B168" s="517"/>
      <c r="C168" s="653"/>
      <c r="D168" s="56"/>
      <c r="E168" s="56"/>
      <c r="F168" s="517" t="s">
        <v>39</v>
      </c>
      <c r="G168" s="514">
        <v>5.3</v>
      </c>
      <c r="H168" s="514"/>
      <c r="I168" s="977"/>
      <c r="J168" s="478">
        <v>3.4</v>
      </c>
      <c r="K168" s="478"/>
      <c r="L168" s="977"/>
      <c r="M168" s="478">
        <v>6.6</v>
      </c>
      <c r="N168" s="478"/>
      <c r="O168" s="977"/>
      <c r="P168" s="478">
        <v>6.8</v>
      </c>
      <c r="Q168" s="478"/>
      <c r="R168" s="977"/>
      <c r="S168" s="478">
        <v>7.2</v>
      </c>
      <c r="T168" s="478"/>
      <c r="U168" s="977"/>
      <c r="V168" s="478">
        <v>10.8</v>
      </c>
      <c r="W168" s="478"/>
      <c r="X168" s="977"/>
      <c r="Y168" s="478">
        <v>3</v>
      </c>
      <c r="Z168" s="478"/>
      <c r="AA168" s="977"/>
      <c r="AB168" s="478">
        <v>9.4</v>
      </c>
      <c r="AC168" s="478"/>
      <c r="AD168" s="977"/>
      <c r="AE168" s="478">
        <v>5.5</v>
      </c>
      <c r="AF168" s="478"/>
      <c r="AG168" s="977"/>
      <c r="AH168" s="478"/>
      <c r="AI168" s="407">
        <v>-2</v>
      </c>
      <c r="AJ168" s="423" t="s">
        <v>355</v>
      </c>
      <c r="AK168" s="472">
        <v>5.3</v>
      </c>
      <c r="AL168" s="472">
        <v>3.4</v>
      </c>
      <c r="AM168" s="472">
        <v>6.6</v>
      </c>
      <c r="AN168" s="472">
        <v>6.8</v>
      </c>
      <c r="AO168" s="472">
        <v>7.2</v>
      </c>
      <c r="AP168" s="472">
        <v>10.8</v>
      </c>
      <c r="AQ168" s="472">
        <v>3</v>
      </c>
      <c r="AR168" s="472">
        <v>9.4</v>
      </c>
      <c r="AS168" s="472">
        <v>5.5</v>
      </c>
      <c r="AT168" s="94"/>
    </row>
    <row r="169" spans="1:49" ht="16.5" customHeight="1">
      <c r="A169" s="334" t="s">
        <v>182</v>
      </c>
      <c r="B169" s="517"/>
      <c r="C169" s="656"/>
      <c r="D169" s="56"/>
      <c r="E169" s="56"/>
      <c r="F169" s="517" t="s">
        <v>183</v>
      </c>
      <c r="G169" s="480">
        <v>2000</v>
      </c>
      <c r="H169" s="480"/>
      <c r="I169" s="978"/>
      <c r="J169" s="193">
        <v>8100</v>
      </c>
      <c r="K169" s="193"/>
      <c r="L169" s="978"/>
      <c r="M169" s="193">
        <v>6000</v>
      </c>
      <c r="N169" s="193"/>
      <c r="O169" s="978"/>
      <c r="P169" s="193">
        <v>2800</v>
      </c>
      <c r="Q169" s="193"/>
      <c r="R169" s="978"/>
      <c r="S169" s="193">
        <v>2600</v>
      </c>
      <c r="T169" s="193"/>
      <c r="U169" s="978"/>
      <c r="V169" s="193">
        <v>2000</v>
      </c>
      <c r="W169" s="193"/>
      <c r="X169" s="978"/>
      <c r="Y169" s="193">
        <v>2400</v>
      </c>
      <c r="Z169" s="193"/>
      <c r="AA169" s="978"/>
      <c r="AB169" s="193">
        <v>2000</v>
      </c>
      <c r="AC169" s="193"/>
      <c r="AD169" s="978"/>
      <c r="AE169" s="193">
        <v>27900</v>
      </c>
      <c r="AF169" s="193"/>
      <c r="AG169" s="991"/>
      <c r="AH169" s="176"/>
      <c r="AI169" s="407">
        <v>-2</v>
      </c>
      <c r="AJ169" s="423" t="s">
        <v>356</v>
      </c>
      <c r="AK169" s="482">
        <v>2000</v>
      </c>
      <c r="AL169" s="482">
        <v>8100</v>
      </c>
      <c r="AM169" s="482">
        <v>6000</v>
      </c>
      <c r="AN169" s="482">
        <v>2800</v>
      </c>
      <c r="AO169" s="482">
        <v>2600</v>
      </c>
      <c r="AP169" s="482">
        <v>2000</v>
      </c>
      <c r="AQ169" s="482">
        <v>2400</v>
      </c>
      <c r="AR169" s="482">
        <v>2000</v>
      </c>
      <c r="AS169" s="482">
        <v>27900</v>
      </c>
    </row>
    <row r="170" spans="1:49" ht="16.5" customHeight="1">
      <c r="A170" s="515" t="s">
        <v>769</v>
      </c>
      <c r="B170" s="517"/>
      <c r="C170" s="653"/>
      <c r="D170" s="56"/>
      <c r="E170" s="56"/>
      <c r="F170" s="517" t="s">
        <v>183</v>
      </c>
      <c r="G170" s="641">
        <v>3.2209523999999998</v>
      </c>
      <c r="H170" s="641"/>
      <c r="I170" s="979"/>
      <c r="J170" s="534">
        <v>3.0460126999999999</v>
      </c>
      <c r="K170" s="534"/>
      <c r="L170" s="979"/>
      <c r="M170" s="534">
        <v>3.2969170999999999</v>
      </c>
      <c r="N170" s="534"/>
      <c r="O170" s="979"/>
      <c r="P170" s="534">
        <v>2.9620598999999999</v>
      </c>
      <c r="Q170" s="534"/>
      <c r="R170" s="979"/>
      <c r="S170" s="534">
        <v>3.2685537999999998</v>
      </c>
      <c r="T170" s="534"/>
      <c r="U170" s="979"/>
      <c r="V170" s="534">
        <v>3.5631305000000002</v>
      </c>
      <c r="W170" s="534"/>
      <c r="X170" s="979"/>
      <c r="Y170" s="534">
        <v>3.5840008999999999</v>
      </c>
      <c r="Z170" s="534"/>
      <c r="AA170" s="979"/>
      <c r="AB170" s="534">
        <v>2.9044450999999998</v>
      </c>
      <c r="AC170" s="534"/>
      <c r="AD170" s="979"/>
      <c r="AE170" s="534">
        <v>3.1687862999999998</v>
      </c>
      <c r="AF170" s="534"/>
      <c r="AG170" s="992"/>
      <c r="AH170" s="466"/>
      <c r="AI170" s="407">
        <v>-2</v>
      </c>
      <c r="AJ170" s="423" t="s">
        <v>357</v>
      </c>
      <c r="AK170" s="472">
        <v>3.2209523999999998</v>
      </c>
      <c r="AL170" s="472">
        <v>3.0460126999999999</v>
      </c>
      <c r="AM170" s="472">
        <v>3.2969170999999999</v>
      </c>
      <c r="AN170" s="472">
        <v>2.9620598999999999</v>
      </c>
      <c r="AO170" s="472">
        <v>3.2685537999999998</v>
      </c>
      <c r="AP170" s="472">
        <v>3.5631305000000002</v>
      </c>
      <c r="AQ170" s="472">
        <v>3.5840008999999999</v>
      </c>
      <c r="AR170" s="472">
        <v>2.9044450999999998</v>
      </c>
      <c r="AS170" s="472">
        <v>3.1687862999999998</v>
      </c>
      <c r="AT170" s="328"/>
    </row>
    <row r="171" spans="1:49" ht="3" customHeight="1">
      <c r="A171" s="470"/>
      <c r="B171" s="517"/>
      <c r="C171" s="653"/>
      <c r="D171" s="56"/>
      <c r="E171" s="56"/>
      <c r="F171" s="517"/>
      <c r="G171" s="465"/>
      <c r="H171" s="465"/>
      <c r="I171" s="980"/>
      <c r="J171" s="465"/>
      <c r="K171" s="465"/>
      <c r="L171" s="980"/>
      <c r="M171" s="465"/>
      <c r="N171" s="465"/>
      <c r="O171" s="980"/>
      <c r="P171" s="465"/>
      <c r="Q171" s="465"/>
      <c r="R171" s="980"/>
      <c r="S171" s="465"/>
      <c r="T171" s="465"/>
      <c r="U171" s="980"/>
      <c r="V171" s="465"/>
      <c r="W171" s="465"/>
      <c r="X171" s="980"/>
      <c r="Y171" s="465"/>
      <c r="Z171" s="465"/>
      <c r="AA171" s="980"/>
      <c r="AB171" s="465"/>
      <c r="AC171" s="465"/>
      <c r="AD171" s="980"/>
      <c r="AE171" s="465"/>
      <c r="AF171" s="465"/>
      <c r="AG171" s="992"/>
      <c r="AH171" s="466"/>
      <c r="AI171" s="232"/>
      <c r="AJ171" s="229"/>
      <c r="AK171" s="329"/>
      <c r="AL171" s="329"/>
      <c r="AM171" s="329"/>
      <c r="AN171" s="329"/>
      <c r="AO171" s="329"/>
      <c r="AP171" s="329"/>
      <c r="AQ171" s="329"/>
      <c r="AR171" s="329"/>
      <c r="AS171" s="329"/>
      <c r="AT171" s="228"/>
      <c r="AU171" s="300"/>
    </row>
    <row r="172" spans="1:49" ht="16.5" customHeight="1">
      <c r="A172" s="208" t="s">
        <v>404</v>
      </c>
      <c r="B172" s="516"/>
      <c r="C172" s="517"/>
      <c r="D172" s="517"/>
      <c r="E172" s="517"/>
      <c r="F172" s="517"/>
      <c r="G172" s="510"/>
      <c r="H172" s="510"/>
      <c r="I172" s="147"/>
      <c r="J172" s="510"/>
      <c r="K172" s="510"/>
      <c r="L172" s="147"/>
      <c r="M172" s="510"/>
      <c r="N172" s="510"/>
      <c r="O172" s="147"/>
      <c r="P172" s="510"/>
      <c r="Q172" s="510"/>
      <c r="R172" s="147"/>
      <c r="S172" s="510"/>
      <c r="T172" s="510"/>
      <c r="U172" s="147"/>
      <c r="V172" s="510"/>
      <c r="W172" s="510"/>
      <c r="X172" s="147"/>
      <c r="Y172" s="510"/>
      <c r="Z172" s="510"/>
      <c r="AA172" s="147"/>
      <c r="AB172" s="510"/>
      <c r="AC172" s="510"/>
      <c r="AD172" s="147"/>
      <c r="AE172" s="510"/>
      <c r="AF172" s="510"/>
      <c r="AG172" s="990"/>
      <c r="AH172" s="463"/>
      <c r="AJ172" s="335"/>
      <c r="AK172" s="329"/>
      <c r="AL172" s="329"/>
      <c r="AM172" s="329"/>
      <c r="AN172" s="329"/>
      <c r="AO172" s="329"/>
      <c r="AP172" s="329"/>
      <c r="AQ172" s="329"/>
      <c r="AR172" s="329"/>
      <c r="AS172" s="329"/>
      <c r="AT172" s="300"/>
      <c r="AU172" s="300"/>
      <c r="AV172" s="300"/>
      <c r="AW172" s="300"/>
    </row>
    <row r="173" spans="1:49" ht="16.5" customHeight="1">
      <c r="A173" s="657" t="s">
        <v>448</v>
      </c>
      <c r="B173" s="516"/>
      <c r="C173" s="517"/>
      <c r="D173" s="517"/>
      <c r="E173" s="517"/>
      <c r="F173" s="517"/>
      <c r="G173" s="510"/>
      <c r="H173" s="510"/>
      <c r="I173" s="147"/>
      <c r="J173" s="510"/>
      <c r="K173" s="510"/>
      <c r="L173" s="147"/>
      <c r="M173" s="510"/>
      <c r="N173" s="510"/>
      <c r="O173" s="147"/>
      <c r="P173" s="510"/>
      <c r="Q173" s="510"/>
      <c r="R173" s="147"/>
      <c r="S173" s="510"/>
      <c r="T173" s="510"/>
      <c r="U173" s="147"/>
      <c r="V173" s="510"/>
      <c r="W173" s="510"/>
      <c r="X173" s="147"/>
      <c r="Y173" s="510"/>
      <c r="Z173" s="510"/>
      <c r="AA173" s="147"/>
      <c r="AB173" s="510"/>
      <c r="AC173" s="510"/>
      <c r="AD173" s="147"/>
      <c r="AE173" s="510"/>
      <c r="AF173" s="510"/>
      <c r="AG173" s="990"/>
      <c r="AH173" s="463"/>
      <c r="AJ173" s="335"/>
      <c r="AK173" s="329"/>
      <c r="AL173" s="329"/>
      <c r="AM173" s="329"/>
      <c r="AN173" s="329"/>
      <c r="AO173" s="329"/>
      <c r="AP173" s="329"/>
      <c r="AQ173" s="329"/>
      <c r="AR173" s="329"/>
      <c r="AS173" s="329"/>
      <c r="AT173" s="300"/>
      <c r="AU173" s="300"/>
      <c r="AV173" s="300"/>
      <c r="AW173" s="300"/>
    </row>
    <row r="174" spans="1:49" ht="2.4" customHeight="1">
      <c r="A174" s="657"/>
      <c r="B174" s="516"/>
      <c r="C174" s="517"/>
      <c r="D174" s="517"/>
      <c r="E174" s="517"/>
      <c r="F174" s="517"/>
      <c r="G174" s="510"/>
      <c r="H174" s="510"/>
      <c r="I174" s="147"/>
      <c r="J174" s="510"/>
      <c r="K174" s="510"/>
      <c r="L174" s="147"/>
      <c r="M174" s="510"/>
      <c r="N174" s="510"/>
      <c r="O174" s="147"/>
      <c r="P174" s="510"/>
      <c r="Q174" s="510"/>
      <c r="R174" s="147"/>
      <c r="S174" s="510"/>
      <c r="T174" s="510"/>
      <c r="U174" s="147"/>
      <c r="V174" s="510"/>
      <c r="W174" s="510"/>
      <c r="X174" s="147"/>
      <c r="Y174" s="510"/>
      <c r="Z174" s="510"/>
      <c r="AA174" s="147"/>
      <c r="AB174" s="510"/>
      <c r="AC174" s="510"/>
      <c r="AD174" s="147"/>
      <c r="AE174" s="510"/>
      <c r="AF174" s="510"/>
      <c r="AG174" s="990"/>
      <c r="AH174" s="463"/>
      <c r="AJ174" s="335"/>
      <c r="AK174" s="329"/>
      <c r="AL174" s="329"/>
      <c r="AM174" s="329"/>
      <c r="AN174" s="329"/>
      <c r="AO174" s="329"/>
      <c r="AP174" s="329"/>
      <c r="AQ174" s="329"/>
      <c r="AR174" s="329"/>
      <c r="AS174" s="329"/>
      <c r="AT174" s="300"/>
      <c r="AU174" s="300"/>
      <c r="AV174" s="300"/>
      <c r="AW174" s="300"/>
    </row>
    <row r="175" spans="1:49" ht="16.5" customHeight="1">
      <c r="A175" s="515" t="s">
        <v>79</v>
      </c>
      <c r="B175" s="516"/>
      <c r="C175" s="653"/>
      <c r="D175" s="56"/>
      <c r="E175" s="56"/>
      <c r="F175" s="517" t="s">
        <v>39</v>
      </c>
      <c r="G175" s="478">
        <v>88.4</v>
      </c>
      <c r="H175" s="478"/>
      <c r="I175" s="977"/>
      <c r="J175" s="478">
        <v>89.5</v>
      </c>
      <c r="K175" s="478"/>
      <c r="L175" s="977"/>
      <c r="M175" s="478">
        <v>91.4</v>
      </c>
      <c r="N175" s="478"/>
      <c r="O175" s="977"/>
      <c r="P175" s="478">
        <v>88.1</v>
      </c>
      <c r="Q175" s="478"/>
      <c r="R175" s="977"/>
      <c r="S175" s="478">
        <v>88.9</v>
      </c>
      <c r="T175" s="478"/>
      <c r="U175" s="977"/>
      <c r="V175" s="478">
        <v>90.9</v>
      </c>
      <c r="W175" s="478"/>
      <c r="X175" s="977"/>
      <c r="Y175" s="478">
        <v>92.7</v>
      </c>
      <c r="Z175" s="478"/>
      <c r="AA175" s="977"/>
      <c r="AB175" s="478">
        <v>85.1</v>
      </c>
      <c r="AC175" s="478"/>
      <c r="AD175" s="977"/>
      <c r="AE175" s="478">
        <v>89.3</v>
      </c>
      <c r="AF175" s="478"/>
      <c r="AG175" s="977"/>
      <c r="AH175" s="478"/>
      <c r="AI175" s="407">
        <v>-3</v>
      </c>
      <c r="AJ175" s="449" t="s">
        <v>465</v>
      </c>
      <c r="AK175" s="639">
        <v>88.4</v>
      </c>
      <c r="AL175" s="639">
        <v>89.5</v>
      </c>
      <c r="AM175" s="639">
        <v>91.4</v>
      </c>
      <c r="AN175" s="639">
        <v>88.1</v>
      </c>
      <c r="AO175" s="639">
        <v>88.9</v>
      </c>
      <c r="AP175" s="639">
        <v>90.9</v>
      </c>
      <c r="AQ175" s="639">
        <v>92.7</v>
      </c>
      <c r="AR175" s="639">
        <v>85.1</v>
      </c>
      <c r="AS175" s="639">
        <v>89.3</v>
      </c>
      <c r="AT175" s="94"/>
    </row>
    <row r="176" spans="1:49" ht="16.5" customHeight="1">
      <c r="A176" s="515" t="s">
        <v>282</v>
      </c>
      <c r="B176" s="516"/>
      <c r="C176" s="653"/>
      <c r="D176" s="56"/>
      <c r="E176" s="56"/>
      <c r="F176" s="517" t="s">
        <v>39</v>
      </c>
      <c r="G176" s="478">
        <v>4</v>
      </c>
      <c r="H176" s="478"/>
      <c r="I176" s="977"/>
      <c r="J176" s="478">
        <v>3.8</v>
      </c>
      <c r="K176" s="478"/>
      <c r="L176" s="977"/>
      <c r="M176" s="478">
        <v>3.2</v>
      </c>
      <c r="N176" s="478"/>
      <c r="O176" s="977"/>
      <c r="P176" s="478">
        <v>4.9000000000000004</v>
      </c>
      <c r="Q176" s="478"/>
      <c r="R176" s="977"/>
      <c r="S176" s="478">
        <v>3.8</v>
      </c>
      <c r="T176" s="478"/>
      <c r="U176" s="977"/>
      <c r="V176" s="478">
        <v>3.7</v>
      </c>
      <c r="W176" s="478"/>
      <c r="X176" s="977"/>
      <c r="Y176" s="478">
        <v>2</v>
      </c>
      <c r="Z176" s="478"/>
      <c r="AA176" s="977"/>
      <c r="AB176" s="478">
        <v>7.2</v>
      </c>
      <c r="AC176" s="478"/>
      <c r="AD176" s="977"/>
      <c r="AE176" s="478">
        <v>3.9</v>
      </c>
      <c r="AF176" s="478"/>
      <c r="AG176" s="977"/>
      <c r="AH176" s="478"/>
      <c r="AI176" s="407">
        <v>-3</v>
      </c>
      <c r="AJ176" s="449" t="s">
        <v>466</v>
      </c>
      <c r="AK176" s="639">
        <v>4</v>
      </c>
      <c r="AL176" s="639">
        <v>3.8</v>
      </c>
      <c r="AM176" s="639">
        <v>3.2</v>
      </c>
      <c r="AN176" s="639">
        <v>4.9000000000000004</v>
      </c>
      <c r="AO176" s="639">
        <v>3.8</v>
      </c>
      <c r="AP176" s="639">
        <v>3.7</v>
      </c>
      <c r="AQ176" s="639">
        <v>2</v>
      </c>
      <c r="AR176" s="639">
        <v>7.2</v>
      </c>
      <c r="AS176" s="639">
        <v>3.9</v>
      </c>
    </row>
    <row r="177" spans="1:46" ht="16.5" customHeight="1">
      <c r="A177" s="515" t="s">
        <v>269</v>
      </c>
      <c r="B177" s="516"/>
      <c r="C177" s="653"/>
      <c r="D177" s="56"/>
      <c r="E177" s="56"/>
      <c r="F177" s="517" t="s">
        <v>39</v>
      </c>
      <c r="G177" s="478">
        <v>7.2</v>
      </c>
      <c r="H177" s="478"/>
      <c r="I177" s="977"/>
      <c r="J177" s="478">
        <v>6.3</v>
      </c>
      <c r="K177" s="478"/>
      <c r="L177" s="977"/>
      <c r="M177" s="478">
        <v>4.8</v>
      </c>
      <c r="N177" s="478"/>
      <c r="O177" s="977"/>
      <c r="P177" s="478">
        <v>6.7</v>
      </c>
      <c r="Q177" s="478"/>
      <c r="R177" s="977"/>
      <c r="S177" s="478">
        <v>6.6</v>
      </c>
      <c r="T177" s="478"/>
      <c r="U177" s="977"/>
      <c r="V177" s="478">
        <v>5.0999999999999996</v>
      </c>
      <c r="W177" s="478"/>
      <c r="X177" s="977"/>
      <c r="Y177" s="478">
        <v>4.9000000000000004</v>
      </c>
      <c r="Z177" s="478"/>
      <c r="AA177" s="977"/>
      <c r="AB177" s="478">
        <v>7.1</v>
      </c>
      <c r="AC177" s="478"/>
      <c r="AD177" s="977"/>
      <c r="AE177" s="478">
        <v>6.3</v>
      </c>
      <c r="AF177" s="478"/>
      <c r="AG177" s="977"/>
      <c r="AH177" s="478"/>
      <c r="AI177" s="407">
        <v>-3</v>
      </c>
      <c r="AJ177" s="423" t="s">
        <v>283</v>
      </c>
      <c r="AK177" s="638">
        <v>7.2</v>
      </c>
      <c r="AL177" s="638">
        <v>6.3</v>
      </c>
      <c r="AM177" s="638">
        <v>4.8</v>
      </c>
      <c r="AN177" s="638">
        <v>6.7</v>
      </c>
      <c r="AO177" s="638">
        <v>6.6</v>
      </c>
      <c r="AP177" s="638">
        <v>5.0999999999999996</v>
      </c>
      <c r="AQ177" s="638">
        <v>4.9000000000000004</v>
      </c>
      <c r="AR177" s="638">
        <v>7.1</v>
      </c>
      <c r="AS177" s="638">
        <v>6.3</v>
      </c>
    </row>
    <row r="178" spans="1:46" ht="16.5" customHeight="1">
      <c r="A178" s="515" t="s">
        <v>78</v>
      </c>
      <c r="B178" s="516"/>
      <c r="C178" s="653"/>
      <c r="D178" s="56"/>
      <c r="E178" s="56"/>
      <c r="F178" s="517" t="s">
        <v>39</v>
      </c>
      <c r="G178" s="478">
        <v>0.3</v>
      </c>
      <c r="H178" s="478"/>
      <c r="I178" s="977"/>
      <c r="J178" s="478">
        <v>0.5</v>
      </c>
      <c r="K178" s="478"/>
      <c r="L178" s="977"/>
      <c r="M178" s="478">
        <v>0.6</v>
      </c>
      <c r="N178" s="478"/>
      <c r="O178" s="977"/>
      <c r="P178" s="478">
        <v>0.2</v>
      </c>
      <c r="Q178" s="478"/>
      <c r="R178" s="977"/>
      <c r="S178" s="478">
        <v>0.6</v>
      </c>
      <c r="T178" s="478"/>
      <c r="U178" s="977"/>
      <c r="V178" s="478">
        <v>0.3</v>
      </c>
      <c r="W178" s="478"/>
      <c r="X178" s="977"/>
      <c r="Y178" s="478">
        <v>0.4</v>
      </c>
      <c r="Z178" s="478"/>
      <c r="AA178" s="977"/>
      <c r="AB178" s="478">
        <v>0.5</v>
      </c>
      <c r="AC178" s="478"/>
      <c r="AD178" s="977"/>
      <c r="AE178" s="478">
        <v>0.4</v>
      </c>
      <c r="AF178" s="478"/>
      <c r="AG178" s="977"/>
      <c r="AH178" s="478"/>
      <c r="AI178" s="407">
        <v>-3</v>
      </c>
      <c r="AJ178" s="423" t="s">
        <v>284</v>
      </c>
      <c r="AK178" s="638">
        <v>0.3</v>
      </c>
      <c r="AL178" s="638">
        <v>0.5</v>
      </c>
      <c r="AM178" s="638">
        <v>0.6</v>
      </c>
      <c r="AN178" s="638">
        <v>0.2</v>
      </c>
      <c r="AO178" s="638">
        <v>0.6</v>
      </c>
      <c r="AP178" s="638">
        <v>0.3</v>
      </c>
      <c r="AQ178" s="638">
        <v>0.4</v>
      </c>
      <c r="AR178" s="638">
        <v>0.5</v>
      </c>
      <c r="AS178" s="638">
        <v>0.4</v>
      </c>
      <c r="AT178" s="94"/>
    </row>
    <row r="179" spans="1:46" ht="16.5" customHeight="1">
      <c r="A179" s="369" t="s">
        <v>182</v>
      </c>
      <c r="B179" s="516"/>
      <c r="C179" s="656"/>
      <c r="D179" s="56"/>
      <c r="E179" s="56"/>
      <c r="F179" s="517" t="s">
        <v>183</v>
      </c>
      <c r="G179" s="193">
        <v>2000</v>
      </c>
      <c r="H179" s="193"/>
      <c r="I179" s="978"/>
      <c r="J179" s="193">
        <v>8100</v>
      </c>
      <c r="K179" s="193"/>
      <c r="L179" s="978"/>
      <c r="M179" s="193">
        <v>6000</v>
      </c>
      <c r="N179" s="193"/>
      <c r="O179" s="978"/>
      <c r="P179" s="193">
        <v>2800</v>
      </c>
      <c r="Q179" s="193"/>
      <c r="R179" s="978"/>
      <c r="S179" s="193">
        <v>2600</v>
      </c>
      <c r="T179" s="193"/>
      <c r="U179" s="978"/>
      <c r="V179" s="193">
        <v>2400</v>
      </c>
      <c r="W179" s="193"/>
      <c r="X179" s="978"/>
      <c r="Y179" s="193">
        <v>2400</v>
      </c>
      <c r="Z179" s="193"/>
      <c r="AA179" s="978"/>
      <c r="AB179" s="193">
        <v>2000</v>
      </c>
      <c r="AC179" s="193"/>
      <c r="AD179" s="978"/>
      <c r="AE179" s="193">
        <v>28300</v>
      </c>
      <c r="AF179" s="193"/>
      <c r="AG179" s="991"/>
      <c r="AH179" s="176"/>
      <c r="AI179" s="407">
        <v>-3</v>
      </c>
      <c r="AJ179" s="423" t="s">
        <v>285</v>
      </c>
      <c r="AK179" s="640">
        <v>2000</v>
      </c>
      <c r="AL179" s="640">
        <v>8100</v>
      </c>
      <c r="AM179" s="640">
        <v>6000</v>
      </c>
      <c r="AN179" s="640">
        <v>2800</v>
      </c>
      <c r="AO179" s="640">
        <v>2600</v>
      </c>
      <c r="AP179" s="640">
        <v>2400</v>
      </c>
      <c r="AQ179" s="640">
        <v>2400</v>
      </c>
      <c r="AR179" s="640">
        <v>2000</v>
      </c>
      <c r="AS179" s="640">
        <v>28300</v>
      </c>
    </row>
    <row r="180" spans="1:46" ht="16.5" customHeight="1">
      <c r="A180" s="515" t="s">
        <v>769</v>
      </c>
      <c r="B180" s="516"/>
      <c r="C180" s="653"/>
      <c r="D180" s="56"/>
      <c r="E180" s="56"/>
      <c r="F180" s="517" t="s">
        <v>183</v>
      </c>
      <c r="G180" s="534">
        <v>4.2768851000000003</v>
      </c>
      <c r="H180" s="534"/>
      <c r="I180" s="979"/>
      <c r="J180" s="534">
        <v>4.3305939000000002</v>
      </c>
      <c r="K180" s="534"/>
      <c r="L180" s="979"/>
      <c r="M180" s="534">
        <v>4.3646330999999998</v>
      </c>
      <c r="N180" s="534"/>
      <c r="O180" s="979"/>
      <c r="P180" s="534">
        <v>4.2367489000000003</v>
      </c>
      <c r="Q180" s="534"/>
      <c r="R180" s="979"/>
      <c r="S180" s="534">
        <v>4.3057318999999996</v>
      </c>
      <c r="T180" s="534"/>
      <c r="U180" s="979"/>
      <c r="V180" s="534">
        <v>4.3674638999999997</v>
      </c>
      <c r="W180" s="534"/>
      <c r="X180" s="979"/>
      <c r="Y180" s="534">
        <v>4.4457427999999997</v>
      </c>
      <c r="Z180" s="534"/>
      <c r="AA180" s="979"/>
      <c r="AB180" s="534">
        <v>4.1827471000000003</v>
      </c>
      <c r="AC180" s="534"/>
      <c r="AD180" s="979"/>
      <c r="AE180" s="534">
        <v>4.3092481999999999</v>
      </c>
      <c r="AF180" s="534"/>
      <c r="AG180" s="992"/>
      <c r="AH180" s="466"/>
      <c r="AI180" s="407">
        <v>-3</v>
      </c>
      <c r="AJ180" s="423" t="s">
        <v>286</v>
      </c>
      <c r="AK180" s="472">
        <v>4.2768851000000003</v>
      </c>
      <c r="AL180" s="472">
        <v>4.3305939000000002</v>
      </c>
      <c r="AM180" s="472">
        <v>4.3646330999999998</v>
      </c>
      <c r="AN180" s="472">
        <v>4.2367489000000003</v>
      </c>
      <c r="AO180" s="472">
        <v>4.3057318999999996</v>
      </c>
      <c r="AP180" s="472">
        <v>4.3674638999999997</v>
      </c>
      <c r="AQ180" s="472">
        <v>4.4457427999999997</v>
      </c>
      <c r="AR180" s="472">
        <v>4.1827471000000003</v>
      </c>
      <c r="AS180" s="472">
        <v>4.3092481999999999</v>
      </c>
      <c r="AT180" s="328"/>
    </row>
    <row r="181" spans="1:46" ht="2.4" customHeight="1">
      <c r="A181" s="244"/>
      <c r="B181" s="516"/>
      <c r="C181" s="653"/>
      <c r="D181" s="56"/>
      <c r="E181" s="56"/>
      <c r="F181" s="517"/>
      <c r="G181" s="465"/>
      <c r="H181" s="465"/>
      <c r="I181" s="980"/>
      <c r="J181" s="465"/>
      <c r="K181" s="465"/>
      <c r="L181" s="980"/>
      <c r="M181" s="465"/>
      <c r="N181" s="465"/>
      <c r="O181" s="980"/>
      <c r="P181" s="465"/>
      <c r="Q181" s="465"/>
      <c r="R181" s="980"/>
      <c r="S181" s="465"/>
      <c r="T181" s="465"/>
      <c r="U181" s="980"/>
      <c r="V181" s="465"/>
      <c r="W181" s="465"/>
      <c r="X181" s="980"/>
      <c r="Y181" s="465"/>
      <c r="Z181" s="465"/>
      <c r="AA181" s="980"/>
      <c r="AB181" s="465"/>
      <c r="AC181" s="465"/>
      <c r="AD181" s="980"/>
      <c r="AE181" s="465"/>
      <c r="AF181" s="465"/>
      <c r="AG181" s="992"/>
      <c r="AH181" s="466"/>
      <c r="AI181" s="232"/>
      <c r="AJ181" s="229"/>
      <c r="AK181" s="228"/>
      <c r="AL181" s="228"/>
      <c r="AM181" s="228"/>
      <c r="AN181" s="228"/>
      <c r="AO181" s="228"/>
      <c r="AP181" s="228"/>
      <c r="AQ181" s="228"/>
      <c r="AR181" s="228"/>
      <c r="AS181" s="228"/>
      <c r="AT181" s="328"/>
    </row>
    <row r="182" spans="1:46" ht="16.5" customHeight="1">
      <c r="A182" s="244" t="s">
        <v>449</v>
      </c>
      <c r="B182" s="516"/>
      <c r="C182" s="653"/>
      <c r="D182" s="56"/>
      <c r="E182" s="56"/>
      <c r="F182" s="517"/>
      <c r="G182" s="465"/>
      <c r="H182" s="465"/>
      <c r="I182" s="980"/>
      <c r="J182" s="465"/>
      <c r="K182" s="465"/>
      <c r="L182" s="980"/>
      <c r="M182" s="465"/>
      <c r="N182" s="465"/>
      <c r="O182" s="980"/>
      <c r="P182" s="465"/>
      <c r="Q182" s="465"/>
      <c r="R182" s="980"/>
      <c r="S182" s="465"/>
      <c r="T182" s="465"/>
      <c r="U182" s="980"/>
      <c r="V182" s="465"/>
      <c r="W182" s="465"/>
      <c r="X182" s="980"/>
      <c r="Y182" s="465"/>
      <c r="Z182" s="465"/>
      <c r="AA182" s="980"/>
      <c r="AB182" s="465"/>
      <c r="AC182" s="465"/>
      <c r="AD182" s="980"/>
      <c r="AE182" s="465"/>
      <c r="AF182" s="465"/>
      <c r="AG182" s="992"/>
      <c r="AH182" s="466"/>
      <c r="AI182" s="232"/>
      <c r="AJ182" s="229"/>
      <c r="AK182" s="228"/>
      <c r="AL182" s="228"/>
      <c r="AM182" s="228"/>
      <c r="AN182" s="228"/>
      <c r="AO182" s="228"/>
      <c r="AP182" s="228"/>
      <c r="AQ182" s="228"/>
      <c r="AR182" s="228"/>
      <c r="AS182" s="228"/>
      <c r="AT182" s="328"/>
    </row>
    <row r="183" spans="1:46" ht="16.5" customHeight="1">
      <c r="A183" s="515" t="s">
        <v>395</v>
      </c>
      <c r="B183" s="516"/>
      <c r="C183" s="653"/>
      <c r="D183" s="56"/>
      <c r="E183" s="56"/>
      <c r="F183" s="517"/>
      <c r="G183" s="465"/>
      <c r="H183" s="465"/>
      <c r="I183" s="980"/>
      <c r="J183" s="465"/>
      <c r="K183" s="465"/>
      <c r="L183" s="980"/>
      <c r="M183" s="465"/>
      <c r="N183" s="465"/>
      <c r="O183" s="980"/>
      <c r="P183" s="465"/>
      <c r="Q183" s="465"/>
      <c r="R183" s="980"/>
      <c r="S183" s="465"/>
      <c r="T183" s="465"/>
      <c r="U183" s="980"/>
      <c r="V183" s="465"/>
      <c r="W183" s="465"/>
      <c r="X183" s="980"/>
      <c r="Y183" s="465"/>
      <c r="Z183" s="465"/>
      <c r="AA183" s="980"/>
      <c r="AB183" s="465"/>
      <c r="AC183" s="465"/>
      <c r="AD183" s="980"/>
      <c r="AE183" s="465"/>
      <c r="AF183" s="465"/>
      <c r="AG183" s="992"/>
      <c r="AH183" s="466"/>
      <c r="AI183" s="232"/>
      <c r="AJ183" s="229"/>
      <c r="AK183" s="228"/>
      <c r="AL183" s="228"/>
      <c r="AM183" s="228"/>
      <c r="AN183" s="228"/>
      <c r="AO183" s="228"/>
      <c r="AP183" s="228"/>
      <c r="AQ183" s="228"/>
      <c r="AR183" s="228"/>
      <c r="AS183" s="228"/>
      <c r="AT183" s="328"/>
    </row>
    <row r="184" spans="1:46" ht="16.5" customHeight="1">
      <c r="A184" s="518" t="s">
        <v>79</v>
      </c>
      <c r="B184" s="516"/>
      <c r="C184" s="653"/>
      <c r="D184" s="56"/>
      <c r="E184" s="56"/>
      <c r="F184" s="517" t="s">
        <v>39</v>
      </c>
      <c r="G184" s="478">
        <v>93.6</v>
      </c>
      <c r="H184" s="478"/>
      <c r="I184" s="977"/>
      <c r="J184" s="478">
        <v>90.3</v>
      </c>
      <c r="K184" s="478"/>
      <c r="L184" s="977"/>
      <c r="M184" s="478">
        <v>91.2</v>
      </c>
      <c r="N184" s="478"/>
      <c r="O184" s="977"/>
      <c r="P184" s="478">
        <v>91</v>
      </c>
      <c r="Q184" s="478"/>
      <c r="R184" s="977"/>
      <c r="S184" s="478">
        <v>91.6</v>
      </c>
      <c r="T184" s="478"/>
      <c r="U184" s="977"/>
      <c r="V184" s="478">
        <v>92.1</v>
      </c>
      <c r="W184" s="478"/>
      <c r="X184" s="977"/>
      <c r="Y184" s="478">
        <v>93.8</v>
      </c>
      <c r="Z184" s="478"/>
      <c r="AA184" s="977"/>
      <c r="AB184" s="478">
        <v>85.7</v>
      </c>
      <c r="AC184" s="478"/>
      <c r="AD184" s="977"/>
      <c r="AE184" s="478">
        <v>91.7</v>
      </c>
      <c r="AF184" s="478"/>
      <c r="AG184" s="977"/>
      <c r="AH184" s="478"/>
      <c r="AI184" s="407">
        <v>-3</v>
      </c>
      <c r="AJ184" s="449" t="s">
        <v>467</v>
      </c>
      <c r="AK184" s="639">
        <v>93.6</v>
      </c>
      <c r="AL184" s="639">
        <v>90.3</v>
      </c>
      <c r="AM184" s="639">
        <v>91.2</v>
      </c>
      <c r="AN184" s="639">
        <v>91</v>
      </c>
      <c r="AO184" s="639">
        <v>91.6</v>
      </c>
      <c r="AP184" s="639">
        <v>92.1</v>
      </c>
      <c r="AQ184" s="639">
        <v>93.8</v>
      </c>
      <c r="AR184" s="639">
        <v>85.7</v>
      </c>
      <c r="AS184" s="639">
        <v>91.7</v>
      </c>
      <c r="AT184" s="94"/>
    </row>
    <row r="185" spans="1:46" ht="16.5" customHeight="1">
      <c r="A185" s="518" t="s">
        <v>282</v>
      </c>
      <c r="B185" s="516"/>
      <c r="C185" s="653"/>
      <c r="D185" s="56"/>
      <c r="E185" s="56"/>
      <c r="F185" s="517" t="s">
        <v>39</v>
      </c>
      <c r="G185" s="478">
        <v>1.3</v>
      </c>
      <c r="H185" s="478"/>
      <c r="I185" s="977"/>
      <c r="J185" s="478">
        <v>3.3</v>
      </c>
      <c r="K185" s="478"/>
      <c r="L185" s="977"/>
      <c r="M185" s="478">
        <v>2.9</v>
      </c>
      <c r="N185" s="478"/>
      <c r="O185" s="977"/>
      <c r="P185" s="478">
        <v>2.4</v>
      </c>
      <c r="Q185" s="478"/>
      <c r="R185" s="977"/>
      <c r="S185" s="478">
        <v>3</v>
      </c>
      <c r="T185" s="478"/>
      <c r="U185" s="977"/>
      <c r="V185" s="478">
        <v>3</v>
      </c>
      <c r="W185" s="478"/>
      <c r="X185" s="977"/>
      <c r="Y185" s="478">
        <v>1.7</v>
      </c>
      <c r="Z185" s="478"/>
      <c r="AA185" s="977"/>
      <c r="AB185" s="478">
        <v>4.4000000000000004</v>
      </c>
      <c r="AC185" s="478"/>
      <c r="AD185" s="977"/>
      <c r="AE185" s="478">
        <v>2.4</v>
      </c>
      <c r="AF185" s="478"/>
      <c r="AG185" s="977"/>
      <c r="AH185" s="478"/>
      <c r="AI185" s="407">
        <v>-3</v>
      </c>
      <c r="AJ185" s="449" t="s">
        <v>468</v>
      </c>
      <c r="AK185" s="639">
        <v>1.3</v>
      </c>
      <c r="AL185" s="639">
        <v>3.3</v>
      </c>
      <c r="AM185" s="639">
        <v>2.9</v>
      </c>
      <c r="AN185" s="639">
        <v>2.4</v>
      </c>
      <c r="AO185" s="639">
        <v>3</v>
      </c>
      <c r="AP185" s="639">
        <v>3</v>
      </c>
      <c r="AQ185" s="639">
        <v>1.7</v>
      </c>
      <c r="AR185" s="639">
        <v>4.4000000000000004</v>
      </c>
      <c r="AS185" s="639">
        <v>2.4</v>
      </c>
    </row>
    <row r="186" spans="1:46" ht="16.5" customHeight="1">
      <c r="A186" s="518" t="s">
        <v>269</v>
      </c>
      <c r="B186" s="516"/>
      <c r="C186" s="653"/>
      <c r="D186" s="56"/>
      <c r="E186" s="56"/>
      <c r="F186" s="517" t="s">
        <v>39</v>
      </c>
      <c r="G186" s="478">
        <v>4.0999999999999996</v>
      </c>
      <c r="H186" s="478"/>
      <c r="I186" s="977"/>
      <c r="J186" s="478">
        <v>4.9000000000000004</v>
      </c>
      <c r="K186" s="478"/>
      <c r="L186" s="977"/>
      <c r="M186" s="478">
        <v>3.7</v>
      </c>
      <c r="N186" s="478"/>
      <c r="O186" s="977"/>
      <c r="P186" s="478">
        <v>4.9000000000000004</v>
      </c>
      <c r="Q186" s="478"/>
      <c r="R186" s="977"/>
      <c r="S186" s="478">
        <v>3.4</v>
      </c>
      <c r="T186" s="478"/>
      <c r="U186" s="977"/>
      <c r="V186" s="478">
        <v>3.4</v>
      </c>
      <c r="W186" s="478"/>
      <c r="X186" s="977"/>
      <c r="Y186" s="478">
        <v>3.2</v>
      </c>
      <c r="Z186" s="478"/>
      <c r="AA186" s="977"/>
      <c r="AB186" s="478">
        <v>7.9</v>
      </c>
      <c r="AC186" s="478"/>
      <c r="AD186" s="977"/>
      <c r="AE186" s="478">
        <v>4.3</v>
      </c>
      <c r="AF186" s="478"/>
      <c r="AG186" s="977"/>
      <c r="AH186" s="478"/>
      <c r="AI186" s="407">
        <v>-3</v>
      </c>
      <c r="AJ186" s="423" t="s">
        <v>322</v>
      </c>
      <c r="AK186" s="638">
        <v>4.0999999999999996</v>
      </c>
      <c r="AL186" s="638">
        <v>4.9000000000000004</v>
      </c>
      <c r="AM186" s="638">
        <v>3.7</v>
      </c>
      <c r="AN186" s="638">
        <v>4.9000000000000004</v>
      </c>
      <c r="AO186" s="638">
        <v>3.4</v>
      </c>
      <c r="AP186" s="638">
        <v>3.4</v>
      </c>
      <c r="AQ186" s="638">
        <v>3.2</v>
      </c>
      <c r="AR186" s="638">
        <v>7.9</v>
      </c>
      <c r="AS186" s="638">
        <v>4.3</v>
      </c>
    </row>
    <row r="187" spans="1:46" ht="16.5" customHeight="1">
      <c r="A187" s="518" t="s">
        <v>78</v>
      </c>
      <c r="B187" s="516"/>
      <c r="C187" s="653"/>
      <c r="D187" s="56"/>
      <c r="E187" s="56"/>
      <c r="F187" s="517" t="s">
        <v>39</v>
      </c>
      <c r="G187" s="478">
        <v>1.1000000000000001</v>
      </c>
      <c r="H187" s="478"/>
      <c r="I187" s="977"/>
      <c r="J187" s="478">
        <v>1.5</v>
      </c>
      <c r="K187" s="478"/>
      <c r="L187" s="977"/>
      <c r="M187" s="478">
        <v>2.2999999999999998</v>
      </c>
      <c r="N187" s="478"/>
      <c r="O187" s="977"/>
      <c r="P187" s="478">
        <v>1.7</v>
      </c>
      <c r="Q187" s="478"/>
      <c r="R187" s="977"/>
      <c r="S187" s="478">
        <v>2.1</v>
      </c>
      <c r="T187" s="478"/>
      <c r="U187" s="977"/>
      <c r="V187" s="478">
        <v>1.6</v>
      </c>
      <c r="W187" s="478"/>
      <c r="X187" s="977"/>
      <c r="Y187" s="478">
        <v>1.3</v>
      </c>
      <c r="Z187" s="478"/>
      <c r="AA187" s="977"/>
      <c r="AB187" s="478">
        <v>2</v>
      </c>
      <c r="AC187" s="478"/>
      <c r="AD187" s="977"/>
      <c r="AE187" s="478">
        <v>1.6</v>
      </c>
      <c r="AF187" s="478"/>
      <c r="AG187" s="977"/>
      <c r="AH187" s="478"/>
      <c r="AI187" s="407">
        <v>-3</v>
      </c>
      <c r="AJ187" s="423" t="s">
        <v>323</v>
      </c>
      <c r="AK187" s="472">
        <v>1.1000000000000001</v>
      </c>
      <c r="AL187" s="472">
        <v>1.5</v>
      </c>
      <c r="AM187" s="472">
        <v>2.2999999999999998</v>
      </c>
      <c r="AN187" s="472">
        <v>1.7</v>
      </c>
      <c r="AO187" s="472">
        <v>2.1</v>
      </c>
      <c r="AP187" s="472">
        <v>1.6</v>
      </c>
      <c r="AQ187" s="472">
        <v>1.3</v>
      </c>
      <c r="AR187" s="472">
        <v>2</v>
      </c>
      <c r="AS187" s="472">
        <v>1.6</v>
      </c>
      <c r="AT187" s="94"/>
    </row>
    <row r="188" spans="1:46" ht="16.5" customHeight="1">
      <c r="A188" s="370" t="s">
        <v>182</v>
      </c>
      <c r="B188" s="516"/>
      <c r="C188" s="656"/>
      <c r="D188" s="56"/>
      <c r="E188" s="56"/>
      <c r="F188" s="517" t="s">
        <v>183</v>
      </c>
      <c r="G188" s="193">
        <v>2000</v>
      </c>
      <c r="H188" s="193"/>
      <c r="I188" s="978"/>
      <c r="J188" s="193">
        <v>8100</v>
      </c>
      <c r="K188" s="193"/>
      <c r="L188" s="978"/>
      <c r="M188" s="193">
        <v>6000</v>
      </c>
      <c r="N188" s="193"/>
      <c r="O188" s="978"/>
      <c r="P188" s="193">
        <v>2800</v>
      </c>
      <c r="Q188" s="193"/>
      <c r="R188" s="978"/>
      <c r="S188" s="193">
        <v>2600</v>
      </c>
      <c r="T188" s="193"/>
      <c r="U188" s="978"/>
      <c r="V188" s="193">
        <v>2400</v>
      </c>
      <c r="W188" s="193"/>
      <c r="X188" s="978"/>
      <c r="Y188" s="193">
        <v>2400</v>
      </c>
      <c r="Z188" s="193"/>
      <c r="AA188" s="978"/>
      <c r="AB188" s="193">
        <v>2000</v>
      </c>
      <c r="AC188" s="193"/>
      <c r="AD188" s="978"/>
      <c r="AE188" s="193">
        <v>28300</v>
      </c>
      <c r="AF188" s="193"/>
      <c r="AG188" s="991"/>
      <c r="AH188" s="176"/>
      <c r="AI188" s="407">
        <v>-3</v>
      </c>
      <c r="AJ188" s="423" t="s">
        <v>324</v>
      </c>
      <c r="AK188" s="482">
        <v>2000</v>
      </c>
      <c r="AL188" s="482">
        <v>8100</v>
      </c>
      <c r="AM188" s="482">
        <v>6000</v>
      </c>
      <c r="AN188" s="482">
        <v>2800</v>
      </c>
      <c r="AO188" s="482">
        <v>2600</v>
      </c>
      <c r="AP188" s="482">
        <v>2400</v>
      </c>
      <c r="AQ188" s="482">
        <v>2400</v>
      </c>
      <c r="AR188" s="482">
        <v>2000</v>
      </c>
      <c r="AS188" s="482">
        <v>28300</v>
      </c>
    </row>
    <row r="189" spans="1:46" ht="16.5" customHeight="1">
      <c r="A189" s="515" t="s">
        <v>769</v>
      </c>
      <c r="B189" s="516"/>
      <c r="C189" s="653"/>
      <c r="D189" s="56"/>
      <c r="E189" s="56"/>
      <c r="F189" s="517" t="s">
        <v>183</v>
      </c>
      <c r="G189" s="534">
        <v>4.4388142000000004</v>
      </c>
      <c r="H189" s="534"/>
      <c r="I189" s="979"/>
      <c r="J189" s="534">
        <v>4.4003246999999996</v>
      </c>
      <c r="K189" s="534"/>
      <c r="L189" s="979"/>
      <c r="M189" s="534">
        <v>4.4485095000000001</v>
      </c>
      <c r="N189" s="534"/>
      <c r="O189" s="979"/>
      <c r="P189" s="534">
        <v>4.3907457000000001</v>
      </c>
      <c r="Q189" s="534"/>
      <c r="R189" s="979"/>
      <c r="S189" s="534">
        <v>4.4342050999999998</v>
      </c>
      <c r="T189" s="534"/>
      <c r="U189" s="979"/>
      <c r="V189" s="534">
        <v>4.4762635</v>
      </c>
      <c r="W189" s="534"/>
      <c r="X189" s="979"/>
      <c r="Y189" s="534">
        <v>4.5348476</v>
      </c>
      <c r="Z189" s="534"/>
      <c r="AA189" s="979"/>
      <c r="AB189" s="534">
        <v>4.2486031999999998</v>
      </c>
      <c r="AC189" s="534"/>
      <c r="AD189" s="979"/>
      <c r="AE189" s="534">
        <v>4.4259876</v>
      </c>
      <c r="AF189" s="534"/>
      <c r="AG189" s="992"/>
      <c r="AH189" s="466"/>
      <c r="AI189" s="407">
        <v>-3</v>
      </c>
      <c r="AJ189" s="423" t="s">
        <v>325</v>
      </c>
      <c r="AK189" s="472">
        <v>4.4388142000000004</v>
      </c>
      <c r="AL189" s="472">
        <v>4.4003246999999996</v>
      </c>
      <c r="AM189" s="472">
        <v>4.4485095000000001</v>
      </c>
      <c r="AN189" s="472">
        <v>4.3907457000000001</v>
      </c>
      <c r="AO189" s="472">
        <v>4.4342050999999998</v>
      </c>
      <c r="AP189" s="472">
        <v>4.4762635</v>
      </c>
      <c r="AQ189" s="472">
        <v>4.5348476</v>
      </c>
      <c r="AR189" s="472">
        <v>4.2486031999999998</v>
      </c>
      <c r="AS189" s="472">
        <v>4.4259876</v>
      </c>
      <c r="AT189" s="328"/>
    </row>
    <row r="190" spans="1:46" ht="3" customHeight="1">
      <c r="A190" s="244"/>
      <c r="B190" s="516"/>
      <c r="C190" s="653"/>
      <c r="D190" s="56"/>
      <c r="E190" s="56"/>
      <c r="F190" s="517"/>
      <c r="G190" s="465"/>
      <c r="H190" s="465"/>
      <c r="I190" s="980"/>
      <c r="J190" s="465"/>
      <c r="K190" s="465"/>
      <c r="L190" s="980"/>
      <c r="M190" s="465"/>
      <c r="N190" s="465"/>
      <c r="O190" s="980"/>
      <c r="P190" s="465"/>
      <c r="Q190" s="465"/>
      <c r="R190" s="980"/>
      <c r="S190" s="465"/>
      <c r="T190" s="465"/>
      <c r="U190" s="980"/>
      <c r="V190" s="465"/>
      <c r="W190" s="465"/>
      <c r="X190" s="980"/>
      <c r="Y190" s="465"/>
      <c r="Z190" s="465"/>
      <c r="AA190" s="980"/>
      <c r="AB190" s="465"/>
      <c r="AC190" s="465"/>
      <c r="AD190" s="980"/>
      <c r="AE190" s="465"/>
      <c r="AF190" s="465"/>
      <c r="AG190" s="992"/>
      <c r="AH190" s="466"/>
      <c r="AI190" s="232"/>
      <c r="AJ190" s="229"/>
      <c r="AK190" s="228"/>
      <c r="AL190" s="228"/>
      <c r="AM190" s="228"/>
      <c r="AN190" s="228"/>
      <c r="AO190" s="228"/>
      <c r="AP190" s="228"/>
      <c r="AQ190" s="228"/>
      <c r="AR190" s="228"/>
      <c r="AS190" s="228"/>
      <c r="AT190" s="328"/>
    </row>
    <row r="191" spans="1:46" ht="16.5" customHeight="1">
      <c r="A191" s="519" t="s">
        <v>396</v>
      </c>
      <c r="B191" s="517"/>
      <c r="C191" s="653"/>
      <c r="D191" s="56"/>
      <c r="E191" s="56"/>
      <c r="F191" s="517"/>
      <c r="G191" s="465"/>
      <c r="H191" s="465"/>
      <c r="I191" s="980"/>
      <c r="J191" s="465"/>
      <c r="K191" s="465"/>
      <c r="L191" s="980"/>
      <c r="M191" s="465"/>
      <c r="N191" s="465"/>
      <c r="O191" s="980"/>
      <c r="P191" s="465"/>
      <c r="Q191" s="465"/>
      <c r="R191" s="980"/>
      <c r="S191" s="465"/>
      <c r="T191" s="465"/>
      <c r="U191" s="980"/>
      <c r="V191" s="465"/>
      <c r="W191" s="465"/>
      <c r="X191" s="980"/>
      <c r="Y191" s="465"/>
      <c r="Z191" s="465"/>
      <c r="AA191" s="980"/>
      <c r="AB191" s="465"/>
      <c r="AC191" s="465"/>
      <c r="AD191" s="980"/>
      <c r="AE191" s="465"/>
      <c r="AF191" s="465"/>
      <c r="AG191" s="992"/>
      <c r="AH191" s="466"/>
      <c r="AI191" s="232"/>
      <c r="AJ191" s="229"/>
      <c r="AK191" s="228"/>
      <c r="AL191" s="228"/>
      <c r="AM191" s="228"/>
      <c r="AN191" s="228"/>
      <c r="AO191" s="228"/>
      <c r="AP191" s="228"/>
      <c r="AQ191" s="228"/>
      <c r="AR191" s="228"/>
      <c r="AS191" s="228"/>
      <c r="AT191" s="328"/>
    </row>
    <row r="192" spans="1:46" ht="16.5" customHeight="1">
      <c r="A192" s="470" t="s">
        <v>79</v>
      </c>
      <c r="B192" s="517"/>
      <c r="C192" s="653"/>
      <c r="D192" s="56"/>
      <c r="E192" s="56"/>
      <c r="F192" s="517" t="s">
        <v>39</v>
      </c>
      <c r="G192" s="478">
        <v>54.3</v>
      </c>
      <c r="H192" s="478"/>
      <c r="I192" s="977"/>
      <c r="J192" s="478">
        <v>52.1</v>
      </c>
      <c r="K192" s="478"/>
      <c r="L192" s="977"/>
      <c r="M192" s="478">
        <v>52.9</v>
      </c>
      <c r="N192" s="478"/>
      <c r="O192" s="977"/>
      <c r="P192" s="478">
        <v>49.3</v>
      </c>
      <c r="Q192" s="478"/>
      <c r="R192" s="977"/>
      <c r="S192" s="478">
        <v>50.5</v>
      </c>
      <c r="T192" s="478"/>
      <c r="U192" s="977"/>
      <c r="V192" s="478">
        <v>57.5</v>
      </c>
      <c r="W192" s="478"/>
      <c r="X192" s="977"/>
      <c r="Y192" s="478">
        <v>58.4</v>
      </c>
      <c r="Z192" s="478"/>
      <c r="AA192" s="977"/>
      <c r="AB192" s="478">
        <v>43.8</v>
      </c>
      <c r="AC192" s="478"/>
      <c r="AD192" s="977"/>
      <c r="AE192" s="478">
        <v>52.8</v>
      </c>
      <c r="AF192" s="478"/>
      <c r="AG192" s="977"/>
      <c r="AH192" s="478"/>
      <c r="AI192" s="407">
        <v>-3</v>
      </c>
      <c r="AJ192" s="449" t="s">
        <v>469</v>
      </c>
      <c r="AK192" s="639">
        <v>54.3</v>
      </c>
      <c r="AL192" s="639">
        <v>52.1</v>
      </c>
      <c r="AM192" s="639">
        <v>52.9</v>
      </c>
      <c r="AN192" s="639">
        <v>49.3</v>
      </c>
      <c r="AO192" s="639">
        <v>50.5</v>
      </c>
      <c r="AP192" s="639">
        <v>57.5</v>
      </c>
      <c r="AQ192" s="639">
        <v>58.4</v>
      </c>
      <c r="AR192" s="639">
        <v>43.8</v>
      </c>
      <c r="AS192" s="639">
        <v>52.8</v>
      </c>
      <c r="AT192" s="94"/>
    </row>
    <row r="193" spans="1:46" ht="16.5" customHeight="1">
      <c r="A193" s="470" t="s">
        <v>282</v>
      </c>
      <c r="B193" s="517"/>
      <c r="C193" s="653"/>
      <c r="D193" s="56"/>
      <c r="E193" s="56"/>
      <c r="F193" s="517" t="s">
        <v>39</v>
      </c>
      <c r="G193" s="478">
        <v>19.7</v>
      </c>
      <c r="H193" s="478"/>
      <c r="I193" s="977"/>
      <c r="J193" s="478">
        <v>19.3</v>
      </c>
      <c r="K193" s="478"/>
      <c r="L193" s="977"/>
      <c r="M193" s="478">
        <v>17.100000000000001</v>
      </c>
      <c r="N193" s="478"/>
      <c r="O193" s="977"/>
      <c r="P193" s="478">
        <v>23.1</v>
      </c>
      <c r="Q193" s="478"/>
      <c r="R193" s="977"/>
      <c r="S193" s="478">
        <v>17.600000000000001</v>
      </c>
      <c r="T193" s="478"/>
      <c r="U193" s="977"/>
      <c r="V193" s="478">
        <v>14.3</v>
      </c>
      <c r="W193" s="478"/>
      <c r="X193" s="977"/>
      <c r="Y193" s="478">
        <v>13.6</v>
      </c>
      <c r="Z193" s="478"/>
      <c r="AA193" s="977"/>
      <c r="AB193" s="478">
        <v>29.8</v>
      </c>
      <c r="AC193" s="478"/>
      <c r="AD193" s="977"/>
      <c r="AE193" s="478">
        <v>19.100000000000001</v>
      </c>
      <c r="AF193" s="478"/>
      <c r="AG193" s="977"/>
      <c r="AH193" s="478"/>
      <c r="AI193" s="407">
        <v>-3</v>
      </c>
      <c r="AJ193" s="449" t="s">
        <v>470</v>
      </c>
      <c r="AK193" s="639">
        <v>19.7</v>
      </c>
      <c r="AL193" s="639">
        <v>19.3</v>
      </c>
      <c r="AM193" s="639">
        <v>17.100000000000001</v>
      </c>
      <c r="AN193" s="639">
        <v>23.1</v>
      </c>
      <c r="AO193" s="639">
        <v>17.600000000000001</v>
      </c>
      <c r="AP193" s="639">
        <v>14.3</v>
      </c>
      <c r="AQ193" s="639">
        <v>13.6</v>
      </c>
      <c r="AR193" s="639">
        <v>29.8</v>
      </c>
      <c r="AS193" s="639">
        <v>19.100000000000001</v>
      </c>
    </row>
    <row r="194" spans="1:46" ht="16.5" customHeight="1">
      <c r="A194" s="470" t="s">
        <v>269</v>
      </c>
      <c r="B194" s="517"/>
      <c r="C194" s="653"/>
      <c r="D194" s="56"/>
      <c r="E194" s="56"/>
      <c r="F194" s="517" t="s">
        <v>39</v>
      </c>
      <c r="G194" s="478">
        <v>14.8</v>
      </c>
      <c r="H194" s="478"/>
      <c r="I194" s="977"/>
      <c r="J194" s="478">
        <v>14</v>
      </c>
      <c r="K194" s="478"/>
      <c r="L194" s="977"/>
      <c r="M194" s="478">
        <v>13.3</v>
      </c>
      <c r="N194" s="478"/>
      <c r="O194" s="977"/>
      <c r="P194" s="478">
        <v>13.9</v>
      </c>
      <c r="Q194" s="478"/>
      <c r="R194" s="977"/>
      <c r="S194" s="478">
        <v>15.6</v>
      </c>
      <c r="T194" s="478"/>
      <c r="U194" s="977"/>
      <c r="V194" s="478">
        <v>11.1</v>
      </c>
      <c r="W194" s="478"/>
      <c r="X194" s="977"/>
      <c r="Y194" s="478">
        <v>15.6</v>
      </c>
      <c r="Z194" s="478"/>
      <c r="AA194" s="977"/>
      <c r="AB194" s="478">
        <v>13.9</v>
      </c>
      <c r="AC194" s="478"/>
      <c r="AD194" s="977"/>
      <c r="AE194" s="478">
        <v>14.2</v>
      </c>
      <c r="AF194" s="478"/>
      <c r="AG194" s="977"/>
      <c r="AH194" s="478"/>
      <c r="AI194" s="407">
        <v>-3</v>
      </c>
      <c r="AJ194" s="423" t="s">
        <v>326</v>
      </c>
      <c r="AK194" s="471">
        <v>14.8</v>
      </c>
      <c r="AL194" s="471">
        <v>14</v>
      </c>
      <c r="AM194" s="471">
        <v>13.3</v>
      </c>
      <c r="AN194" s="471">
        <v>13.9</v>
      </c>
      <c r="AO194" s="471">
        <v>15.6</v>
      </c>
      <c r="AP194" s="471">
        <v>11.1</v>
      </c>
      <c r="AQ194" s="471">
        <v>15.6</v>
      </c>
      <c r="AR194" s="471">
        <v>13.9</v>
      </c>
      <c r="AS194" s="471">
        <v>14.2</v>
      </c>
    </row>
    <row r="195" spans="1:46" ht="16.5" customHeight="1">
      <c r="A195" s="470" t="s">
        <v>78</v>
      </c>
      <c r="B195" s="517"/>
      <c r="C195" s="653"/>
      <c r="D195" s="56"/>
      <c r="E195" s="56"/>
      <c r="F195" s="517" t="s">
        <v>39</v>
      </c>
      <c r="G195" s="478">
        <v>11.2</v>
      </c>
      <c r="H195" s="478"/>
      <c r="I195" s="977"/>
      <c r="J195" s="478">
        <v>14.5</v>
      </c>
      <c r="K195" s="478"/>
      <c r="L195" s="977"/>
      <c r="M195" s="478">
        <v>16.7</v>
      </c>
      <c r="N195" s="478"/>
      <c r="O195" s="977"/>
      <c r="P195" s="478">
        <v>13.8</v>
      </c>
      <c r="Q195" s="478"/>
      <c r="R195" s="977"/>
      <c r="S195" s="478">
        <v>16.2</v>
      </c>
      <c r="T195" s="478"/>
      <c r="U195" s="977"/>
      <c r="V195" s="478">
        <v>17.100000000000001</v>
      </c>
      <c r="W195" s="478"/>
      <c r="X195" s="977"/>
      <c r="Y195" s="478">
        <v>12.5</v>
      </c>
      <c r="Z195" s="478"/>
      <c r="AA195" s="977"/>
      <c r="AB195" s="478">
        <v>12.5</v>
      </c>
      <c r="AC195" s="478"/>
      <c r="AD195" s="977"/>
      <c r="AE195" s="478">
        <v>13.9</v>
      </c>
      <c r="AF195" s="478"/>
      <c r="AG195" s="977"/>
      <c r="AH195" s="478"/>
      <c r="AI195" s="407">
        <v>-3</v>
      </c>
      <c r="AJ195" s="423" t="s">
        <v>297</v>
      </c>
      <c r="AK195" s="471">
        <v>11.2</v>
      </c>
      <c r="AL195" s="471">
        <v>14.5</v>
      </c>
      <c r="AM195" s="471">
        <v>16.7</v>
      </c>
      <c r="AN195" s="471">
        <v>13.8</v>
      </c>
      <c r="AO195" s="471">
        <v>16.2</v>
      </c>
      <c r="AP195" s="471">
        <v>17.100000000000001</v>
      </c>
      <c r="AQ195" s="471">
        <v>12.5</v>
      </c>
      <c r="AR195" s="471">
        <v>12.5</v>
      </c>
      <c r="AS195" s="471">
        <v>13.9</v>
      </c>
      <c r="AT195" s="94"/>
    </row>
    <row r="196" spans="1:46" ht="16.5" customHeight="1">
      <c r="A196" s="334" t="s">
        <v>182</v>
      </c>
      <c r="B196" s="517"/>
      <c r="C196" s="656"/>
      <c r="D196" s="56"/>
      <c r="E196" s="56"/>
      <c r="F196" s="517" t="s">
        <v>183</v>
      </c>
      <c r="G196" s="193">
        <v>2000</v>
      </c>
      <c r="H196" s="193"/>
      <c r="I196" s="978"/>
      <c r="J196" s="193">
        <v>8100</v>
      </c>
      <c r="K196" s="193"/>
      <c r="L196" s="978"/>
      <c r="M196" s="193">
        <v>6000</v>
      </c>
      <c r="N196" s="193"/>
      <c r="O196" s="978"/>
      <c r="P196" s="193">
        <v>2800</v>
      </c>
      <c r="Q196" s="193"/>
      <c r="R196" s="978"/>
      <c r="S196" s="193">
        <v>2600</v>
      </c>
      <c r="T196" s="193"/>
      <c r="U196" s="978"/>
      <c r="V196" s="193">
        <v>2400</v>
      </c>
      <c r="W196" s="193"/>
      <c r="X196" s="978"/>
      <c r="Y196" s="193">
        <v>2400</v>
      </c>
      <c r="Z196" s="193"/>
      <c r="AA196" s="978"/>
      <c r="AB196" s="193">
        <v>2000</v>
      </c>
      <c r="AC196" s="193"/>
      <c r="AD196" s="978"/>
      <c r="AE196" s="193">
        <v>28300</v>
      </c>
      <c r="AF196" s="193"/>
      <c r="AG196" s="991"/>
      <c r="AH196" s="176"/>
      <c r="AI196" s="407">
        <v>-3</v>
      </c>
      <c r="AJ196" s="423" t="s">
        <v>298</v>
      </c>
      <c r="AK196" s="482">
        <v>2000</v>
      </c>
      <c r="AL196" s="482">
        <v>8100</v>
      </c>
      <c r="AM196" s="482">
        <v>6000</v>
      </c>
      <c r="AN196" s="482">
        <v>2800</v>
      </c>
      <c r="AO196" s="482">
        <v>2600</v>
      </c>
      <c r="AP196" s="482">
        <v>2400</v>
      </c>
      <c r="AQ196" s="482">
        <v>2400</v>
      </c>
      <c r="AR196" s="482">
        <v>2000</v>
      </c>
      <c r="AS196" s="482">
        <v>28300</v>
      </c>
    </row>
    <row r="197" spans="1:46" ht="16.5" customHeight="1">
      <c r="A197" s="515" t="s">
        <v>769</v>
      </c>
      <c r="B197" s="517"/>
      <c r="C197" s="653"/>
      <c r="D197" s="56"/>
      <c r="E197" s="56"/>
      <c r="F197" s="517" t="s">
        <v>183</v>
      </c>
      <c r="G197" s="534">
        <v>3.5364515000000001</v>
      </c>
      <c r="H197" s="534"/>
      <c r="I197" s="979"/>
      <c r="J197" s="534">
        <v>3.5225342999999998</v>
      </c>
      <c r="K197" s="534"/>
      <c r="L197" s="979"/>
      <c r="M197" s="534">
        <v>3.5920882999999999</v>
      </c>
      <c r="N197" s="534"/>
      <c r="O197" s="979"/>
      <c r="P197" s="534">
        <v>3.4141262999999999</v>
      </c>
      <c r="Q197" s="534"/>
      <c r="R197" s="979"/>
      <c r="S197" s="534">
        <v>3.5447085999999999</v>
      </c>
      <c r="T197" s="534"/>
      <c r="U197" s="979"/>
      <c r="V197" s="534">
        <v>3.7350238</v>
      </c>
      <c r="W197" s="534"/>
      <c r="X197" s="979"/>
      <c r="Y197" s="534">
        <v>3.7064319999999999</v>
      </c>
      <c r="Z197" s="534"/>
      <c r="AA197" s="979"/>
      <c r="AB197" s="534">
        <v>3.2258608999999998</v>
      </c>
      <c r="AC197" s="534"/>
      <c r="AD197" s="979"/>
      <c r="AE197" s="534">
        <v>3.5347035999999998</v>
      </c>
      <c r="AF197" s="534"/>
      <c r="AG197" s="992"/>
      <c r="AH197" s="466"/>
      <c r="AI197" s="407">
        <v>-3</v>
      </c>
      <c r="AJ197" s="423" t="s">
        <v>289</v>
      </c>
      <c r="AK197" s="472">
        <v>3.5364515000000001</v>
      </c>
      <c r="AL197" s="472">
        <v>3.5225342999999998</v>
      </c>
      <c r="AM197" s="472">
        <v>3.5920882999999999</v>
      </c>
      <c r="AN197" s="472">
        <v>3.4141262999999999</v>
      </c>
      <c r="AO197" s="472">
        <v>3.5447085999999999</v>
      </c>
      <c r="AP197" s="472">
        <v>3.7350238</v>
      </c>
      <c r="AQ197" s="472">
        <v>3.7064319999999999</v>
      </c>
      <c r="AR197" s="472">
        <v>3.2258608999999998</v>
      </c>
      <c r="AS197" s="472">
        <v>3.5347035999999998</v>
      </c>
      <c r="AT197" s="328"/>
    </row>
    <row r="198" spans="1:46" ht="2.4" customHeight="1">
      <c r="A198" s="519"/>
      <c r="B198" s="517"/>
      <c r="C198" s="653"/>
      <c r="D198" s="56"/>
      <c r="E198" s="56"/>
      <c r="F198" s="517"/>
      <c r="G198" s="465"/>
      <c r="H198" s="465"/>
      <c r="I198" s="980"/>
      <c r="J198" s="465"/>
      <c r="K198" s="465"/>
      <c r="L198" s="980"/>
      <c r="M198" s="465"/>
      <c r="N198" s="465"/>
      <c r="O198" s="980"/>
      <c r="P198" s="465"/>
      <c r="Q198" s="465"/>
      <c r="R198" s="980"/>
      <c r="S198" s="465"/>
      <c r="T198" s="465"/>
      <c r="U198" s="980"/>
      <c r="V198" s="465"/>
      <c r="W198" s="465"/>
      <c r="X198" s="980"/>
      <c r="Y198" s="465"/>
      <c r="Z198" s="465"/>
      <c r="AA198" s="980"/>
      <c r="AB198" s="465"/>
      <c r="AC198" s="465"/>
      <c r="AD198" s="980"/>
      <c r="AE198" s="465"/>
      <c r="AF198" s="465"/>
      <c r="AG198" s="992"/>
      <c r="AH198" s="466"/>
      <c r="AI198" s="232"/>
      <c r="AJ198" s="229"/>
      <c r="AK198" s="228"/>
      <c r="AL198" s="228"/>
      <c r="AM198" s="228"/>
      <c r="AN198" s="228"/>
      <c r="AO198" s="228"/>
      <c r="AP198" s="228"/>
      <c r="AQ198" s="228"/>
      <c r="AR198" s="228"/>
      <c r="AS198" s="228"/>
      <c r="AT198" s="328"/>
    </row>
    <row r="199" spans="1:46" ht="16.5" customHeight="1">
      <c r="A199" s="147" t="s">
        <v>450</v>
      </c>
      <c r="B199" s="517"/>
      <c r="C199" s="653"/>
      <c r="D199" s="56"/>
      <c r="E199" s="56"/>
      <c r="F199" s="517"/>
      <c r="G199" s="465"/>
      <c r="H199" s="465"/>
      <c r="I199" s="980"/>
      <c r="J199" s="465"/>
      <c r="K199" s="465"/>
      <c r="L199" s="980"/>
      <c r="M199" s="465"/>
      <c r="N199" s="465"/>
      <c r="O199" s="980"/>
      <c r="P199" s="465"/>
      <c r="Q199" s="465"/>
      <c r="R199" s="980"/>
      <c r="S199" s="465"/>
      <c r="T199" s="465"/>
      <c r="U199" s="980"/>
      <c r="V199" s="465"/>
      <c r="W199" s="465"/>
      <c r="X199" s="980"/>
      <c r="Y199" s="465"/>
      <c r="Z199" s="465"/>
      <c r="AA199" s="980"/>
      <c r="AB199" s="465"/>
      <c r="AC199" s="465"/>
      <c r="AD199" s="980"/>
      <c r="AE199" s="465"/>
      <c r="AF199" s="465"/>
      <c r="AG199" s="992"/>
      <c r="AH199" s="466"/>
      <c r="AI199" s="232"/>
      <c r="AJ199" s="229"/>
      <c r="AK199" s="228"/>
      <c r="AL199" s="228"/>
      <c r="AM199" s="228"/>
      <c r="AN199" s="228"/>
      <c r="AO199" s="228"/>
      <c r="AP199" s="228"/>
      <c r="AQ199" s="228"/>
      <c r="AR199" s="228"/>
      <c r="AS199" s="228"/>
      <c r="AT199" s="328"/>
    </row>
    <row r="200" spans="1:46" ht="16.5" customHeight="1">
      <c r="A200" s="519" t="s">
        <v>397</v>
      </c>
      <c r="B200" s="517"/>
      <c r="C200" s="653"/>
      <c r="D200" s="56"/>
      <c r="E200" s="56"/>
      <c r="F200" s="517"/>
      <c r="G200" s="465"/>
      <c r="H200" s="465"/>
      <c r="I200" s="980"/>
      <c r="J200" s="465"/>
      <c r="K200" s="465"/>
      <c r="L200" s="980"/>
      <c r="M200" s="465"/>
      <c r="N200" s="465"/>
      <c r="O200" s="980"/>
      <c r="P200" s="465"/>
      <c r="Q200" s="465"/>
      <c r="R200" s="980"/>
      <c r="S200" s="465"/>
      <c r="T200" s="465"/>
      <c r="U200" s="980"/>
      <c r="V200" s="465"/>
      <c r="W200" s="465"/>
      <c r="X200" s="980"/>
      <c r="Y200" s="465"/>
      <c r="Z200" s="465"/>
      <c r="AA200" s="980"/>
      <c r="AB200" s="465"/>
      <c r="AC200" s="465"/>
      <c r="AD200" s="980"/>
      <c r="AE200" s="465"/>
      <c r="AF200" s="465"/>
      <c r="AG200" s="992"/>
      <c r="AH200" s="466"/>
      <c r="AI200" s="232"/>
      <c r="AJ200" s="229"/>
      <c r="AK200" s="228"/>
      <c r="AL200" s="228"/>
      <c r="AM200" s="228"/>
      <c r="AN200" s="228"/>
      <c r="AO200" s="228"/>
      <c r="AP200" s="228"/>
      <c r="AQ200" s="228"/>
      <c r="AR200" s="228"/>
      <c r="AS200" s="228"/>
      <c r="AT200" s="328"/>
    </row>
    <row r="201" spans="1:46" ht="16.5" customHeight="1">
      <c r="A201" s="470" t="s">
        <v>79</v>
      </c>
      <c r="B201" s="517"/>
      <c r="C201" s="653"/>
      <c r="D201" s="56"/>
      <c r="E201" s="56"/>
      <c r="F201" s="517" t="s">
        <v>39</v>
      </c>
      <c r="G201" s="478">
        <v>67.099999999999994</v>
      </c>
      <c r="H201" s="478"/>
      <c r="I201" s="977"/>
      <c r="J201" s="478">
        <v>63.4</v>
      </c>
      <c r="K201" s="478"/>
      <c r="L201" s="977"/>
      <c r="M201" s="478">
        <v>57</v>
      </c>
      <c r="N201" s="478"/>
      <c r="O201" s="977"/>
      <c r="P201" s="478">
        <v>57.7</v>
      </c>
      <c r="Q201" s="478"/>
      <c r="R201" s="977"/>
      <c r="S201" s="478">
        <v>56.3</v>
      </c>
      <c r="T201" s="478"/>
      <c r="U201" s="977"/>
      <c r="V201" s="478">
        <v>47.1</v>
      </c>
      <c r="W201" s="478"/>
      <c r="X201" s="977"/>
      <c r="Y201" s="478">
        <v>65.8</v>
      </c>
      <c r="Z201" s="478"/>
      <c r="AA201" s="977"/>
      <c r="AB201" s="478">
        <v>30.5</v>
      </c>
      <c r="AC201" s="478"/>
      <c r="AD201" s="977"/>
      <c r="AE201" s="478">
        <v>61.5</v>
      </c>
      <c r="AF201" s="478"/>
      <c r="AG201" s="977"/>
      <c r="AH201" s="478"/>
      <c r="AI201" s="407">
        <v>-3</v>
      </c>
      <c r="AJ201" s="449" t="s">
        <v>471</v>
      </c>
      <c r="AK201" s="638">
        <v>67.099999999999994</v>
      </c>
      <c r="AL201" s="638">
        <v>63.4</v>
      </c>
      <c r="AM201" s="638">
        <v>57</v>
      </c>
      <c r="AN201" s="638">
        <v>57.7</v>
      </c>
      <c r="AO201" s="638">
        <v>56.3</v>
      </c>
      <c r="AP201" s="638">
        <v>47.1</v>
      </c>
      <c r="AQ201" s="638">
        <v>65.8</v>
      </c>
      <c r="AR201" s="638">
        <v>30.5</v>
      </c>
      <c r="AS201" s="638">
        <v>61.5</v>
      </c>
      <c r="AT201" s="94"/>
    </row>
    <row r="202" spans="1:46" ht="16.5" customHeight="1">
      <c r="A202" s="470" t="s">
        <v>282</v>
      </c>
      <c r="B202" s="517"/>
      <c r="C202" s="653"/>
      <c r="D202" s="56"/>
      <c r="E202" s="56"/>
      <c r="F202" s="517" t="s">
        <v>39</v>
      </c>
      <c r="G202" s="478">
        <v>3.2</v>
      </c>
      <c r="H202" s="478"/>
      <c r="I202" s="977"/>
      <c r="J202" s="478">
        <v>4.7</v>
      </c>
      <c r="K202" s="478"/>
      <c r="L202" s="977"/>
      <c r="M202" s="478">
        <v>2.4</v>
      </c>
      <c r="N202" s="478"/>
      <c r="O202" s="977"/>
      <c r="P202" s="478">
        <v>5.7</v>
      </c>
      <c r="Q202" s="478"/>
      <c r="R202" s="977"/>
      <c r="S202" s="478">
        <v>3.1</v>
      </c>
      <c r="T202" s="478"/>
      <c r="U202" s="977"/>
      <c r="V202" s="478">
        <v>1.9</v>
      </c>
      <c r="W202" s="478"/>
      <c r="X202" s="977"/>
      <c r="Y202" s="478">
        <v>0.6</v>
      </c>
      <c r="Z202" s="478"/>
      <c r="AA202" s="977"/>
      <c r="AB202" s="478">
        <v>5.6</v>
      </c>
      <c r="AC202" s="478"/>
      <c r="AD202" s="977"/>
      <c r="AE202" s="478">
        <v>3.6</v>
      </c>
      <c r="AF202" s="478"/>
      <c r="AG202" s="977"/>
      <c r="AH202" s="478"/>
      <c r="AI202" s="407">
        <v>-3</v>
      </c>
      <c r="AJ202" s="449" t="s">
        <v>472</v>
      </c>
      <c r="AK202" s="638">
        <v>3.2</v>
      </c>
      <c r="AL202" s="638">
        <v>4.7</v>
      </c>
      <c r="AM202" s="638">
        <v>2.4</v>
      </c>
      <c r="AN202" s="638">
        <v>5.7</v>
      </c>
      <c r="AO202" s="638">
        <v>3.1</v>
      </c>
      <c r="AP202" s="638">
        <v>1.9</v>
      </c>
      <c r="AQ202" s="638">
        <v>0.6</v>
      </c>
      <c r="AR202" s="638">
        <v>5.6</v>
      </c>
      <c r="AS202" s="638">
        <v>3.6</v>
      </c>
    </row>
    <row r="203" spans="1:46" ht="16.5" customHeight="1">
      <c r="A203" s="470" t="s">
        <v>269</v>
      </c>
      <c r="B203" s="517"/>
      <c r="C203" s="653"/>
      <c r="D203" s="56"/>
      <c r="E203" s="56"/>
      <c r="F203" s="517" t="s">
        <v>39</v>
      </c>
      <c r="G203" s="478">
        <v>4</v>
      </c>
      <c r="H203" s="478"/>
      <c r="I203" s="977"/>
      <c r="J203" s="478">
        <v>7.3</v>
      </c>
      <c r="K203" s="478"/>
      <c r="L203" s="977"/>
      <c r="M203" s="478">
        <v>4</v>
      </c>
      <c r="N203" s="478"/>
      <c r="O203" s="977"/>
      <c r="P203" s="478">
        <v>6.7</v>
      </c>
      <c r="Q203" s="478"/>
      <c r="R203" s="977"/>
      <c r="S203" s="478">
        <v>6.7</v>
      </c>
      <c r="T203" s="478"/>
      <c r="U203" s="977"/>
      <c r="V203" s="478">
        <v>4.5999999999999996</v>
      </c>
      <c r="W203" s="478"/>
      <c r="X203" s="977"/>
      <c r="Y203" s="478">
        <v>3.3</v>
      </c>
      <c r="Z203" s="478"/>
      <c r="AA203" s="977"/>
      <c r="AB203" s="478">
        <v>6.5</v>
      </c>
      <c r="AC203" s="478"/>
      <c r="AD203" s="977"/>
      <c r="AE203" s="478">
        <v>5.3</v>
      </c>
      <c r="AF203" s="478"/>
      <c r="AG203" s="977"/>
      <c r="AH203" s="478"/>
      <c r="AI203" s="407">
        <v>-3</v>
      </c>
      <c r="AJ203" s="423" t="s">
        <v>61</v>
      </c>
      <c r="AK203" s="638">
        <v>4</v>
      </c>
      <c r="AL203" s="638">
        <v>7.3</v>
      </c>
      <c r="AM203" s="638">
        <v>4</v>
      </c>
      <c r="AN203" s="638">
        <v>6.7</v>
      </c>
      <c r="AO203" s="638">
        <v>6.7</v>
      </c>
      <c r="AP203" s="638">
        <v>4.5999999999999996</v>
      </c>
      <c r="AQ203" s="638">
        <v>3.3</v>
      </c>
      <c r="AR203" s="638">
        <v>6.5</v>
      </c>
      <c r="AS203" s="638">
        <v>5.3</v>
      </c>
    </row>
    <row r="204" spans="1:46" ht="16.5" customHeight="1">
      <c r="A204" s="470" t="s">
        <v>482</v>
      </c>
      <c r="B204" s="517"/>
      <c r="C204" s="653"/>
      <c r="D204" s="56"/>
      <c r="E204" s="56"/>
      <c r="F204" s="517" t="s">
        <v>39</v>
      </c>
      <c r="G204" s="478">
        <v>21.8</v>
      </c>
      <c r="H204" s="478"/>
      <c r="I204" s="977"/>
      <c r="J204" s="478">
        <v>21.9</v>
      </c>
      <c r="K204" s="478"/>
      <c r="L204" s="977"/>
      <c r="M204" s="478">
        <v>31.9</v>
      </c>
      <c r="N204" s="478"/>
      <c r="O204" s="977"/>
      <c r="P204" s="478">
        <v>27.3</v>
      </c>
      <c r="Q204" s="478"/>
      <c r="R204" s="977"/>
      <c r="S204" s="478">
        <v>28.4</v>
      </c>
      <c r="T204" s="478"/>
      <c r="U204" s="977"/>
      <c r="V204" s="478">
        <v>40.9</v>
      </c>
      <c r="W204" s="478"/>
      <c r="X204" s="977"/>
      <c r="Y204" s="478">
        <v>29.4</v>
      </c>
      <c r="Z204" s="478"/>
      <c r="AA204" s="977"/>
      <c r="AB204" s="478">
        <v>45.8</v>
      </c>
      <c r="AC204" s="478"/>
      <c r="AD204" s="977"/>
      <c r="AE204" s="478">
        <v>25.7</v>
      </c>
      <c r="AF204" s="478"/>
      <c r="AG204" s="977"/>
      <c r="AH204" s="478"/>
      <c r="AI204" s="407">
        <v>-3</v>
      </c>
      <c r="AJ204" s="423" t="s">
        <v>483</v>
      </c>
      <c r="AK204" s="638">
        <v>21.8</v>
      </c>
      <c r="AL204" s="638">
        <v>21.9</v>
      </c>
      <c r="AM204" s="638">
        <v>31.9</v>
      </c>
      <c r="AN204" s="638">
        <v>27.3</v>
      </c>
      <c r="AO204" s="638">
        <v>28.4</v>
      </c>
      <c r="AP204" s="638">
        <v>40.9</v>
      </c>
      <c r="AQ204" s="638">
        <v>29.4</v>
      </c>
      <c r="AR204" s="638">
        <v>45.8</v>
      </c>
      <c r="AS204" s="638">
        <v>25.7</v>
      </c>
    </row>
    <row r="205" spans="1:46" ht="16.5" customHeight="1">
      <c r="A205" s="470" t="s">
        <v>78</v>
      </c>
      <c r="B205" s="517"/>
      <c r="C205" s="653"/>
      <c r="D205" s="56"/>
      <c r="E205" s="56"/>
      <c r="F205" s="517" t="s">
        <v>39</v>
      </c>
      <c r="G205" s="478">
        <v>3.9</v>
      </c>
      <c r="H205" s="478"/>
      <c r="I205" s="977"/>
      <c r="J205" s="478">
        <v>2.7</v>
      </c>
      <c r="K205" s="478"/>
      <c r="L205" s="977"/>
      <c r="M205" s="478">
        <v>4.7</v>
      </c>
      <c r="N205" s="478"/>
      <c r="O205" s="977"/>
      <c r="P205" s="478">
        <v>2.7</v>
      </c>
      <c r="Q205" s="478"/>
      <c r="R205" s="977"/>
      <c r="S205" s="478">
        <v>5.5</v>
      </c>
      <c r="T205" s="478"/>
      <c r="U205" s="977"/>
      <c r="V205" s="478">
        <v>5.5</v>
      </c>
      <c r="W205" s="478"/>
      <c r="X205" s="977"/>
      <c r="Y205" s="478">
        <v>1</v>
      </c>
      <c r="Z205" s="478"/>
      <c r="AA205" s="977"/>
      <c r="AB205" s="478">
        <v>11.6</v>
      </c>
      <c r="AC205" s="478"/>
      <c r="AD205" s="977"/>
      <c r="AE205" s="478">
        <v>3.8</v>
      </c>
      <c r="AF205" s="478"/>
      <c r="AG205" s="977"/>
      <c r="AH205" s="478"/>
      <c r="AI205" s="407">
        <v>-3</v>
      </c>
      <c r="AJ205" s="423" t="s">
        <v>533</v>
      </c>
      <c r="AK205" s="639">
        <v>3.9</v>
      </c>
      <c r="AL205" s="639">
        <v>2.7</v>
      </c>
      <c r="AM205" s="639">
        <v>4.7</v>
      </c>
      <c r="AN205" s="639">
        <v>2.7</v>
      </c>
      <c r="AO205" s="639">
        <v>5.5</v>
      </c>
      <c r="AP205" s="639">
        <v>5.5</v>
      </c>
      <c r="AQ205" s="639">
        <v>1</v>
      </c>
      <c r="AR205" s="639">
        <v>11.6</v>
      </c>
      <c r="AS205" s="639">
        <v>3.8</v>
      </c>
      <c r="AT205" s="94"/>
    </row>
    <row r="206" spans="1:46" ht="16.5" customHeight="1">
      <c r="A206" s="334" t="s">
        <v>182</v>
      </c>
      <c r="B206" s="517"/>
      <c r="C206" s="656"/>
      <c r="D206" s="56"/>
      <c r="E206" s="56"/>
      <c r="F206" s="517" t="s">
        <v>183</v>
      </c>
      <c r="G206" s="193">
        <v>2000</v>
      </c>
      <c r="H206" s="193"/>
      <c r="I206" s="978"/>
      <c r="J206" s="193">
        <v>8100</v>
      </c>
      <c r="K206" s="193"/>
      <c r="L206" s="978"/>
      <c r="M206" s="193">
        <v>6000</v>
      </c>
      <c r="N206" s="193"/>
      <c r="O206" s="978"/>
      <c r="P206" s="193">
        <v>2800</v>
      </c>
      <c r="Q206" s="193"/>
      <c r="R206" s="978"/>
      <c r="S206" s="193">
        <v>2600</v>
      </c>
      <c r="T206" s="193"/>
      <c r="U206" s="978"/>
      <c r="V206" s="193">
        <v>2400</v>
      </c>
      <c r="W206" s="193"/>
      <c r="X206" s="978"/>
      <c r="Y206" s="193">
        <v>2400</v>
      </c>
      <c r="Z206" s="193"/>
      <c r="AA206" s="978"/>
      <c r="AB206" s="193">
        <v>2000</v>
      </c>
      <c r="AC206" s="193"/>
      <c r="AD206" s="978"/>
      <c r="AE206" s="193">
        <v>28300</v>
      </c>
      <c r="AF206" s="193"/>
      <c r="AG206" s="991"/>
      <c r="AH206" s="176"/>
      <c r="AI206" s="407">
        <v>-3</v>
      </c>
      <c r="AJ206" s="423" t="s">
        <v>352</v>
      </c>
      <c r="AK206" s="640">
        <v>2000</v>
      </c>
      <c r="AL206" s="640">
        <v>8100</v>
      </c>
      <c r="AM206" s="640">
        <v>6000</v>
      </c>
      <c r="AN206" s="640">
        <v>2800</v>
      </c>
      <c r="AO206" s="640">
        <v>2600</v>
      </c>
      <c r="AP206" s="640">
        <v>2400</v>
      </c>
      <c r="AQ206" s="640">
        <v>2400</v>
      </c>
      <c r="AR206" s="640">
        <v>2000</v>
      </c>
      <c r="AS206" s="640">
        <v>28300</v>
      </c>
    </row>
    <row r="207" spans="1:46" ht="16.5" customHeight="1">
      <c r="A207" s="470" t="s">
        <v>769</v>
      </c>
      <c r="B207" s="517"/>
      <c r="C207" s="653"/>
      <c r="D207" s="56"/>
      <c r="E207" s="56"/>
      <c r="F207" s="517" t="s">
        <v>183</v>
      </c>
      <c r="G207" s="534">
        <v>4.1940007000000001</v>
      </c>
      <c r="H207" s="534"/>
      <c r="I207" s="979"/>
      <c r="J207" s="534">
        <v>4.1287361999999996</v>
      </c>
      <c r="K207" s="534"/>
      <c r="L207" s="979"/>
      <c r="M207" s="534">
        <v>4.2554290000000004</v>
      </c>
      <c r="N207" s="534"/>
      <c r="O207" s="979"/>
      <c r="P207" s="534">
        <v>4.0520918999999997</v>
      </c>
      <c r="Q207" s="534"/>
      <c r="R207" s="979"/>
      <c r="S207" s="534">
        <v>4.1837137000000002</v>
      </c>
      <c r="T207" s="534"/>
      <c r="U207" s="979"/>
      <c r="V207" s="534">
        <v>4.2480076000000002</v>
      </c>
      <c r="W207" s="534"/>
      <c r="X207" s="979"/>
      <c r="Y207" s="534">
        <v>4.4661095</v>
      </c>
      <c r="Z207" s="534"/>
      <c r="AA207" s="979"/>
      <c r="AB207" s="534">
        <v>3.765819</v>
      </c>
      <c r="AC207" s="534"/>
      <c r="AD207" s="979"/>
      <c r="AE207" s="534">
        <v>4.1740262000000001</v>
      </c>
      <c r="AF207" s="534"/>
      <c r="AG207" s="992"/>
      <c r="AH207" s="466"/>
      <c r="AI207" s="407">
        <v>-3</v>
      </c>
      <c r="AJ207" s="423" t="s">
        <v>353</v>
      </c>
      <c r="AK207" s="472">
        <v>4.1940007000000001</v>
      </c>
      <c r="AL207" s="472">
        <v>4.1287361999999996</v>
      </c>
      <c r="AM207" s="472">
        <v>4.2554290000000004</v>
      </c>
      <c r="AN207" s="472">
        <v>4.0520918999999997</v>
      </c>
      <c r="AO207" s="472">
        <v>4.1837137000000002</v>
      </c>
      <c r="AP207" s="472">
        <v>4.2480076000000002</v>
      </c>
      <c r="AQ207" s="472">
        <v>4.4661095</v>
      </c>
      <c r="AR207" s="472">
        <v>3.765819</v>
      </c>
      <c r="AS207" s="472">
        <v>4.1740262000000001</v>
      </c>
      <c r="AT207" s="328"/>
    </row>
    <row r="208" spans="1:46" ht="3" customHeight="1">
      <c r="A208" s="519"/>
      <c r="B208" s="517"/>
      <c r="C208" s="653"/>
      <c r="D208" s="56"/>
      <c r="E208" s="56"/>
      <c r="F208" s="517"/>
      <c r="G208" s="465"/>
      <c r="H208" s="465"/>
      <c r="I208" s="980"/>
      <c r="J208" s="465"/>
      <c r="K208" s="465"/>
      <c r="L208" s="980"/>
      <c r="M208" s="478"/>
      <c r="N208" s="478"/>
      <c r="O208" s="980"/>
      <c r="P208" s="478"/>
      <c r="Q208" s="478"/>
      <c r="R208" s="980"/>
      <c r="S208" s="465"/>
      <c r="T208" s="465"/>
      <c r="U208" s="980"/>
      <c r="V208" s="465"/>
      <c r="W208" s="465"/>
      <c r="X208" s="980"/>
      <c r="Y208" s="465"/>
      <c r="Z208" s="465"/>
      <c r="AA208" s="980"/>
      <c r="AB208" s="465"/>
      <c r="AC208" s="465"/>
      <c r="AD208" s="980"/>
      <c r="AE208" s="465"/>
      <c r="AF208" s="465"/>
      <c r="AG208" s="992"/>
      <c r="AH208" s="466"/>
      <c r="AI208" s="232"/>
      <c r="AJ208" s="229"/>
      <c r="AK208" s="228"/>
      <c r="AL208" s="228"/>
      <c r="AM208" s="228"/>
      <c r="AN208" s="228"/>
      <c r="AO208" s="228"/>
      <c r="AP208" s="228"/>
      <c r="AQ208" s="228"/>
      <c r="AR208" s="228"/>
      <c r="AS208" s="228"/>
      <c r="AT208" s="328"/>
    </row>
    <row r="209" spans="1:49" ht="16.5" customHeight="1">
      <c r="A209" s="519" t="s">
        <v>398</v>
      </c>
      <c r="B209" s="517"/>
      <c r="C209" s="653"/>
      <c r="D209" s="56"/>
      <c r="E209" s="56"/>
      <c r="F209" s="517"/>
      <c r="G209" s="465"/>
      <c r="H209" s="465"/>
      <c r="I209" s="980"/>
      <c r="J209" s="465"/>
      <c r="K209" s="465"/>
      <c r="L209" s="980"/>
      <c r="M209" s="465"/>
      <c r="N209" s="465"/>
      <c r="O209" s="980"/>
      <c r="P209" s="465"/>
      <c r="Q209" s="465"/>
      <c r="R209" s="980"/>
      <c r="S209" s="465"/>
      <c r="T209" s="465"/>
      <c r="U209" s="980"/>
      <c r="V209" s="465"/>
      <c r="W209" s="465"/>
      <c r="X209" s="980"/>
      <c r="Y209" s="465"/>
      <c r="Z209" s="465"/>
      <c r="AA209" s="980"/>
      <c r="AB209" s="465"/>
      <c r="AC209" s="465"/>
      <c r="AD209" s="980"/>
      <c r="AE209" s="465"/>
      <c r="AF209" s="465"/>
      <c r="AG209" s="992"/>
      <c r="AH209" s="466"/>
      <c r="AI209" s="232"/>
      <c r="AJ209" s="229"/>
      <c r="AK209" s="228"/>
      <c r="AL209" s="228"/>
      <c r="AM209" s="228"/>
      <c r="AN209" s="228"/>
      <c r="AO209" s="228"/>
      <c r="AP209" s="228"/>
      <c r="AQ209" s="228"/>
      <c r="AR209" s="228"/>
      <c r="AS209" s="228"/>
      <c r="AT209" s="328"/>
    </row>
    <row r="210" spans="1:49" ht="16.5" customHeight="1">
      <c r="A210" s="470" t="s">
        <v>79</v>
      </c>
      <c r="B210" s="517"/>
      <c r="C210" s="653"/>
      <c r="D210" s="56"/>
      <c r="E210" s="56"/>
      <c r="F210" s="517" t="s">
        <v>39</v>
      </c>
      <c r="G210" s="514">
        <v>30.3</v>
      </c>
      <c r="H210" s="514"/>
      <c r="I210" s="977"/>
      <c r="J210" s="478">
        <v>28.5</v>
      </c>
      <c r="K210" s="478"/>
      <c r="L210" s="977"/>
      <c r="M210" s="478">
        <v>29.6</v>
      </c>
      <c r="N210" s="478"/>
      <c r="O210" s="977"/>
      <c r="P210" s="478">
        <v>20.7</v>
      </c>
      <c r="Q210" s="478"/>
      <c r="R210" s="977"/>
      <c r="S210" s="478">
        <v>23.1</v>
      </c>
      <c r="T210" s="478"/>
      <c r="U210" s="977"/>
      <c r="V210" s="478">
        <v>24.3</v>
      </c>
      <c r="W210" s="478"/>
      <c r="X210" s="977"/>
      <c r="Y210" s="478">
        <v>32.9</v>
      </c>
      <c r="Z210" s="478"/>
      <c r="AA210" s="977"/>
      <c r="AB210" s="478">
        <v>12</v>
      </c>
      <c r="AC210" s="478"/>
      <c r="AD210" s="977"/>
      <c r="AE210" s="478">
        <v>27.9</v>
      </c>
      <c r="AF210" s="478"/>
      <c r="AG210" s="977"/>
      <c r="AH210" s="478"/>
      <c r="AI210" s="407">
        <v>-3</v>
      </c>
      <c r="AJ210" s="449" t="s">
        <v>473</v>
      </c>
      <c r="AK210" s="639">
        <v>30.3</v>
      </c>
      <c r="AL210" s="639">
        <v>28.5</v>
      </c>
      <c r="AM210" s="639">
        <v>29.6</v>
      </c>
      <c r="AN210" s="639">
        <v>20.7</v>
      </c>
      <c r="AO210" s="639">
        <v>23.1</v>
      </c>
      <c r="AP210" s="639">
        <v>24.3</v>
      </c>
      <c r="AQ210" s="639">
        <v>32.9</v>
      </c>
      <c r="AR210" s="639">
        <v>12</v>
      </c>
      <c r="AS210" s="639">
        <v>27.9</v>
      </c>
      <c r="AT210" s="94"/>
    </row>
    <row r="211" spans="1:49" ht="16.5" customHeight="1">
      <c r="A211" s="470" t="s">
        <v>282</v>
      </c>
      <c r="B211" s="517"/>
      <c r="C211" s="653"/>
      <c r="D211" s="56"/>
      <c r="E211" s="56"/>
      <c r="F211" s="517" t="s">
        <v>39</v>
      </c>
      <c r="G211" s="514">
        <v>18.5</v>
      </c>
      <c r="H211" s="514"/>
      <c r="I211" s="977"/>
      <c r="J211" s="478">
        <v>21.9</v>
      </c>
      <c r="K211" s="478"/>
      <c r="L211" s="977"/>
      <c r="M211" s="478">
        <v>12.9</v>
      </c>
      <c r="N211" s="478"/>
      <c r="O211" s="977"/>
      <c r="P211" s="478">
        <v>21.8</v>
      </c>
      <c r="Q211" s="478"/>
      <c r="R211" s="977"/>
      <c r="S211" s="478">
        <v>15.5</v>
      </c>
      <c r="T211" s="478"/>
      <c r="U211" s="977"/>
      <c r="V211" s="478">
        <v>6.5</v>
      </c>
      <c r="W211" s="478"/>
      <c r="X211" s="977"/>
      <c r="Y211" s="478">
        <v>7.5</v>
      </c>
      <c r="Z211" s="478"/>
      <c r="AA211" s="977"/>
      <c r="AB211" s="478">
        <v>13.3</v>
      </c>
      <c r="AC211" s="478"/>
      <c r="AD211" s="977"/>
      <c r="AE211" s="478">
        <v>17.899999999999999</v>
      </c>
      <c r="AF211" s="478"/>
      <c r="AG211" s="977"/>
      <c r="AH211" s="478"/>
      <c r="AI211" s="407">
        <v>-3</v>
      </c>
      <c r="AJ211" s="449" t="s">
        <v>474</v>
      </c>
      <c r="AK211" s="639">
        <v>18.5</v>
      </c>
      <c r="AL211" s="639">
        <v>21.9</v>
      </c>
      <c r="AM211" s="639">
        <v>12.9</v>
      </c>
      <c r="AN211" s="639">
        <v>21.8</v>
      </c>
      <c r="AO211" s="639">
        <v>15.5</v>
      </c>
      <c r="AP211" s="639">
        <v>6.5</v>
      </c>
      <c r="AQ211" s="639">
        <v>7.5</v>
      </c>
      <c r="AR211" s="639">
        <v>13.3</v>
      </c>
      <c r="AS211" s="639">
        <v>17.899999999999999</v>
      </c>
    </row>
    <row r="212" spans="1:49" ht="16.5" customHeight="1">
      <c r="A212" s="470" t="s">
        <v>269</v>
      </c>
      <c r="B212" s="517"/>
      <c r="C212" s="653"/>
      <c r="D212" s="56"/>
      <c r="E212" s="56"/>
      <c r="F212" s="517" t="s">
        <v>39</v>
      </c>
      <c r="G212" s="514">
        <v>13.3</v>
      </c>
      <c r="H212" s="514"/>
      <c r="I212" s="977"/>
      <c r="J212" s="478">
        <v>11.3</v>
      </c>
      <c r="K212" s="478"/>
      <c r="L212" s="977"/>
      <c r="M212" s="478">
        <v>9.4</v>
      </c>
      <c r="N212" s="478"/>
      <c r="O212" s="977"/>
      <c r="P212" s="478">
        <v>11.9</v>
      </c>
      <c r="Q212" s="478"/>
      <c r="R212" s="977"/>
      <c r="S212" s="478">
        <v>10.8</v>
      </c>
      <c r="T212" s="478"/>
      <c r="U212" s="977"/>
      <c r="V212" s="478">
        <v>7.4</v>
      </c>
      <c r="W212" s="478"/>
      <c r="X212" s="977"/>
      <c r="Y212" s="478">
        <v>13.6</v>
      </c>
      <c r="Z212" s="478"/>
      <c r="AA212" s="977"/>
      <c r="AB212" s="478">
        <v>7.5</v>
      </c>
      <c r="AC212" s="478"/>
      <c r="AD212" s="977"/>
      <c r="AE212" s="478">
        <v>11.5</v>
      </c>
      <c r="AF212" s="478"/>
      <c r="AG212" s="977"/>
      <c r="AH212" s="478"/>
      <c r="AI212" s="407">
        <v>-3</v>
      </c>
      <c r="AJ212" s="423" t="s">
        <v>354</v>
      </c>
      <c r="AK212" s="638">
        <v>13.3</v>
      </c>
      <c r="AL212" s="638">
        <v>11.3</v>
      </c>
      <c r="AM212" s="638">
        <v>9.4</v>
      </c>
      <c r="AN212" s="638">
        <v>11.9</v>
      </c>
      <c r="AO212" s="638">
        <v>10.8</v>
      </c>
      <c r="AP212" s="638">
        <v>7.4</v>
      </c>
      <c r="AQ212" s="638">
        <v>13.6</v>
      </c>
      <c r="AR212" s="638">
        <v>7.5</v>
      </c>
      <c r="AS212" s="638">
        <v>11.5</v>
      </c>
    </row>
    <row r="213" spans="1:49" ht="16.5" customHeight="1">
      <c r="A213" s="470" t="s">
        <v>482</v>
      </c>
      <c r="B213" s="517"/>
      <c r="C213" s="653"/>
      <c r="D213" s="56"/>
      <c r="E213" s="56"/>
      <c r="F213" s="517" t="s">
        <v>39</v>
      </c>
      <c r="G213" s="514">
        <v>32.4</v>
      </c>
      <c r="H213" s="514"/>
      <c r="I213" s="977"/>
      <c r="J213" s="478">
        <v>33.9</v>
      </c>
      <c r="K213" s="478"/>
      <c r="L213" s="977"/>
      <c r="M213" s="478">
        <v>41.7</v>
      </c>
      <c r="N213" s="478"/>
      <c r="O213" s="977"/>
      <c r="P213" s="478">
        <v>41.3</v>
      </c>
      <c r="Q213" s="478"/>
      <c r="R213" s="977"/>
      <c r="S213" s="478">
        <v>42.3</v>
      </c>
      <c r="T213" s="478"/>
      <c r="U213" s="977"/>
      <c r="V213" s="478">
        <v>53.2</v>
      </c>
      <c r="W213" s="478"/>
      <c r="X213" s="977"/>
      <c r="Y213" s="478">
        <v>43.2</v>
      </c>
      <c r="Z213" s="478"/>
      <c r="AA213" s="977"/>
      <c r="AB213" s="478">
        <v>54.4</v>
      </c>
      <c r="AC213" s="478"/>
      <c r="AD213" s="977"/>
      <c r="AE213" s="478">
        <v>37.200000000000003</v>
      </c>
      <c r="AF213" s="478"/>
      <c r="AG213" s="977"/>
      <c r="AH213" s="478"/>
      <c r="AI213" s="407">
        <v>-3</v>
      </c>
      <c r="AJ213" s="423" t="s">
        <v>531</v>
      </c>
      <c r="AK213" s="638">
        <v>32.4</v>
      </c>
      <c r="AL213" s="638">
        <v>33.9</v>
      </c>
      <c r="AM213" s="638">
        <v>41.7</v>
      </c>
      <c r="AN213" s="638">
        <v>41.3</v>
      </c>
      <c r="AO213" s="638">
        <v>42.3</v>
      </c>
      <c r="AP213" s="638">
        <v>53.2</v>
      </c>
      <c r="AQ213" s="638">
        <v>43.2</v>
      </c>
      <c r="AR213" s="638">
        <v>54.4</v>
      </c>
      <c r="AS213" s="638">
        <v>37.200000000000003</v>
      </c>
    </row>
    <row r="214" spans="1:49" ht="16.5" customHeight="1">
      <c r="A214" s="470" t="s">
        <v>78</v>
      </c>
      <c r="B214" s="517"/>
      <c r="C214" s="653"/>
      <c r="D214" s="56"/>
      <c r="E214" s="56"/>
      <c r="F214" s="517" t="s">
        <v>39</v>
      </c>
      <c r="G214" s="514">
        <v>5.7</v>
      </c>
      <c r="H214" s="514"/>
      <c r="I214" s="977"/>
      <c r="J214" s="478">
        <v>4.3</v>
      </c>
      <c r="K214" s="478"/>
      <c r="L214" s="977"/>
      <c r="M214" s="478">
        <v>6.3</v>
      </c>
      <c r="N214" s="478"/>
      <c r="O214" s="977"/>
      <c r="P214" s="478">
        <v>4.4000000000000004</v>
      </c>
      <c r="Q214" s="478"/>
      <c r="R214" s="977"/>
      <c r="S214" s="478">
        <v>8.3000000000000007</v>
      </c>
      <c r="T214" s="478"/>
      <c r="U214" s="977"/>
      <c r="V214" s="478">
        <v>8.6</v>
      </c>
      <c r="W214" s="478"/>
      <c r="X214" s="977"/>
      <c r="Y214" s="478">
        <v>2.7</v>
      </c>
      <c r="Z214" s="478"/>
      <c r="AA214" s="977"/>
      <c r="AB214" s="478">
        <v>12.8</v>
      </c>
      <c r="AC214" s="478"/>
      <c r="AD214" s="977"/>
      <c r="AE214" s="478">
        <v>5.6</v>
      </c>
      <c r="AF214" s="478"/>
      <c r="AG214" s="977"/>
      <c r="AH214" s="478"/>
      <c r="AI214" s="407">
        <v>-3</v>
      </c>
      <c r="AJ214" s="423" t="s">
        <v>355</v>
      </c>
      <c r="AK214" s="638">
        <v>5.7</v>
      </c>
      <c r="AL214" s="638">
        <v>4.3</v>
      </c>
      <c r="AM214" s="638">
        <v>6.3</v>
      </c>
      <c r="AN214" s="638">
        <v>4.4000000000000004</v>
      </c>
      <c r="AO214" s="638">
        <v>8.3000000000000007</v>
      </c>
      <c r="AP214" s="638">
        <v>8.6</v>
      </c>
      <c r="AQ214" s="638">
        <v>2.7</v>
      </c>
      <c r="AR214" s="638">
        <v>12.8</v>
      </c>
      <c r="AS214" s="638">
        <v>5.6</v>
      </c>
      <c r="AT214" s="94"/>
    </row>
    <row r="215" spans="1:49" ht="16.5" customHeight="1">
      <c r="A215" s="334" t="s">
        <v>182</v>
      </c>
      <c r="B215" s="517"/>
      <c r="C215" s="656"/>
      <c r="D215" s="56"/>
      <c r="E215" s="56"/>
      <c r="F215" s="517" t="s">
        <v>183</v>
      </c>
      <c r="G215" s="480">
        <v>2000</v>
      </c>
      <c r="H215" s="480"/>
      <c r="I215" s="978"/>
      <c r="J215" s="193">
        <v>8100</v>
      </c>
      <c r="K215" s="193"/>
      <c r="L215" s="978"/>
      <c r="M215" s="193">
        <v>6000</v>
      </c>
      <c r="N215" s="193"/>
      <c r="O215" s="978"/>
      <c r="P215" s="193">
        <v>2800</v>
      </c>
      <c r="Q215" s="193"/>
      <c r="R215" s="978"/>
      <c r="S215" s="193">
        <v>2600</v>
      </c>
      <c r="T215" s="193"/>
      <c r="U215" s="978"/>
      <c r="V215" s="193">
        <v>2400</v>
      </c>
      <c r="W215" s="193"/>
      <c r="X215" s="978"/>
      <c r="Y215" s="193">
        <v>2400</v>
      </c>
      <c r="Z215" s="193"/>
      <c r="AA215" s="978"/>
      <c r="AB215" s="193">
        <v>2000</v>
      </c>
      <c r="AC215" s="193"/>
      <c r="AD215" s="978"/>
      <c r="AE215" s="193">
        <v>28300</v>
      </c>
      <c r="AF215" s="193"/>
      <c r="AG215" s="991"/>
      <c r="AH215" s="176"/>
      <c r="AI215" s="407">
        <v>-3</v>
      </c>
      <c r="AJ215" s="423" t="s">
        <v>356</v>
      </c>
      <c r="AK215" s="482">
        <v>2000</v>
      </c>
      <c r="AL215" s="482">
        <v>8100</v>
      </c>
      <c r="AM215" s="482">
        <v>6000</v>
      </c>
      <c r="AN215" s="482">
        <v>2800</v>
      </c>
      <c r="AO215" s="482">
        <v>2600</v>
      </c>
      <c r="AP215" s="482">
        <v>2400</v>
      </c>
      <c r="AQ215" s="482">
        <v>2400</v>
      </c>
      <c r="AR215" s="482">
        <v>2000</v>
      </c>
      <c r="AS215" s="482">
        <v>28300</v>
      </c>
    </row>
    <row r="216" spans="1:49" ht="16.5" customHeight="1">
      <c r="A216" s="515" t="s">
        <v>769</v>
      </c>
      <c r="B216" s="517"/>
      <c r="C216" s="653"/>
      <c r="D216" s="56"/>
      <c r="E216" s="56"/>
      <c r="F216" s="517" t="s">
        <v>183</v>
      </c>
      <c r="G216" s="641">
        <v>3.2189762000000002</v>
      </c>
      <c r="H216" s="641"/>
      <c r="I216" s="979"/>
      <c r="J216" s="534">
        <v>3.1272772999999998</v>
      </c>
      <c r="K216" s="534"/>
      <c r="L216" s="979"/>
      <c r="M216" s="534">
        <v>3.4176991999999999</v>
      </c>
      <c r="N216" s="534"/>
      <c r="O216" s="979"/>
      <c r="P216" s="534">
        <v>2.9135076</v>
      </c>
      <c r="Q216" s="534"/>
      <c r="R216" s="979"/>
      <c r="S216" s="534">
        <v>3.2304800999999999</v>
      </c>
      <c r="T216" s="534"/>
      <c r="U216" s="979"/>
      <c r="V216" s="534">
        <v>3.6566043000000001</v>
      </c>
      <c r="W216" s="534"/>
      <c r="X216" s="979"/>
      <c r="Y216" s="534">
        <v>3.6260737999999999</v>
      </c>
      <c r="Z216" s="534"/>
      <c r="AA216" s="979"/>
      <c r="AB216" s="534">
        <v>2.8854956</v>
      </c>
      <c r="AC216" s="534"/>
      <c r="AD216" s="979"/>
      <c r="AE216" s="534">
        <v>3.2095896000000002</v>
      </c>
      <c r="AF216" s="534"/>
      <c r="AG216" s="992"/>
      <c r="AH216" s="466"/>
      <c r="AI216" s="407">
        <v>-3</v>
      </c>
      <c r="AJ216" s="423" t="s">
        <v>357</v>
      </c>
      <c r="AK216" s="472">
        <v>3.2189762000000002</v>
      </c>
      <c r="AL216" s="472">
        <v>3.1272772999999998</v>
      </c>
      <c r="AM216" s="472">
        <v>3.4176991999999999</v>
      </c>
      <c r="AN216" s="472">
        <v>2.9135076</v>
      </c>
      <c r="AO216" s="472">
        <v>3.2304800999999999</v>
      </c>
      <c r="AP216" s="472">
        <v>3.6566043000000001</v>
      </c>
      <c r="AQ216" s="472">
        <v>3.6260737999999999</v>
      </c>
      <c r="AR216" s="472">
        <v>2.8854956</v>
      </c>
      <c r="AS216" s="472">
        <v>3.2095896000000002</v>
      </c>
      <c r="AT216" s="328"/>
    </row>
    <row r="217" spans="1:49" ht="3" customHeight="1">
      <c r="A217" s="470"/>
      <c r="B217" s="517"/>
      <c r="C217" s="653"/>
      <c r="D217" s="56"/>
      <c r="E217" s="56"/>
      <c r="F217" s="517"/>
      <c r="G217" s="465"/>
      <c r="H217" s="465"/>
      <c r="I217" s="980"/>
      <c r="J217" s="465"/>
      <c r="K217" s="465"/>
      <c r="L217" s="980"/>
      <c r="M217" s="465"/>
      <c r="N217" s="465"/>
      <c r="O217" s="980"/>
      <c r="P217" s="465"/>
      <c r="Q217" s="465"/>
      <c r="R217" s="980"/>
      <c r="S217" s="465"/>
      <c r="T217" s="465"/>
      <c r="U217" s="980"/>
      <c r="V217" s="465"/>
      <c r="W217" s="465"/>
      <c r="X217" s="980"/>
      <c r="Y217" s="465"/>
      <c r="Z217" s="465"/>
      <c r="AA217" s="980"/>
      <c r="AB217" s="465"/>
      <c r="AC217" s="465"/>
      <c r="AD217" s="980"/>
      <c r="AE217" s="465"/>
      <c r="AF217" s="465"/>
      <c r="AG217" s="992"/>
      <c r="AH217" s="466"/>
      <c r="AI217" s="232"/>
      <c r="AJ217" s="229"/>
      <c r="AK217" s="329"/>
      <c r="AL217" s="329"/>
      <c r="AM217" s="329"/>
      <c r="AN217" s="329"/>
      <c r="AO217" s="329"/>
      <c r="AP217" s="329"/>
      <c r="AQ217" s="329"/>
      <c r="AR217" s="329"/>
      <c r="AS217" s="329"/>
      <c r="AT217" s="228"/>
      <c r="AU217" s="300"/>
    </row>
    <row r="218" spans="1:49" ht="16.5" customHeight="1">
      <c r="A218" s="208" t="s">
        <v>394</v>
      </c>
      <c r="B218" s="516"/>
      <c r="C218" s="517"/>
      <c r="D218" s="517"/>
      <c r="E218" s="517"/>
      <c r="F218" s="517"/>
      <c r="G218" s="510"/>
      <c r="H218" s="510"/>
      <c r="I218" s="147"/>
      <c r="J218" s="510"/>
      <c r="K218" s="510"/>
      <c r="L218" s="147"/>
      <c r="M218" s="510"/>
      <c r="N218" s="510"/>
      <c r="O218" s="147"/>
      <c r="P218" s="510"/>
      <c r="Q218" s="510"/>
      <c r="R218" s="147"/>
      <c r="S218" s="510"/>
      <c r="T218" s="510"/>
      <c r="U218" s="147"/>
      <c r="V218" s="510"/>
      <c r="W218" s="510"/>
      <c r="X218" s="147"/>
      <c r="Y218" s="510"/>
      <c r="Z218" s="510"/>
      <c r="AA218" s="147"/>
      <c r="AB218" s="510"/>
      <c r="AC218" s="510"/>
      <c r="AD218" s="147"/>
      <c r="AE218" s="510"/>
      <c r="AF218" s="510"/>
      <c r="AG218" s="990"/>
      <c r="AH218" s="463"/>
      <c r="AJ218" s="335"/>
      <c r="AK218" s="329"/>
      <c r="AL218" s="329"/>
      <c r="AM218" s="329"/>
      <c r="AN218" s="329"/>
      <c r="AO218" s="329"/>
      <c r="AP218" s="329"/>
      <c r="AQ218" s="329"/>
      <c r="AR218" s="329"/>
      <c r="AS218" s="329"/>
      <c r="AT218" s="300"/>
      <c r="AU218" s="300"/>
      <c r="AV218" s="300"/>
      <c r="AW218" s="300"/>
    </row>
    <row r="219" spans="1:49" ht="16.5" customHeight="1">
      <c r="A219" s="657" t="s">
        <v>448</v>
      </c>
      <c r="B219" s="516"/>
      <c r="C219" s="517"/>
      <c r="D219" s="517"/>
      <c r="E219" s="517"/>
      <c r="F219" s="517"/>
      <c r="G219" s="510"/>
      <c r="H219" s="510"/>
      <c r="I219" s="147"/>
      <c r="J219" s="510"/>
      <c r="K219" s="510"/>
      <c r="L219" s="147"/>
      <c r="M219" s="510"/>
      <c r="N219" s="510"/>
      <c r="O219" s="147"/>
      <c r="P219" s="510"/>
      <c r="Q219" s="510"/>
      <c r="R219" s="147"/>
      <c r="S219" s="510"/>
      <c r="T219" s="510"/>
      <c r="U219" s="147"/>
      <c r="V219" s="510"/>
      <c r="W219" s="510"/>
      <c r="X219" s="147"/>
      <c r="Y219" s="510"/>
      <c r="Z219" s="510"/>
      <c r="AA219" s="147"/>
      <c r="AB219" s="510"/>
      <c r="AC219" s="510"/>
      <c r="AD219" s="147"/>
      <c r="AE219" s="510"/>
      <c r="AF219" s="510"/>
      <c r="AG219" s="990"/>
      <c r="AH219" s="463"/>
      <c r="AJ219" s="335"/>
      <c r="AK219" s="329"/>
      <c r="AL219" s="329"/>
      <c r="AM219" s="329"/>
      <c r="AN219" s="329"/>
      <c r="AO219" s="329"/>
      <c r="AP219" s="329"/>
      <c r="AQ219" s="329"/>
      <c r="AR219" s="329"/>
      <c r="AS219" s="329"/>
      <c r="AT219" s="300"/>
      <c r="AU219" s="300"/>
      <c r="AV219" s="300"/>
      <c r="AW219" s="300"/>
    </row>
    <row r="220" spans="1:49" ht="2.4" customHeight="1">
      <c r="A220" s="657"/>
      <c r="B220" s="516"/>
      <c r="C220" s="517"/>
      <c r="D220" s="517"/>
      <c r="E220" s="517"/>
      <c r="F220" s="517"/>
      <c r="G220" s="510"/>
      <c r="H220" s="510"/>
      <c r="I220" s="147"/>
      <c r="J220" s="510"/>
      <c r="K220" s="510"/>
      <c r="L220" s="147"/>
      <c r="M220" s="510"/>
      <c r="N220" s="510"/>
      <c r="O220" s="147"/>
      <c r="P220" s="510"/>
      <c r="Q220" s="510"/>
      <c r="R220" s="147"/>
      <c r="S220" s="510"/>
      <c r="T220" s="510"/>
      <c r="U220" s="147"/>
      <c r="V220" s="510"/>
      <c r="W220" s="510"/>
      <c r="X220" s="147"/>
      <c r="Y220" s="510"/>
      <c r="Z220" s="510"/>
      <c r="AA220" s="147"/>
      <c r="AB220" s="510"/>
      <c r="AC220" s="510"/>
      <c r="AD220" s="147"/>
      <c r="AE220" s="510"/>
      <c r="AF220" s="510"/>
      <c r="AG220" s="990"/>
      <c r="AH220" s="463"/>
      <c r="AJ220" s="335"/>
      <c r="AK220" s="329"/>
      <c r="AL220" s="329"/>
      <c r="AM220" s="329"/>
      <c r="AN220" s="329"/>
      <c r="AO220" s="329"/>
      <c r="AP220" s="329"/>
      <c r="AQ220" s="329"/>
      <c r="AR220" s="329"/>
      <c r="AS220" s="329"/>
      <c r="AT220" s="300"/>
      <c r="AU220" s="300"/>
      <c r="AV220" s="300"/>
      <c r="AW220" s="300"/>
    </row>
    <row r="221" spans="1:49" ht="16.5" customHeight="1">
      <c r="A221" s="515" t="s">
        <v>79</v>
      </c>
      <c r="B221" s="516"/>
      <c r="C221" s="653"/>
      <c r="D221" s="56"/>
      <c r="E221" s="56"/>
      <c r="F221" s="517" t="s">
        <v>39</v>
      </c>
      <c r="G221" s="478">
        <v>87.5</v>
      </c>
      <c r="H221" s="478"/>
      <c r="I221" s="977"/>
      <c r="J221" s="478">
        <v>90.4</v>
      </c>
      <c r="K221" s="478"/>
      <c r="L221" s="977"/>
      <c r="M221" s="478">
        <v>89.7</v>
      </c>
      <c r="N221" s="478"/>
      <c r="O221" s="977"/>
      <c r="P221" s="478">
        <v>86</v>
      </c>
      <c r="Q221" s="478"/>
      <c r="R221" s="977"/>
      <c r="S221" s="478">
        <v>90.4</v>
      </c>
      <c r="T221" s="478"/>
      <c r="U221" s="977"/>
      <c r="V221" s="478">
        <v>92.9</v>
      </c>
      <c r="W221" s="478"/>
      <c r="X221" s="977"/>
      <c r="Y221" s="478">
        <v>93.8</v>
      </c>
      <c r="Z221" s="478"/>
      <c r="AA221" s="977"/>
      <c r="AB221" s="478">
        <v>85.9</v>
      </c>
      <c r="AC221" s="478"/>
      <c r="AD221" s="977"/>
      <c r="AE221" s="478">
        <v>89</v>
      </c>
      <c r="AF221" s="478"/>
      <c r="AG221" s="977"/>
      <c r="AH221" s="478"/>
      <c r="AI221" s="407">
        <v>-4</v>
      </c>
      <c r="AJ221" s="449" t="s">
        <v>465</v>
      </c>
      <c r="AK221" s="639">
        <v>87.5</v>
      </c>
      <c r="AL221" s="639">
        <v>90.4</v>
      </c>
      <c r="AM221" s="639">
        <v>89.7</v>
      </c>
      <c r="AN221" s="639">
        <v>86</v>
      </c>
      <c r="AO221" s="639">
        <v>90.4</v>
      </c>
      <c r="AP221" s="639">
        <v>92.9</v>
      </c>
      <c r="AQ221" s="639">
        <v>93.8</v>
      </c>
      <c r="AR221" s="639">
        <v>85.9</v>
      </c>
      <c r="AS221" s="639">
        <v>89</v>
      </c>
      <c r="AT221" s="94"/>
    </row>
    <row r="222" spans="1:49" ht="16.5" customHeight="1">
      <c r="A222" s="515" t="s">
        <v>282</v>
      </c>
      <c r="B222" s="516"/>
      <c r="C222" s="653"/>
      <c r="D222" s="56"/>
      <c r="E222" s="56"/>
      <c r="F222" s="517" t="s">
        <v>39</v>
      </c>
      <c r="G222" s="478">
        <v>5</v>
      </c>
      <c r="H222" s="478"/>
      <c r="I222" s="977"/>
      <c r="J222" s="478">
        <v>4.0999999999999996</v>
      </c>
      <c r="K222" s="478"/>
      <c r="L222" s="977"/>
      <c r="M222" s="478">
        <v>4.5</v>
      </c>
      <c r="N222" s="478"/>
      <c r="O222" s="977"/>
      <c r="P222" s="478">
        <v>6.1</v>
      </c>
      <c r="Q222" s="478"/>
      <c r="R222" s="977"/>
      <c r="S222" s="478">
        <v>3.7</v>
      </c>
      <c r="T222" s="478"/>
      <c r="U222" s="977"/>
      <c r="V222" s="478">
        <v>2.6</v>
      </c>
      <c r="W222" s="478"/>
      <c r="X222" s="977"/>
      <c r="Y222" s="478">
        <v>2.5</v>
      </c>
      <c r="Z222" s="478"/>
      <c r="AA222" s="977"/>
      <c r="AB222" s="478">
        <v>7.2</v>
      </c>
      <c r="AC222" s="478"/>
      <c r="AD222" s="977"/>
      <c r="AE222" s="478">
        <v>4.5999999999999996</v>
      </c>
      <c r="AF222" s="478"/>
      <c r="AG222" s="977"/>
      <c r="AH222" s="478"/>
      <c r="AI222" s="407">
        <v>-4</v>
      </c>
      <c r="AJ222" s="449" t="s">
        <v>466</v>
      </c>
      <c r="AK222" s="639">
        <v>5</v>
      </c>
      <c r="AL222" s="639">
        <v>4.0999999999999996</v>
      </c>
      <c r="AM222" s="639">
        <v>4.5</v>
      </c>
      <c r="AN222" s="639">
        <v>6.1</v>
      </c>
      <c r="AO222" s="639">
        <v>3.7</v>
      </c>
      <c r="AP222" s="639">
        <v>2.6</v>
      </c>
      <c r="AQ222" s="639">
        <v>2.5</v>
      </c>
      <c r="AR222" s="639">
        <v>7.2</v>
      </c>
      <c r="AS222" s="639">
        <v>4.5999999999999996</v>
      </c>
    </row>
    <row r="223" spans="1:49" ht="16.5" customHeight="1">
      <c r="A223" s="515" t="s">
        <v>269</v>
      </c>
      <c r="B223" s="516"/>
      <c r="C223" s="653"/>
      <c r="D223" s="56"/>
      <c r="E223" s="56"/>
      <c r="F223" s="517" t="s">
        <v>39</v>
      </c>
      <c r="G223" s="478">
        <v>7.2</v>
      </c>
      <c r="H223" s="478"/>
      <c r="I223" s="977"/>
      <c r="J223" s="478">
        <v>4.8</v>
      </c>
      <c r="K223" s="478"/>
      <c r="L223" s="977"/>
      <c r="M223" s="478">
        <v>5.2</v>
      </c>
      <c r="N223" s="478"/>
      <c r="O223" s="977"/>
      <c r="P223" s="478">
        <v>7.7</v>
      </c>
      <c r="Q223" s="478"/>
      <c r="R223" s="977"/>
      <c r="S223" s="478">
        <v>5.3</v>
      </c>
      <c r="T223" s="478"/>
      <c r="U223" s="977"/>
      <c r="V223" s="478">
        <v>4.3</v>
      </c>
      <c r="W223" s="478"/>
      <c r="X223" s="977"/>
      <c r="Y223" s="478">
        <v>3.3</v>
      </c>
      <c r="Z223" s="478"/>
      <c r="AA223" s="977"/>
      <c r="AB223" s="478">
        <v>6.8</v>
      </c>
      <c r="AC223" s="478"/>
      <c r="AD223" s="977"/>
      <c r="AE223" s="478">
        <v>6</v>
      </c>
      <c r="AF223" s="478"/>
      <c r="AG223" s="977"/>
      <c r="AH223" s="478"/>
      <c r="AI223" s="407">
        <v>-4</v>
      </c>
      <c r="AJ223" s="423" t="s">
        <v>283</v>
      </c>
      <c r="AK223" s="638">
        <v>7.2</v>
      </c>
      <c r="AL223" s="638">
        <v>4.8</v>
      </c>
      <c r="AM223" s="638">
        <v>5.2</v>
      </c>
      <c r="AN223" s="638">
        <v>7.7</v>
      </c>
      <c r="AO223" s="638">
        <v>5.3</v>
      </c>
      <c r="AP223" s="638">
        <v>4.3</v>
      </c>
      <c r="AQ223" s="638">
        <v>3.3</v>
      </c>
      <c r="AR223" s="638">
        <v>6.8</v>
      </c>
      <c r="AS223" s="638">
        <v>6</v>
      </c>
    </row>
    <row r="224" spans="1:49" ht="16.5" customHeight="1">
      <c r="A224" s="515" t="s">
        <v>78</v>
      </c>
      <c r="B224" s="516"/>
      <c r="C224" s="653"/>
      <c r="D224" s="56"/>
      <c r="E224" s="56"/>
      <c r="F224" s="517" t="s">
        <v>39</v>
      </c>
      <c r="G224" s="478">
        <v>0.3</v>
      </c>
      <c r="H224" s="478"/>
      <c r="I224" s="977"/>
      <c r="J224" s="478">
        <v>0.7</v>
      </c>
      <c r="K224" s="478"/>
      <c r="L224" s="977"/>
      <c r="M224" s="478">
        <v>0.5</v>
      </c>
      <c r="N224" s="478"/>
      <c r="O224" s="977"/>
      <c r="P224" s="478">
        <v>0.2</v>
      </c>
      <c r="Q224" s="478"/>
      <c r="R224" s="977"/>
      <c r="S224" s="478">
        <v>0.7</v>
      </c>
      <c r="T224" s="478"/>
      <c r="U224" s="977"/>
      <c r="V224" s="478">
        <v>0.2</v>
      </c>
      <c r="W224" s="478"/>
      <c r="X224" s="977"/>
      <c r="Y224" s="478">
        <v>0.4</v>
      </c>
      <c r="Z224" s="478"/>
      <c r="AA224" s="977"/>
      <c r="AB224" s="478">
        <v>0.1</v>
      </c>
      <c r="AC224" s="478"/>
      <c r="AD224" s="977"/>
      <c r="AE224" s="478">
        <v>0.4</v>
      </c>
      <c r="AF224" s="478"/>
      <c r="AG224" s="977"/>
      <c r="AH224" s="478"/>
      <c r="AI224" s="407">
        <v>-4</v>
      </c>
      <c r="AJ224" s="423" t="s">
        <v>284</v>
      </c>
      <c r="AK224" s="638">
        <v>0.3</v>
      </c>
      <c r="AL224" s="638">
        <v>0.7</v>
      </c>
      <c r="AM224" s="638">
        <v>0.5</v>
      </c>
      <c r="AN224" s="638">
        <v>0.2</v>
      </c>
      <c r="AO224" s="638">
        <v>0.7</v>
      </c>
      <c r="AP224" s="638">
        <v>0.2</v>
      </c>
      <c r="AQ224" s="638">
        <v>0.4</v>
      </c>
      <c r="AR224" s="638">
        <v>0.1</v>
      </c>
      <c r="AS224" s="638">
        <v>0.4</v>
      </c>
      <c r="AT224" s="94"/>
    </row>
    <row r="225" spans="1:46" ht="16.5" customHeight="1">
      <c r="A225" s="369" t="s">
        <v>182</v>
      </c>
      <c r="B225" s="516"/>
      <c r="C225" s="656"/>
      <c r="D225" s="56"/>
      <c r="E225" s="56"/>
      <c r="F225" s="517" t="s">
        <v>183</v>
      </c>
      <c r="G225" s="193">
        <v>2000</v>
      </c>
      <c r="H225" s="193"/>
      <c r="I225" s="978"/>
      <c r="J225" s="193">
        <v>8100</v>
      </c>
      <c r="K225" s="193"/>
      <c r="L225" s="978"/>
      <c r="M225" s="193">
        <v>6000</v>
      </c>
      <c r="N225" s="193"/>
      <c r="O225" s="978"/>
      <c r="P225" s="193">
        <v>2800</v>
      </c>
      <c r="Q225" s="193"/>
      <c r="R225" s="978"/>
      <c r="S225" s="193">
        <v>2600</v>
      </c>
      <c r="T225" s="193"/>
      <c r="U225" s="978"/>
      <c r="V225" s="193">
        <v>2401</v>
      </c>
      <c r="W225" s="193"/>
      <c r="X225" s="978"/>
      <c r="Y225" s="193">
        <v>2400</v>
      </c>
      <c r="Z225" s="193"/>
      <c r="AA225" s="978"/>
      <c r="AB225" s="193">
        <v>2000</v>
      </c>
      <c r="AC225" s="193"/>
      <c r="AD225" s="978"/>
      <c r="AE225" s="193">
        <v>28301</v>
      </c>
      <c r="AF225" s="193"/>
      <c r="AG225" s="991"/>
      <c r="AH225" s="176"/>
      <c r="AI225" s="407">
        <v>-4</v>
      </c>
      <c r="AJ225" s="423" t="s">
        <v>285</v>
      </c>
      <c r="AK225" s="640">
        <v>2000</v>
      </c>
      <c r="AL225" s="640">
        <v>8100</v>
      </c>
      <c r="AM225" s="640">
        <v>6000</v>
      </c>
      <c r="AN225" s="640">
        <v>2800</v>
      </c>
      <c r="AO225" s="640">
        <v>2600</v>
      </c>
      <c r="AP225" s="640">
        <v>2401</v>
      </c>
      <c r="AQ225" s="640">
        <v>2400</v>
      </c>
      <c r="AR225" s="640">
        <v>2000</v>
      </c>
      <c r="AS225" s="640">
        <v>28301</v>
      </c>
    </row>
    <row r="226" spans="1:46" ht="16.5" customHeight="1">
      <c r="A226" s="515" t="s">
        <v>769</v>
      </c>
      <c r="B226" s="516"/>
      <c r="C226" s="653"/>
      <c r="D226" s="56"/>
      <c r="E226" s="56"/>
      <c r="F226" s="517" t="s">
        <v>183</v>
      </c>
      <c r="G226" s="534">
        <v>4.2596290000000003</v>
      </c>
      <c r="H226" s="534"/>
      <c r="I226" s="979"/>
      <c r="J226" s="534">
        <v>4.3273999999999999</v>
      </c>
      <c r="K226" s="534"/>
      <c r="L226" s="979"/>
      <c r="M226" s="534">
        <v>4.3002146999999997</v>
      </c>
      <c r="N226" s="534"/>
      <c r="O226" s="979"/>
      <c r="P226" s="534">
        <v>4.1520258999999999</v>
      </c>
      <c r="Q226" s="534"/>
      <c r="R226" s="979"/>
      <c r="S226" s="534">
        <v>4.3335102000000001</v>
      </c>
      <c r="T226" s="534"/>
      <c r="U226" s="979"/>
      <c r="V226" s="534">
        <v>4.4122858999999996</v>
      </c>
      <c r="W226" s="534"/>
      <c r="X226" s="979"/>
      <c r="Y226" s="534">
        <v>4.4185920000000003</v>
      </c>
      <c r="Z226" s="534"/>
      <c r="AA226" s="979"/>
      <c r="AB226" s="534">
        <v>4.1687291000000002</v>
      </c>
      <c r="AC226" s="534"/>
      <c r="AD226" s="979"/>
      <c r="AE226" s="534">
        <v>4.2833981999999997</v>
      </c>
      <c r="AF226" s="534"/>
      <c r="AG226" s="992"/>
      <c r="AH226" s="466"/>
      <c r="AI226" s="407">
        <v>-4</v>
      </c>
      <c r="AJ226" s="423" t="s">
        <v>286</v>
      </c>
      <c r="AK226" s="472">
        <v>4.2596290000000003</v>
      </c>
      <c r="AL226" s="472">
        <v>4.3273999999999999</v>
      </c>
      <c r="AM226" s="472">
        <v>4.3002146999999997</v>
      </c>
      <c r="AN226" s="472">
        <v>4.1520258999999999</v>
      </c>
      <c r="AO226" s="472">
        <v>4.3335102000000001</v>
      </c>
      <c r="AP226" s="472">
        <v>4.4122858999999996</v>
      </c>
      <c r="AQ226" s="472">
        <v>4.4185920000000003</v>
      </c>
      <c r="AR226" s="472">
        <v>4.1687291000000002</v>
      </c>
      <c r="AS226" s="472">
        <v>4.2833981999999997</v>
      </c>
      <c r="AT226" s="328"/>
    </row>
    <row r="227" spans="1:46" ht="3" customHeight="1">
      <c r="A227" s="244"/>
      <c r="B227" s="516"/>
      <c r="C227" s="653"/>
      <c r="D227" s="56"/>
      <c r="E227" s="56"/>
      <c r="F227" s="517"/>
      <c r="G227" s="465"/>
      <c r="H227" s="465"/>
      <c r="I227" s="980"/>
      <c r="J227" s="465"/>
      <c r="K227" s="465"/>
      <c r="L227" s="980"/>
      <c r="M227" s="465"/>
      <c r="N227" s="465"/>
      <c r="O227" s="980"/>
      <c r="P227" s="465"/>
      <c r="Q227" s="465"/>
      <c r="R227" s="980"/>
      <c r="S227" s="465"/>
      <c r="T227" s="465"/>
      <c r="U227" s="980"/>
      <c r="V227" s="465"/>
      <c r="W227" s="465"/>
      <c r="X227" s="980"/>
      <c r="Y227" s="465"/>
      <c r="Z227" s="465"/>
      <c r="AA227" s="980"/>
      <c r="AB227" s="465"/>
      <c r="AC227" s="465"/>
      <c r="AD227" s="980"/>
      <c r="AE227" s="465"/>
      <c r="AF227" s="465"/>
      <c r="AG227" s="992"/>
      <c r="AH227" s="466"/>
      <c r="AI227" s="232"/>
      <c r="AJ227" s="229"/>
      <c r="AK227" s="228"/>
      <c r="AL227" s="228"/>
      <c r="AM227" s="228"/>
      <c r="AN227" s="228"/>
      <c r="AO227" s="228"/>
      <c r="AP227" s="228"/>
      <c r="AQ227" s="228"/>
      <c r="AR227" s="228"/>
      <c r="AS227" s="228"/>
      <c r="AT227" s="328"/>
    </row>
    <row r="228" spans="1:46" ht="16.5" customHeight="1">
      <c r="A228" s="244" t="s">
        <v>449</v>
      </c>
      <c r="B228" s="516"/>
      <c r="C228" s="653"/>
      <c r="D228" s="56"/>
      <c r="E228" s="56"/>
      <c r="F228" s="517"/>
      <c r="G228" s="465"/>
      <c r="H228" s="465"/>
      <c r="I228" s="980"/>
      <c r="J228" s="465"/>
      <c r="K228" s="465"/>
      <c r="L228" s="980"/>
      <c r="M228" s="465"/>
      <c r="N228" s="465"/>
      <c r="O228" s="980"/>
      <c r="P228" s="465"/>
      <c r="Q228" s="465"/>
      <c r="R228" s="980"/>
      <c r="S228" s="465"/>
      <c r="T228" s="465"/>
      <c r="U228" s="980"/>
      <c r="V228" s="465"/>
      <c r="W228" s="465"/>
      <c r="X228" s="980"/>
      <c r="Y228" s="465"/>
      <c r="Z228" s="465"/>
      <c r="AA228" s="980"/>
      <c r="AB228" s="465"/>
      <c r="AC228" s="465"/>
      <c r="AD228" s="980"/>
      <c r="AE228" s="465"/>
      <c r="AF228" s="465"/>
      <c r="AG228" s="992"/>
      <c r="AH228" s="466"/>
      <c r="AI228" s="232"/>
      <c r="AJ228" s="229"/>
      <c r="AK228" s="228"/>
      <c r="AL228" s="228"/>
      <c r="AM228" s="228"/>
      <c r="AN228" s="228"/>
      <c r="AO228" s="228"/>
      <c r="AP228" s="228"/>
      <c r="AQ228" s="228"/>
      <c r="AR228" s="228"/>
      <c r="AS228" s="228"/>
      <c r="AT228" s="328"/>
    </row>
    <row r="229" spans="1:46" ht="16.5" customHeight="1">
      <c r="A229" s="515" t="s">
        <v>395</v>
      </c>
      <c r="B229" s="516"/>
      <c r="C229" s="653"/>
      <c r="D229" s="56"/>
      <c r="E229" s="56"/>
      <c r="F229" s="517"/>
      <c r="G229" s="465"/>
      <c r="H229" s="465"/>
      <c r="I229" s="980"/>
      <c r="J229" s="465"/>
      <c r="K229" s="465"/>
      <c r="L229" s="980"/>
      <c r="M229" s="465"/>
      <c r="N229" s="465"/>
      <c r="O229" s="980"/>
      <c r="P229" s="465"/>
      <c r="Q229" s="465"/>
      <c r="R229" s="980"/>
      <c r="S229" s="465"/>
      <c r="T229" s="465"/>
      <c r="U229" s="980"/>
      <c r="V229" s="465"/>
      <c r="W229" s="465"/>
      <c r="X229" s="980"/>
      <c r="Y229" s="465"/>
      <c r="Z229" s="465"/>
      <c r="AA229" s="980"/>
      <c r="AB229" s="465"/>
      <c r="AC229" s="465"/>
      <c r="AD229" s="980"/>
      <c r="AE229" s="465"/>
      <c r="AF229" s="465"/>
      <c r="AG229" s="992"/>
      <c r="AH229" s="466"/>
      <c r="AI229" s="232"/>
      <c r="AJ229" s="229"/>
      <c r="AK229" s="228"/>
      <c r="AL229" s="228"/>
      <c r="AM229" s="228"/>
      <c r="AN229" s="228"/>
      <c r="AO229" s="228"/>
      <c r="AP229" s="228"/>
      <c r="AQ229" s="228"/>
      <c r="AR229" s="228"/>
      <c r="AS229" s="228"/>
      <c r="AT229" s="328"/>
    </row>
    <row r="230" spans="1:46" ht="16.5" customHeight="1">
      <c r="A230" s="518" t="s">
        <v>79</v>
      </c>
      <c r="B230" s="516"/>
      <c r="C230" s="653"/>
      <c r="D230" s="56"/>
      <c r="E230" s="56"/>
      <c r="F230" s="517" t="s">
        <v>39</v>
      </c>
      <c r="G230" s="478">
        <v>93.2</v>
      </c>
      <c r="H230" s="478"/>
      <c r="I230" s="977"/>
      <c r="J230" s="478">
        <v>90.2</v>
      </c>
      <c r="K230" s="478"/>
      <c r="L230" s="977"/>
      <c r="M230" s="478">
        <v>91.5</v>
      </c>
      <c r="N230" s="478"/>
      <c r="O230" s="977"/>
      <c r="P230" s="478">
        <v>90.4</v>
      </c>
      <c r="Q230" s="478"/>
      <c r="R230" s="977"/>
      <c r="S230" s="478">
        <v>91.5</v>
      </c>
      <c r="T230" s="478"/>
      <c r="U230" s="977"/>
      <c r="V230" s="478">
        <v>94.3</v>
      </c>
      <c r="W230" s="478"/>
      <c r="X230" s="977"/>
      <c r="Y230" s="478">
        <v>93.8</v>
      </c>
      <c r="Z230" s="478"/>
      <c r="AA230" s="977"/>
      <c r="AB230" s="478">
        <v>89.5</v>
      </c>
      <c r="AC230" s="478"/>
      <c r="AD230" s="977"/>
      <c r="AE230" s="478">
        <v>91.7</v>
      </c>
      <c r="AF230" s="478"/>
      <c r="AG230" s="977"/>
      <c r="AH230" s="478"/>
      <c r="AI230" s="407">
        <v>-4</v>
      </c>
      <c r="AJ230" s="449" t="s">
        <v>467</v>
      </c>
      <c r="AK230" s="471">
        <v>93.2</v>
      </c>
      <c r="AL230" s="471">
        <v>90.2</v>
      </c>
      <c r="AM230" s="471">
        <v>91.5</v>
      </c>
      <c r="AN230" s="471">
        <v>90.4</v>
      </c>
      <c r="AO230" s="471">
        <v>91.5</v>
      </c>
      <c r="AP230" s="471">
        <v>94.3</v>
      </c>
      <c r="AQ230" s="471">
        <v>93.8</v>
      </c>
      <c r="AR230" s="471">
        <v>89.5</v>
      </c>
      <c r="AS230" s="471">
        <v>91.7</v>
      </c>
      <c r="AT230" s="94"/>
    </row>
    <row r="231" spans="1:46" ht="16.5" customHeight="1">
      <c r="A231" s="518" t="s">
        <v>282</v>
      </c>
      <c r="B231" s="516"/>
      <c r="C231" s="653"/>
      <c r="D231" s="56"/>
      <c r="E231" s="56"/>
      <c r="F231" s="517" t="s">
        <v>39</v>
      </c>
      <c r="G231" s="478">
        <v>2.8</v>
      </c>
      <c r="H231" s="478"/>
      <c r="I231" s="977"/>
      <c r="J231" s="478">
        <v>3.5</v>
      </c>
      <c r="K231" s="478"/>
      <c r="L231" s="977"/>
      <c r="M231" s="478">
        <v>2.4</v>
      </c>
      <c r="N231" s="478"/>
      <c r="O231" s="977"/>
      <c r="P231" s="478">
        <v>2.7</v>
      </c>
      <c r="Q231" s="478"/>
      <c r="R231" s="977"/>
      <c r="S231" s="478">
        <v>3.2</v>
      </c>
      <c r="T231" s="478"/>
      <c r="U231" s="977"/>
      <c r="V231" s="478">
        <v>1.6</v>
      </c>
      <c r="W231" s="478"/>
      <c r="X231" s="977"/>
      <c r="Y231" s="478">
        <v>1.4</v>
      </c>
      <c r="Z231" s="478"/>
      <c r="AA231" s="977"/>
      <c r="AB231" s="478">
        <v>3.7</v>
      </c>
      <c r="AC231" s="478"/>
      <c r="AD231" s="977"/>
      <c r="AE231" s="478">
        <v>2.8</v>
      </c>
      <c r="AF231" s="478"/>
      <c r="AG231" s="977"/>
      <c r="AH231" s="478"/>
      <c r="AI231" s="407">
        <v>-4</v>
      </c>
      <c r="AJ231" s="449" t="s">
        <v>468</v>
      </c>
      <c r="AK231" s="471">
        <v>2.8</v>
      </c>
      <c r="AL231" s="471">
        <v>3.5</v>
      </c>
      <c r="AM231" s="471">
        <v>2.4</v>
      </c>
      <c r="AN231" s="471">
        <v>2.7</v>
      </c>
      <c r="AO231" s="471">
        <v>3.2</v>
      </c>
      <c r="AP231" s="471">
        <v>1.6</v>
      </c>
      <c r="AQ231" s="471">
        <v>1.4</v>
      </c>
      <c r="AR231" s="471">
        <v>3.7</v>
      </c>
      <c r="AS231" s="471">
        <v>2.8</v>
      </c>
    </row>
    <row r="232" spans="1:46" ht="16.5" customHeight="1">
      <c r="A232" s="518" t="s">
        <v>269</v>
      </c>
      <c r="B232" s="516"/>
      <c r="C232" s="653"/>
      <c r="D232" s="56"/>
      <c r="E232" s="56"/>
      <c r="F232" s="517" t="s">
        <v>39</v>
      </c>
      <c r="G232" s="478">
        <v>2.7</v>
      </c>
      <c r="H232" s="478"/>
      <c r="I232" s="977"/>
      <c r="J232" s="478">
        <v>4.7</v>
      </c>
      <c r="K232" s="478"/>
      <c r="L232" s="977"/>
      <c r="M232" s="478">
        <v>4</v>
      </c>
      <c r="N232" s="478"/>
      <c r="O232" s="977"/>
      <c r="P232" s="478">
        <v>5</v>
      </c>
      <c r="Q232" s="478"/>
      <c r="R232" s="977"/>
      <c r="S232" s="478">
        <v>3.5</v>
      </c>
      <c r="T232" s="478"/>
      <c r="U232" s="977"/>
      <c r="V232" s="478">
        <v>2.5</v>
      </c>
      <c r="W232" s="478"/>
      <c r="X232" s="977"/>
      <c r="Y232" s="478">
        <v>3.8</v>
      </c>
      <c r="Z232" s="478"/>
      <c r="AA232" s="977"/>
      <c r="AB232" s="478">
        <v>5.5</v>
      </c>
      <c r="AC232" s="478"/>
      <c r="AD232" s="977"/>
      <c r="AE232" s="478">
        <v>3.8</v>
      </c>
      <c r="AF232" s="478"/>
      <c r="AG232" s="977"/>
      <c r="AH232" s="478"/>
      <c r="AI232" s="407">
        <v>-4</v>
      </c>
      <c r="AJ232" s="423" t="s">
        <v>322</v>
      </c>
      <c r="AK232" s="471">
        <v>2.7</v>
      </c>
      <c r="AL232" s="471">
        <v>4.7</v>
      </c>
      <c r="AM232" s="471">
        <v>4</v>
      </c>
      <c r="AN232" s="471">
        <v>5</v>
      </c>
      <c r="AO232" s="471">
        <v>3.5</v>
      </c>
      <c r="AP232" s="471">
        <v>2.5</v>
      </c>
      <c r="AQ232" s="471">
        <v>3.8</v>
      </c>
      <c r="AR232" s="471">
        <v>5.5</v>
      </c>
      <c r="AS232" s="471">
        <v>3.8</v>
      </c>
    </row>
    <row r="233" spans="1:46" ht="16.5" customHeight="1">
      <c r="A233" s="518" t="s">
        <v>78</v>
      </c>
      <c r="B233" s="516"/>
      <c r="C233" s="653"/>
      <c r="D233" s="56"/>
      <c r="E233" s="56"/>
      <c r="F233" s="517" t="s">
        <v>39</v>
      </c>
      <c r="G233" s="478">
        <v>1.2</v>
      </c>
      <c r="H233" s="478"/>
      <c r="I233" s="977"/>
      <c r="J233" s="478">
        <v>1.5</v>
      </c>
      <c r="K233" s="478"/>
      <c r="L233" s="977"/>
      <c r="M233" s="478">
        <v>2.1</v>
      </c>
      <c r="N233" s="478"/>
      <c r="O233" s="977"/>
      <c r="P233" s="478">
        <v>1.9</v>
      </c>
      <c r="Q233" s="478"/>
      <c r="R233" s="977"/>
      <c r="S233" s="478">
        <v>1.9</v>
      </c>
      <c r="T233" s="478"/>
      <c r="U233" s="977"/>
      <c r="V233" s="478">
        <v>1.6</v>
      </c>
      <c r="W233" s="478"/>
      <c r="X233" s="977"/>
      <c r="Y233" s="478">
        <v>1</v>
      </c>
      <c r="Z233" s="478"/>
      <c r="AA233" s="977"/>
      <c r="AB233" s="478">
        <v>1.3</v>
      </c>
      <c r="AC233" s="478"/>
      <c r="AD233" s="977"/>
      <c r="AE233" s="478">
        <v>1.6</v>
      </c>
      <c r="AF233" s="478"/>
      <c r="AG233" s="977"/>
      <c r="AH233" s="478"/>
      <c r="AI233" s="407">
        <v>-4</v>
      </c>
      <c r="AJ233" s="423" t="s">
        <v>323</v>
      </c>
      <c r="AK233" s="472">
        <v>1.2</v>
      </c>
      <c r="AL233" s="472">
        <v>1.5</v>
      </c>
      <c r="AM233" s="472">
        <v>2.1</v>
      </c>
      <c r="AN233" s="472">
        <v>1.9</v>
      </c>
      <c r="AO233" s="472">
        <v>1.9</v>
      </c>
      <c r="AP233" s="472">
        <v>1.6</v>
      </c>
      <c r="AQ233" s="472">
        <v>1</v>
      </c>
      <c r="AR233" s="472">
        <v>1.3</v>
      </c>
      <c r="AS233" s="472">
        <v>1.6</v>
      </c>
      <c r="AT233" s="94"/>
    </row>
    <row r="234" spans="1:46" ht="16.5" customHeight="1">
      <c r="A234" s="370" t="s">
        <v>182</v>
      </c>
      <c r="B234" s="516"/>
      <c r="C234" s="656"/>
      <c r="D234" s="56"/>
      <c r="E234" s="56"/>
      <c r="F234" s="517" t="s">
        <v>183</v>
      </c>
      <c r="G234" s="193">
        <v>2000</v>
      </c>
      <c r="H234" s="193"/>
      <c r="I234" s="978"/>
      <c r="J234" s="193">
        <v>8100</v>
      </c>
      <c r="K234" s="193"/>
      <c r="L234" s="978"/>
      <c r="M234" s="193">
        <v>6000</v>
      </c>
      <c r="N234" s="193"/>
      <c r="O234" s="978"/>
      <c r="P234" s="193">
        <v>2800</v>
      </c>
      <c r="Q234" s="193"/>
      <c r="R234" s="978"/>
      <c r="S234" s="193">
        <v>2600</v>
      </c>
      <c r="T234" s="193"/>
      <c r="U234" s="978"/>
      <c r="V234" s="193">
        <v>2401</v>
      </c>
      <c r="W234" s="193"/>
      <c r="X234" s="978"/>
      <c r="Y234" s="193">
        <v>2400</v>
      </c>
      <c r="Z234" s="193"/>
      <c r="AA234" s="978"/>
      <c r="AB234" s="193">
        <v>2000</v>
      </c>
      <c r="AC234" s="193"/>
      <c r="AD234" s="978"/>
      <c r="AE234" s="193">
        <v>28301</v>
      </c>
      <c r="AF234" s="193"/>
      <c r="AG234" s="991"/>
      <c r="AH234" s="176"/>
      <c r="AI234" s="407">
        <v>-4</v>
      </c>
      <c r="AJ234" s="423" t="s">
        <v>324</v>
      </c>
      <c r="AK234" s="482">
        <v>2000</v>
      </c>
      <c r="AL234" s="482">
        <v>8100</v>
      </c>
      <c r="AM234" s="482">
        <v>6000</v>
      </c>
      <c r="AN234" s="482">
        <v>2800</v>
      </c>
      <c r="AO234" s="482">
        <v>2600</v>
      </c>
      <c r="AP234" s="482">
        <v>2401</v>
      </c>
      <c r="AQ234" s="482">
        <v>2400</v>
      </c>
      <c r="AR234" s="482">
        <v>2000</v>
      </c>
      <c r="AS234" s="482">
        <v>28301</v>
      </c>
    </row>
    <row r="235" spans="1:46" ht="16.5" customHeight="1">
      <c r="A235" s="515" t="s">
        <v>769</v>
      </c>
      <c r="B235" s="516"/>
      <c r="C235" s="653"/>
      <c r="D235" s="56"/>
      <c r="E235" s="56"/>
      <c r="F235" s="517" t="s">
        <v>183</v>
      </c>
      <c r="G235" s="534">
        <v>4.4385667</v>
      </c>
      <c r="H235" s="534"/>
      <c r="I235" s="979"/>
      <c r="J235" s="534">
        <v>4.3909959000000001</v>
      </c>
      <c r="K235" s="534"/>
      <c r="L235" s="979"/>
      <c r="M235" s="534">
        <v>4.4307226000000002</v>
      </c>
      <c r="N235" s="534"/>
      <c r="O235" s="979"/>
      <c r="P235" s="534">
        <v>4.3150487999999996</v>
      </c>
      <c r="Q235" s="534"/>
      <c r="R235" s="979"/>
      <c r="S235" s="534">
        <v>4.4184789000000002</v>
      </c>
      <c r="T235" s="534"/>
      <c r="U235" s="979"/>
      <c r="V235" s="534">
        <v>4.5570703000000004</v>
      </c>
      <c r="W235" s="534"/>
      <c r="X235" s="979"/>
      <c r="Y235" s="534">
        <v>4.4916023000000003</v>
      </c>
      <c r="Z235" s="534"/>
      <c r="AA235" s="979"/>
      <c r="AB235" s="534">
        <v>4.3092619000000001</v>
      </c>
      <c r="AC235" s="534"/>
      <c r="AD235" s="979"/>
      <c r="AE235" s="534">
        <v>4.4124604999999999</v>
      </c>
      <c r="AF235" s="534"/>
      <c r="AG235" s="992"/>
      <c r="AH235" s="466"/>
      <c r="AI235" s="407">
        <v>-4</v>
      </c>
      <c r="AJ235" s="423" t="s">
        <v>325</v>
      </c>
      <c r="AK235" s="472">
        <v>4.4385667</v>
      </c>
      <c r="AL235" s="472">
        <v>4.3909959000000001</v>
      </c>
      <c r="AM235" s="472">
        <v>4.4307226000000002</v>
      </c>
      <c r="AN235" s="472">
        <v>4.3150487999999996</v>
      </c>
      <c r="AO235" s="472">
        <v>4.4184789000000002</v>
      </c>
      <c r="AP235" s="472">
        <v>4.5570703000000004</v>
      </c>
      <c r="AQ235" s="472">
        <v>4.4916023000000003</v>
      </c>
      <c r="AR235" s="472">
        <v>4.3092619000000001</v>
      </c>
      <c r="AS235" s="472">
        <v>4.4124604999999999</v>
      </c>
      <c r="AT235" s="328"/>
    </row>
    <row r="236" spans="1:46" ht="3" customHeight="1">
      <c r="A236" s="244"/>
      <c r="B236" s="516"/>
      <c r="C236" s="653"/>
      <c r="D236" s="56"/>
      <c r="E236" s="56"/>
      <c r="F236" s="517"/>
      <c r="G236" s="190"/>
      <c r="H236" s="190"/>
      <c r="I236" s="987"/>
      <c r="J236" s="190"/>
      <c r="K236" s="190"/>
      <c r="L236" s="987"/>
      <c r="M236" s="190"/>
      <c r="N236" s="190"/>
      <c r="O236" s="987"/>
      <c r="P236" s="190"/>
      <c r="Q236" s="190"/>
      <c r="R236" s="987"/>
      <c r="S236" s="190"/>
      <c r="T236" s="190"/>
      <c r="U236" s="987"/>
      <c r="V236" s="190"/>
      <c r="W236" s="190"/>
      <c r="X236" s="987"/>
      <c r="Y236" s="190"/>
      <c r="Z236" s="190"/>
      <c r="AA236" s="987"/>
      <c r="AB236" s="190"/>
      <c r="AC236" s="190"/>
      <c r="AD236" s="987"/>
      <c r="AE236" s="190"/>
      <c r="AF236" s="190"/>
      <c r="AG236" s="992"/>
      <c r="AH236" s="466"/>
      <c r="AI236" s="232"/>
      <c r="AJ236" s="229"/>
      <c r="AK236" s="228"/>
      <c r="AL236" s="228"/>
      <c r="AM236" s="228"/>
      <c r="AN236" s="228"/>
      <c r="AO236" s="228"/>
      <c r="AP236" s="228"/>
      <c r="AQ236" s="228"/>
      <c r="AR236" s="228"/>
      <c r="AS236" s="228"/>
      <c r="AT236" s="328"/>
    </row>
    <row r="237" spans="1:46" ht="16.5" customHeight="1">
      <c r="A237" s="519" t="s">
        <v>396</v>
      </c>
      <c r="B237" s="517"/>
      <c r="C237" s="653"/>
      <c r="D237" s="56"/>
      <c r="E237" s="56"/>
      <c r="F237" s="517"/>
      <c r="G237" s="465"/>
      <c r="H237" s="465"/>
      <c r="I237" s="980"/>
      <c r="J237" s="465"/>
      <c r="K237" s="465"/>
      <c r="L237" s="980"/>
      <c r="M237" s="465"/>
      <c r="N237" s="465"/>
      <c r="O237" s="980"/>
      <c r="P237" s="465"/>
      <c r="Q237" s="465"/>
      <c r="R237" s="980"/>
      <c r="S237" s="465"/>
      <c r="T237" s="465"/>
      <c r="U237" s="980"/>
      <c r="V237" s="465"/>
      <c r="W237" s="465"/>
      <c r="X237" s="980"/>
      <c r="Y237" s="465"/>
      <c r="Z237" s="465"/>
      <c r="AA237" s="980"/>
      <c r="AB237" s="465"/>
      <c r="AC237" s="465"/>
      <c r="AD237" s="980"/>
      <c r="AE237" s="465"/>
      <c r="AF237" s="465"/>
      <c r="AG237" s="992"/>
      <c r="AH237" s="466"/>
      <c r="AI237" s="232"/>
      <c r="AJ237" s="229"/>
      <c r="AK237" s="228"/>
      <c r="AL237" s="228"/>
      <c r="AM237" s="228"/>
      <c r="AN237" s="228"/>
      <c r="AO237" s="228"/>
      <c r="AP237" s="228"/>
      <c r="AQ237" s="228"/>
      <c r="AR237" s="228"/>
      <c r="AS237" s="228"/>
      <c r="AT237" s="328"/>
    </row>
    <row r="238" spans="1:46" ht="16.5" customHeight="1">
      <c r="A238" s="470" t="s">
        <v>79</v>
      </c>
      <c r="B238" s="517"/>
      <c r="C238" s="653"/>
      <c r="D238" s="56"/>
      <c r="E238" s="56"/>
      <c r="F238" s="517" t="s">
        <v>39</v>
      </c>
      <c r="G238" s="478">
        <v>53</v>
      </c>
      <c r="H238" s="478"/>
      <c r="I238" s="977"/>
      <c r="J238" s="478">
        <v>50.2</v>
      </c>
      <c r="K238" s="478"/>
      <c r="L238" s="977"/>
      <c r="M238" s="478">
        <v>49.5</v>
      </c>
      <c r="N238" s="478"/>
      <c r="O238" s="977"/>
      <c r="P238" s="478">
        <v>47.6</v>
      </c>
      <c r="Q238" s="478"/>
      <c r="R238" s="977"/>
      <c r="S238" s="478">
        <v>48.6</v>
      </c>
      <c r="T238" s="478"/>
      <c r="U238" s="977"/>
      <c r="V238" s="478">
        <v>58.9</v>
      </c>
      <c r="W238" s="478"/>
      <c r="X238" s="977"/>
      <c r="Y238" s="478">
        <v>54.4</v>
      </c>
      <c r="Z238" s="478"/>
      <c r="AA238" s="977"/>
      <c r="AB238" s="478">
        <v>43.7</v>
      </c>
      <c r="AC238" s="478"/>
      <c r="AD238" s="977"/>
      <c r="AE238" s="478">
        <v>50.8</v>
      </c>
      <c r="AF238" s="478"/>
      <c r="AG238" s="977"/>
      <c r="AH238" s="478"/>
      <c r="AI238" s="407">
        <v>-4</v>
      </c>
      <c r="AJ238" s="449" t="s">
        <v>469</v>
      </c>
      <c r="AK238" s="471">
        <v>53</v>
      </c>
      <c r="AL238" s="471">
        <v>50.2</v>
      </c>
      <c r="AM238" s="471">
        <v>49.5</v>
      </c>
      <c r="AN238" s="471">
        <v>47.6</v>
      </c>
      <c r="AO238" s="471">
        <v>48.6</v>
      </c>
      <c r="AP238" s="471">
        <v>58.9</v>
      </c>
      <c r="AQ238" s="471">
        <v>54.4</v>
      </c>
      <c r="AR238" s="471">
        <v>43.7</v>
      </c>
      <c r="AS238" s="471">
        <v>50.8</v>
      </c>
      <c r="AT238" s="94"/>
    </row>
    <row r="239" spans="1:46" ht="16.5" customHeight="1">
      <c r="A239" s="470" t="s">
        <v>282</v>
      </c>
      <c r="B239" s="517"/>
      <c r="C239" s="653"/>
      <c r="D239" s="56"/>
      <c r="E239" s="56"/>
      <c r="F239" s="517" t="s">
        <v>39</v>
      </c>
      <c r="G239" s="478">
        <v>20.6</v>
      </c>
      <c r="H239" s="478"/>
      <c r="I239" s="977"/>
      <c r="J239" s="478">
        <v>21.4</v>
      </c>
      <c r="K239" s="478"/>
      <c r="L239" s="977"/>
      <c r="M239" s="478">
        <v>21.4</v>
      </c>
      <c r="N239" s="478"/>
      <c r="O239" s="977"/>
      <c r="P239" s="478">
        <v>23.9</v>
      </c>
      <c r="Q239" s="478"/>
      <c r="R239" s="977"/>
      <c r="S239" s="478">
        <v>20</v>
      </c>
      <c r="T239" s="478"/>
      <c r="U239" s="977"/>
      <c r="V239" s="478">
        <v>14</v>
      </c>
      <c r="W239" s="478"/>
      <c r="X239" s="977"/>
      <c r="Y239" s="478">
        <v>16.3</v>
      </c>
      <c r="Z239" s="478"/>
      <c r="AA239" s="977"/>
      <c r="AB239" s="478">
        <v>33.1</v>
      </c>
      <c r="AC239" s="478"/>
      <c r="AD239" s="977"/>
      <c r="AE239" s="478">
        <v>21.2</v>
      </c>
      <c r="AF239" s="478"/>
      <c r="AG239" s="977"/>
      <c r="AH239" s="478"/>
      <c r="AI239" s="407">
        <v>-4</v>
      </c>
      <c r="AJ239" s="449" t="s">
        <v>470</v>
      </c>
      <c r="AK239" s="471">
        <v>20.6</v>
      </c>
      <c r="AL239" s="471">
        <v>21.4</v>
      </c>
      <c r="AM239" s="471">
        <v>21.4</v>
      </c>
      <c r="AN239" s="471">
        <v>23.9</v>
      </c>
      <c r="AO239" s="471">
        <v>20</v>
      </c>
      <c r="AP239" s="471">
        <v>14</v>
      </c>
      <c r="AQ239" s="471">
        <v>16.3</v>
      </c>
      <c r="AR239" s="471">
        <v>33.1</v>
      </c>
      <c r="AS239" s="471">
        <v>21.2</v>
      </c>
    </row>
    <row r="240" spans="1:46" ht="16.5" customHeight="1">
      <c r="A240" s="470" t="s">
        <v>269</v>
      </c>
      <c r="B240" s="517"/>
      <c r="C240" s="653"/>
      <c r="D240" s="56"/>
      <c r="E240" s="56"/>
      <c r="F240" s="517" t="s">
        <v>39</v>
      </c>
      <c r="G240" s="478">
        <v>12.6</v>
      </c>
      <c r="H240" s="478"/>
      <c r="I240" s="977"/>
      <c r="J240" s="478">
        <v>15</v>
      </c>
      <c r="K240" s="478"/>
      <c r="L240" s="977"/>
      <c r="M240" s="478">
        <v>13.3</v>
      </c>
      <c r="N240" s="478"/>
      <c r="O240" s="977"/>
      <c r="P240" s="478">
        <v>15.2</v>
      </c>
      <c r="Q240" s="478"/>
      <c r="R240" s="977"/>
      <c r="S240" s="478">
        <v>16.899999999999999</v>
      </c>
      <c r="T240" s="478"/>
      <c r="U240" s="977"/>
      <c r="V240" s="478">
        <v>11.6</v>
      </c>
      <c r="W240" s="478"/>
      <c r="X240" s="977"/>
      <c r="Y240" s="478">
        <v>16.8</v>
      </c>
      <c r="Z240" s="478"/>
      <c r="AA240" s="977"/>
      <c r="AB240" s="478">
        <v>12.3</v>
      </c>
      <c r="AC240" s="478"/>
      <c r="AD240" s="977"/>
      <c r="AE240" s="478">
        <v>14</v>
      </c>
      <c r="AF240" s="478"/>
      <c r="AG240" s="977"/>
      <c r="AH240" s="478"/>
      <c r="AI240" s="407">
        <v>-4</v>
      </c>
      <c r="AJ240" s="423" t="s">
        <v>326</v>
      </c>
      <c r="AK240" s="471">
        <v>12.6</v>
      </c>
      <c r="AL240" s="471">
        <v>15</v>
      </c>
      <c r="AM240" s="471">
        <v>13.3</v>
      </c>
      <c r="AN240" s="471">
        <v>15.2</v>
      </c>
      <c r="AO240" s="471">
        <v>16.899999999999999</v>
      </c>
      <c r="AP240" s="471">
        <v>11.6</v>
      </c>
      <c r="AQ240" s="471">
        <v>16.8</v>
      </c>
      <c r="AR240" s="471">
        <v>12.3</v>
      </c>
      <c r="AS240" s="471">
        <v>14</v>
      </c>
    </row>
    <row r="241" spans="1:46" ht="16.5" customHeight="1">
      <c r="A241" s="470" t="s">
        <v>78</v>
      </c>
      <c r="B241" s="517"/>
      <c r="C241" s="653"/>
      <c r="D241" s="56"/>
      <c r="E241" s="56"/>
      <c r="F241" s="517" t="s">
        <v>39</v>
      </c>
      <c r="G241" s="478">
        <v>13.8</v>
      </c>
      <c r="H241" s="478"/>
      <c r="I241" s="977"/>
      <c r="J241" s="478">
        <v>13.4</v>
      </c>
      <c r="K241" s="478"/>
      <c r="L241" s="977"/>
      <c r="M241" s="478">
        <v>15.8</v>
      </c>
      <c r="N241" s="478"/>
      <c r="O241" s="977"/>
      <c r="P241" s="478">
        <v>13.3</v>
      </c>
      <c r="Q241" s="478"/>
      <c r="R241" s="977"/>
      <c r="S241" s="478">
        <v>14.5</v>
      </c>
      <c r="T241" s="478"/>
      <c r="U241" s="977"/>
      <c r="V241" s="478">
        <v>15.5</v>
      </c>
      <c r="W241" s="478"/>
      <c r="X241" s="977"/>
      <c r="Y241" s="478">
        <v>12.6</v>
      </c>
      <c r="Z241" s="478"/>
      <c r="AA241" s="977"/>
      <c r="AB241" s="478">
        <v>10.9</v>
      </c>
      <c r="AC241" s="478"/>
      <c r="AD241" s="977"/>
      <c r="AE241" s="478">
        <v>14.1</v>
      </c>
      <c r="AF241" s="478"/>
      <c r="AG241" s="977"/>
      <c r="AH241" s="478"/>
      <c r="AI241" s="407">
        <v>-4</v>
      </c>
      <c r="AJ241" s="423" t="s">
        <v>297</v>
      </c>
      <c r="AK241" s="471">
        <v>13.8</v>
      </c>
      <c r="AL241" s="471">
        <v>13.4</v>
      </c>
      <c r="AM241" s="471">
        <v>15.8</v>
      </c>
      <c r="AN241" s="471">
        <v>13.3</v>
      </c>
      <c r="AO241" s="471">
        <v>14.5</v>
      </c>
      <c r="AP241" s="471">
        <v>15.5</v>
      </c>
      <c r="AQ241" s="471">
        <v>12.6</v>
      </c>
      <c r="AR241" s="471">
        <v>10.9</v>
      </c>
      <c r="AS241" s="471">
        <v>14.1</v>
      </c>
      <c r="AT241" s="94"/>
    </row>
    <row r="242" spans="1:46" ht="16.5" customHeight="1">
      <c r="A242" s="334" t="s">
        <v>182</v>
      </c>
      <c r="B242" s="517"/>
      <c r="C242" s="656"/>
      <c r="D242" s="56"/>
      <c r="E242" s="56"/>
      <c r="F242" s="517" t="s">
        <v>183</v>
      </c>
      <c r="G242" s="193">
        <v>2000</v>
      </c>
      <c r="H242" s="193"/>
      <c r="I242" s="978"/>
      <c r="J242" s="193">
        <v>8100</v>
      </c>
      <c r="K242" s="193"/>
      <c r="L242" s="978"/>
      <c r="M242" s="193">
        <v>6000</v>
      </c>
      <c r="N242" s="193"/>
      <c r="O242" s="978"/>
      <c r="P242" s="193">
        <v>2800</v>
      </c>
      <c r="Q242" s="193"/>
      <c r="R242" s="978"/>
      <c r="S242" s="193">
        <v>2600</v>
      </c>
      <c r="T242" s="193"/>
      <c r="U242" s="978"/>
      <c r="V242" s="193">
        <v>2401</v>
      </c>
      <c r="W242" s="193"/>
      <c r="X242" s="978"/>
      <c r="Y242" s="193">
        <v>2400</v>
      </c>
      <c r="Z242" s="193"/>
      <c r="AA242" s="978"/>
      <c r="AB242" s="193">
        <v>2000</v>
      </c>
      <c r="AC242" s="193"/>
      <c r="AD242" s="978"/>
      <c r="AE242" s="193">
        <v>28301</v>
      </c>
      <c r="AF242" s="193"/>
      <c r="AG242" s="991"/>
      <c r="AH242" s="176"/>
      <c r="AI242" s="407">
        <v>-4</v>
      </c>
      <c r="AJ242" s="423" t="s">
        <v>298</v>
      </c>
      <c r="AK242" s="482">
        <v>2000</v>
      </c>
      <c r="AL242" s="482">
        <v>8100</v>
      </c>
      <c r="AM242" s="482">
        <v>6000</v>
      </c>
      <c r="AN242" s="482">
        <v>2800</v>
      </c>
      <c r="AO242" s="482">
        <v>2600</v>
      </c>
      <c r="AP242" s="482">
        <v>2401</v>
      </c>
      <c r="AQ242" s="482">
        <v>2400</v>
      </c>
      <c r="AR242" s="482">
        <v>2000</v>
      </c>
      <c r="AS242" s="482">
        <v>28301</v>
      </c>
    </row>
    <row r="243" spans="1:46" ht="16.5" customHeight="1">
      <c r="A243" s="515" t="s">
        <v>769</v>
      </c>
      <c r="B243" s="517"/>
      <c r="C243" s="653"/>
      <c r="D243" s="56"/>
      <c r="E243" s="56"/>
      <c r="F243" s="517" t="s">
        <v>183</v>
      </c>
      <c r="G243" s="534">
        <v>3.5431390999999999</v>
      </c>
      <c r="H243" s="534"/>
      <c r="I243" s="979"/>
      <c r="J243" s="534">
        <v>3.4657029000000001</v>
      </c>
      <c r="K243" s="534"/>
      <c r="L243" s="979"/>
      <c r="M243" s="534">
        <v>3.4526157</v>
      </c>
      <c r="N243" s="534"/>
      <c r="O243" s="979"/>
      <c r="P243" s="534">
        <v>3.3512007000000001</v>
      </c>
      <c r="Q243" s="534"/>
      <c r="R243" s="979"/>
      <c r="S243" s="534">
        <v>3.4686300999999999</v>
      </c>
      <c r="T243" s="534"/>
      <c r="U243" s="979"/>
      <c r="V243" s="534">
        <v>3.7848299000000001</v>
      </c>
      <c r="W243" s="534"/>
      <c r="X243" s="979"/>
      <c r="Y243" s="534">
        <v>3.5906140999999998</v>
      </c>
      <c r="Z243" s="534"/>
      <c r="AA243" s="979"/>
      <c r="AB243" s="534">
        <v>3.1496048999999999</v>
      </c>
      <c r="AC243" s="534"/>
      <c r="AD243" s="979"/>
      <c r="AE243" s="534">
        <v>3.4814514000000001</v>
      </c>
      <c r="AF243" s="534"/>
      <c r="AG243" s="992"/>
      <c r="AH243" s="466"/>
      <c r="AI243" s="407">
        <v>-4</v>
      </c>
      <c r="AJ243" s="423" t="s">
        <v>289</v>
      </c>
      <c r="AK243" s="472">
        <v>3.5431390999999999</v>
      </c>
      <c r="AL243" s="472">
        <v>3.4657029000000001</v>
      </c>
      <c r="AM243" s="472">
        <v>3.4526157</v>
      </c>
      <c r="AN243" s="472">
        <v>3.3512007000000001</v>
      </c>
      <c r="AO243" s="472">
        <v>3.4686300999999999</v>
      </c>
      <c r="AP243" s="472">
        <v>3.7848299000000001</v>
      </c>
      <c r="AQ243" s="472">
        <v>3.5906140999999998</v>
      </c>
      <c r="AR243" s="472">
        <v>3.1496048999999999</v>
      </c>
      <c r="AS243" s="472">
        <v>3.4814514000000001</v>
      </c>
      <c r="AT243" s="328"/>
    </row>
    <row r="244" spans="1:46" ht="2.4" customHeight="1">
      <c r="A244" s="519"/>
      <c r="B244" s="517"/>
      <c r="C244" s="653"/>
      <c r="D244" s="56"/>
      <c r="E244" s="56"/>
      <c r="F244" s="517"/>
      <c r="G244" s="465"/>
      <c r="H244" s="465"/>
      <c r="I244" s="980"/>
      <c r="J244" s="465"/>
      <c r="K244" s="465"/>
      <c r="L244" s="980"/>
      <c r="M244" s="465"/>
      <c r="N244" s="465"/>
      <c r="O244" s="980"/>
      <c r="P244" s="465"/>
      <c r="Q244" s="465"/>
      <c r="R244" s="980"/>
      <c r="S244" s="465"/>
      <c r="T244" s="465"/>
      <c r="U244" s="980"/>
      <c r="V244" s="465"/>
      <c r="W244" s="465"/>
      <c r="X244" s="980"/>
      <c r="Y244" s="465"/>
      <c r="Z244" s="465"/>
      <c r="AA244" s="980"/>
      <c r="AB244" s="465"/>
      <c r="AC244" s="465"/>
      <c r="AD244" s="980"/>
      <c r="AE244" s="465"/>
      <c r="AF244" s="465"/>
      <c r="AG244" s="992"/>
      <c r="AH244" s="466"/>
      <c r="AI244" s="232"/>
      <c r="AJ244" s="229"/>
      <c r="AK244" s="228"/>
      <c r="AL244" s="228"/>
      <c r="AM244" s="228"/>
      <c r="AN244" s="228"/>
      <c r="AO244" s="228"/>
      <c r="AP244" s="228"/>
      <c r="AQ244" s="228"/>
      <c r="AR244" s="228"/>
      <c r="AS244" s="228"/>
      <c r="AT244" s="328"/>
    </row>
    <row r="245" spans="1:46" ht="16.5" customHeight="1">
      <c r="A245" s="147" t="s">
        <v>450</v>
      </c>
      <c r="B245" s="517"/>
      <c r="C245" s="653"/>
      <c r="D245" s="56"/>
      <c r="E245" s="56"/>
      <c r="F245" s="517"/>
      <c r="G245" s="465"/>
      <c r="H245" s="465"/>
      <c r="I245" s="980"/>
      <c r="J245" s="465"/>
      <c r="K245" s="465"/>
      <c r="L245" s="980"/>
      <c r="M245" s="465"/>
      <c r="N245" s="465"/>
      <c r="O245" s="980"/>
      <c r="P245" s="465"/>
      <c r="Q245" s="465"/>
      <c r="R245" s="980"/>
      <c r="S245" s="465"/>
      <c r="T245" s="465"/>
      <c r="U245" s="980"/>
      <c r="V245" s="465"/>
      <c r="W245" s="465"/>
      <c r="X245" s="980"/>
      <c r="Y245" s="465"/>
      <c r="Z245" s="465"/>
      <c r="AA245" s="980"/>
      <c r="AB245" s="465"/>
      <c r="AC245" s="465"/>
      <c r="AD245" s="980"/>
      <c r="AE245" s="465"/>
      <c r="AF245" s="465"/>
      <c r="AG245" s="992"/>
      <c r="AH245" s="466"/>
      <c r="AI245" s="232"/>
      <c r="AJ245" s="229"/>
      <c r="AK245" s="228"/>
      <c r="AL245" s="228"/>
      <c r="AM245" s="228"/>
      <c r="AN245" s="228"/>
      <c r="AO245" s="228"/>
      <c r="AP245" s="228"/>
      <c r="AQ245" s="228"/>
      <c r="AR245" s="228"/>
      <c r="AS245" s="228"/>
      <c r="AT245" s="328"/>
    </row>
    <row r="246" spans="1:46" ht="16.5" customHeight="1">
      <c r="A246" s="519" t="s">
        <v>397</v>
      </c>
      <c r="B246" s="517"/>
      <c r="C246" s="653"/>
      <c r="D246" s="56"/>
      <c r="E246" s="56"/>
      <c r="F246" s="517"/>
      <c r="G246" s="465"/>
      <c r="H246" s="465"/>
      <c r="I246" s="980"/>
      <c r="J246" s="465"/>
      <c r="K246" s="465"/>
      <c r="L246" s="980"/>
      <c r="M246" s="465"/>
      <c r="N246" s="465"/>
      <c r="O246" s="980"/>
      <c r="P246" s="465"/>
      <c r="Q246" s="465"/>
      <c r="R246" s="980"/>
      <c r="S246" s="465"/>
      <c r="T246" s="465"/>
      <c r="U246" s="980"/>
      <c r="V246" s="465"/>
      <c r="W246" s="465"/>
      <c r="X246" s="980"/>
      <c r="Y246" s="465"/>
      <c r="Z246" s="465"/>
      <c r="AA246" s="980"/>
      <c r="AB246" s="465"/>
      <c r="AC246" s="465"/>
      <c r="AD246" s="980"/>
      <c r="AE246" s="465"/>
      <c r="AF246" s="465"/>
      <c r="AG246" s="992"/>
      <c r="AH246" s="466"/>
      <c r="AI246" s="232"/>
      <c r="AJ246" s="229"/>
      <c r="AK246" s="228"/>
      <c r="AL246" s="228"/>
      <c r="AM246" s="228"/>
      <c r="AN246" s="228"/>
      <c r="AO246" s="228"/>
      <c r="AP246" s="228"/>
      <c r="AQ246" s="228"/>
      <c r="AR246" s="228"/>
      <c r="AS246" s="228"/>
      <c r="AT246" s="328"/>
    </row>
    <row r="247" spans="1:46" ht="16.5" customHeight="1">
      <c r="A247" s="470" t="s">
        <v>79</v>
      </c>
      <c r="B247" s="517"/>
      <c r="C247" s="653"/>
      <c r="D247" s="56"/>
      <c r="E247" s="56"/>
      <c r="F247" s="517" t="s">
        <v>39</v>
      </c>
      <c r="G247" s="478">
        <v>64.400000000000006</v>
      </c>
      <c r="H247" s="478"/>
      <c r="I247" s="977"/>
      <c r="J247" s="478">
        <v>62</v>
      </c>
      <c r="K247" s="478"/>
      <c r="L247" s="977"/>
      <c r="M247" s="478">
        <v>54.2</v>
      </c>
      <c r="N247" s="478"/>
      <c r="O247" s="977"/>
      <c r="P247" s="478">
        <v>54.6</v>
      </c>
      <c r="Q247" s="478"/>
      <c r="R247" s="977"/>
      <c r="S247" s="478">
        <v>54.7</v>
      </c>
      <c r="T247" s="478"/>
      <c r="U247" s="977"/>
      <c r="V247" s="478">
        <v>46.3</v>
      </c>
      <c r="W247" s="478"/>
      <c r="X247" s="977"/>
      <c r="Y247" s="478">
        <v>66.099999999999994</v>
      </c>
      <c r="Z247" s="478"/>
      <c r="AA247" s="977"/>
      <c r="AB247" s="478">
        <v>32.299999999999997</v>
      </c>
      <c r="AC247" s="478"/>
      <c r="AD247" s="977"/>
      <c r="AE247" s="478">
        <v>59.3</v>
      </c>
      <c r="AF247" s="478"/>
      <c r="AG247" s="977"/>
      <c r="AH247" s="478"/>
      <c r="AI247" s="407">
        <v>-4</v>
      </c>
      <c r="AJ247" s="449" t="s">
        <v>471</v>
      </c>
      <c r="AK247" s="638">
        <v>64.400000000000006</v>
      </c>
      <c r="AL247" s="638">
        <v>62</v>
      </c>
      <c r="AM247" s="638">
        <v>54.2</v>
      </c>
      <c r="AN247" s="638">
        <v>54.6</v>
      </c>
      <c r="AO247" s="638">
        <v>54.7</v>
      </c>
      <c r="AP247" s="638">
        <v>46.3</v>
      </c>
      <c r="AQ247" s="638">
        <v>66.099999999999994</v>
      </c>
      <c r="AR247" s="638">
        <v>32.299999999999997</v>
      </c>
      <c r="AS247" s="638">
        <v>59.3</v>
      </c>
      <c r="AT247" s="94"/>
    </row>
    <row r="248" spans="1:46" ht="16.5" customHeight="1">
      <c r="A248" s="470" t="s">
        <v>282</v>
      </c>
      <c r="B248" s="517"/>
      <c r="C248" s="653"/>
      <c r="D248" s="56"/>
      <c r="E248" s="56"/>
      <c r="F248" s="517" t="s">
        <v>39</v>
      </c>
      <c r="G248" s="478">
        <v>3.8</v>
      </c>
      <c r="H248" s="478"/>
      <c r="I248" s="977"/>
      <c r="J248" s="478">
        <v>4.8</v>
      </c>
      <c r="K248" s="478"/>
      <c r="L248" s="977"/>
      <c r="M248" s="478">
        <v>1.9</v>
      </c>
      <c r="N248" s="478"/>
      <c r="O248" s="977"/>
      <c r="P248" s="478">
        <v>5.4</v>
      </c>
      <c r="Q248" s="478"/>
      <c r="R248" s="977"/>
      <c r="S248" s="478">
        <v>2.4</v>
      </c>
      <c r="T248" s="478"/>
      <c r="U248" s="977"/>
      <c r="V248" s="478">
        <v>1.9</v>
      </c>
      <c r="W248" s="478"/>
      <c r="X248" s="977"/>
      <c r="Y248" s="478">
        <v>1.5</v>
      </c>
      <c r="Z248" s="478"/>
      <c r="AA248" s="977"/>
      <c r="AB248" s="478">
        <v>4.4000000000000004</v>
      </c>
      <c r="AC248" s="478"/>
      <c r="AD248" s="977"/>
      <c r="AE248" s="478">
        <v>3.7</v>
      </c>
      <c r="AF248" s="478"/>
      <c r="AG248" s="977"/>
      <c r="AH248" s="478"/>
      <c r="AI248" s="407">
        <v>-4</v>
      </c>
      <c r="AJ248" s="449" t="s">
        <v>472</v>
      </c>
      <c r="AK248" s="638">
        <v>3.8</v>
      </c>
      <c r="AL248" s="638">
        <v>4.8</v>
      </c>
      <c r="AM248" s="638">
        <v>1.9</v>
      </c>
      <c r="AN248" s="638">
        <v>5.4</v>
      </c>
      <c r="AO248" s="638">
        <v>2.4</v>
      </c>
      <c r="AP248" s="638">
        <v>1.9</v>
      </c>
      <c r="AQ248" s="638">
        <v>1.5</v>
      </c>
      <c r="AR248" s="638">
        <v>4.4000000000000004</v>
      </c>
      <c r="AS248" s="638">
        <v>3.7</v>
      </c>
    </row>
    <row r="249" spans="1:46" ht="16.5" customHeight="1">
      <c r="A249" s="470" t="s">
        <v>269</v>
      </c>
      <c r="B249" s="517"/>
      <c r="C249" s="653"/>
      <c r="D249" s="56"/>
      <c r="E249" s="56"/>
      <c r="F249" s="517" t="s">
        <v>39</v>
      </c>
      <c r="G249" s="478">
        <v>4.0999999999999996</v>
      </c>
      <c r="H249" s="478"/>
      <c r="I249" s="977"/>
      <c r="J249" s="478">
        <v>6</v>
      </c>
      <c r="K249" s="478"/>
      <c r="L249" s="977"/>
      <c r="M249" s="478">
        <v>6</v>
      </c>
      <c r="N249" s="478"/>
      <c r="O249" s="977"/>
      <c r="P249" s="478">
        <v>8.5</v>
      </c>
      <c r="Q249" s="478"/>
      <c r="R249" s="977"/>
      <c r="S249" s="478">
        <v>5.3</v>
      </c>
      <c r="T249" s="478"/>
      <c r="U249" s="977"/>
      <c r="V249" s="478">
        <v>2.6</v>
      </c>
      <c r="W249" s="478"/>
      <c r="X249" s="977"/>
      <c r="Y249" s="478">
        <v>2.6</v>
      </c>
      <c r="Z249" s="478"/>
      <c r="AA249" s="977"/>
      <c r="AB249" s="478">
        <v>6.2</v>
      </c>
      <c r="AC249" s="478"/>
      <c r="AD249" s="977"/>
      <c r="AE249" s="478">
        <v>5.5</v>
      </c>
      <c r="AF249" s="478"/>
      <c r="AG249" s="977"/>
      <c r="AH249" s="478"/>
      <c r="AI249" s="407">
        <v>-4</v>
      </c>
      <c r="AJ249" s="423" t="s">
        <v>61</v>
      </c>
      <c r="AK249" s="638">
        <v>4.0999999999999996</v>
      </c>
      <c r="AL249" s="638">
        <v>6</v>
      </c>
      <c r="AM249" s="638">
        <v>6</v>
      </c>
      <c r="AN249" s="638">
        <v>8.5</v>
      </c>
      <c r="AO249" s="638">
        <v>5.3</v>
      </c>
      <c r="AP249" s="638">
        <v>2.6</v>
      </c>
      <c r="AQ249" s="638">
        <v>2.6</v>
      </c>
      <c r="AR249" s="638">
        <v>6.2</v>
      </c>
      <c r="AS249" s="638">
        <v>5.5</v>
      </c>
    </row>
    <row r="250" spans="1:46" ht="16.5" customHeight="1">
      <c r="A250" s="470" t="s">
        <v>482</v>
      </c>
      <c r="B250" s="517"/>
      <c r="C250" s="653"/>
      <c r="D250" s="56"/>
      <c r="E250" s="56"/>
      <c r="F250" s="517" t="s">
        <v>39</v>
      </c>
      <c r="G250" s="478">
        <v>23.6</v>
      </c>
      <c r="H250" s="478"/>
      <c r="I250" s="977"/>
      <c r="J250" s="478">
        <v>24.4</v>
      </c>
      <c r="K250" s="478"/>
      <c r="L250" s="977"/>
      <c r="M250" s="478">
        <v>32.799999999999997</v>
      </c>
      <c r="N250" s="478"/>
      <c r="O250" s="977"/>
      <c r="P250" s="478">
        <v>27.7</v>
      </c>
      <c r="Q250" s="478"/>
      <c r="R250" s="977"/>
      <c r="S250" s="478">
        <v>32.799999999999997</v>
      </c>
      <c r="T250" s="478"/>
      <c r="U250" s="977"/>
      <c r="V250" s="478">
        <v>42.3</v>
      </c>
      <c r="W250" s="478"/>
      <c r="X250" s="977"/>
      <c r="Y250" s="478">
        <v>27.3</v>
      </c>
      <c r="Z250" s="478"/>
      <c r="AA250" s="977"/>
      <c r="AB250" s="478">
        <v>46.3</v>
      </c>
      <c r="AC250" s="478"/>
      <c r="AD250" s="977"/>
      <c r="AE250" s="478">
        <v>27.5</v>
      </c>
      <c r="AF250" s="478"/>
      <c r="AG250" s="977"/>
      <c r="AH250" s="478"/>
      <c r="AI250" s="407">
        <v>-4</v>
      </c>
      <c r="AJ250" s="423" t="s">
        <v>483</v>
      </c>
      <c r="AK250" s="638">
        <v>23.6</v>
      </c>
      <c r="AL250" s="638">
        <v>24.4</v>
      </c>
      <c r="AM250" s="638">
        <v>32.799999999999997</v>
      </c>
      <c r="AN250" s="638">
        <v>27.7</v>
      </c>
      <c r="AO250" s="638">
        <v>32.799999999999997</v>
      </c>
      <c r="AP250" s="638">
        <v>42.3</v>
      </c>
      <c r="AQ250" s="638">
        <v>27.3</v>
      </c>
      <c r="AR250" s="638">
        <v>46.3</v>
      </c>
      <c r="AS250" s="638">
        <v>27.5</v>
      </c>
    </row>
    <row r="251" spans="1:46" ht="16.5" customHeight="1">
      <c r="A251" s="470" t="s">
        <v>78</v>
      </c>
      <c r="B251" s="517"/>
      <c r="C251" s="653"/>
      <c r="D251" s="56"/>
      <c r="E251" s="56"/>
      <c r="F251" s="517" t="s">
        <v>39</v>
      </c>
      <c r="G251" s="478">
        <v>4</v>
      </c>
      <c r="H251" s="478"/>
      <c r="I251" s="977"/>
      <c r="J251" s="478">
        <v>2.7</v>
      </c>
      <c r="K251" s="478"/>
      <c r="L251" s="977"/>
      <c r="M251" s="478">
        <v>5.2</v>
      </c>
      <c r="N251" s="478"/>
      <c r="O251" s="977"/>
      <c r="P251" s="478">
        <v>3.8</v>
      </c>
      <c r="Q251" s="478"/>
      <c r="R251" s="977"/>
      <c r="S251" s="478">
        <v>4.7</v>
      </c>
      <c r="T251" s="478"/>
      <c r="U251" s="977"/>
      <c r="V251" s="478">
        <v>6.9</v>
      </c>
      <c r="W251" s="478"/>
      <c r="X251" s="977"/>
      <c r="Y251" s="478">
        <v>2.5</v>
      </c>
      <c r="Z251" s="478"/>
      <c r="AA251" s="977"/>
      <c r="AB251" s="478">
        <v>10.8</v>
      </c>
      <c r="AC251" s="478"/>
      <c r="AD251" s="977"/>
      <c r="AE251" s="478">
        <v>4.0999999999999996</v>
      </c>
      <c r="AF251" s="478"/>
      <c r="AG251" s="977"/>
      <c r="AH251" s="478"/>
      <c r="AI251" s="407">
        <v>-4</v>
      </c>
      <c r="AJ251" s="423" t="s">
        <v>533</v>
      </c>
      <c r="AK251" s="639">
        <v>4</v>
      </c>
      <c r="AL251" s="639">
        <v>2.7</v>
      </c>
      <c r="AM251" s="639">
        <v>5.2</v>
      </c>
      <c r="AN251" s="639">
        <v>3.8</v>
      </c>
      <c r="AO251" s="639">
        <v>4.7</v>
      </c>
      <c r="AP251" s="639">
        <v>6.9</v>
      </c>
      <c r="AQ251" s="639">
        <v>2.5</v>
      </c>
      <c r="AR251" s="639">
        <v>10.8</v>
      </c>
      <c r="AS251" s="639">
        <v>4.0999999999999996</v>
      </c>
      <c r="AT251" s="94"/>
    </row>
    <row r="252" spans="1:46" ht="16.5" customHeight="1">
      <c r="A252" s="334" t="s">
        <v>182</v>
      </c>
      <c r="B252" s="517"/>
      <c r="C252" s="656"/>
      <c r="D252" s="56"/>
      <c r="E252" s="56"/>
      <c r="F252" s="517" t="s">
        <v>183</v>
      </c>
      <c r="G252" s="193">
        <v>2000</v>
      </c>
      <c r="H252" s="193"/>
      <c r="I252" s="978"/>
      <c r="J252" s="193">
        <v>8100</v>
      </c>
      <c r="K252" s="193"/>
      <c r="L252" s="978"/>
      <c r="M252" s="193">
        <v>6000</v>
      </c>
      <c r="N252" s="193"/>
      <c r="O252" s="978"/>
      <c r="P252" s="193">
        <v>2800</v>
      </c>
      <c r="Q252" s="193"/>
      <c r="R252" s="978"/>
      <c r="S252" s="193">
        <v>2600</v>
      </c>
      <c r="T252" s="193"/>
      <c r="U252" s="978"/>
      <c r="V252" s="193">
        <v>2401</v>
      </c>
      <c r="W252" s="193"/>
      <c r="X252" s="978"/>
      <c r="Y252" s="193">
        <v>2400</v>
      </c>
      <c r="Z252" s="193"/>
      <c r="AA252" s="978"/>
      <c r="AB252" s="193">
        <v>2000</v>
      </c>
      <c r="AC252" s="193"/>
      <c r="AD252" s="978"/>
      <c r="AE252" s="193">
        <v>28301</v>
      </c>
      <c r="AF252" s="193"/>
      <c r="AG252" s="991"/>
      <c r="AH252" s="176"/>
      <c r="AI252" s="407">
        <v>-4</v>
      </c>
      <c r="AJ252" s="423" t="s">
        <v>352</v>
      </c>
      <c r="AK252" s="482">
        <v>2000</v>
      </c>
      <c r="AL252" s="482">
        <v>8100</v>
      </c>
      <c r="AM252" s="482">
        <v>6000</v>
      </c>
      <c r="AN252" s="482">
        <v>2800</v>
      </c>
      <c r="AO252" s="482">
        <v>2600</v>
      </c>
      <c r="AP252" s="482">
        <v>2401</v>
      </c>
      <c r="AQ252" s="482">
        <v>2400</v>
      </c>
      <c r="AR252" s="482">
        <v>2000</v>
      </c>
      <c r="AS252" s="482">
        <v>28301</v>
      </c>
    </row>
    <row r="253" spans="1:46" ht="16.5" customHeight="1">
      <c r="A253" s="470" t="s">
        <v>769</v>
      </c>
      <c r="B253" s="517"/>
      <c r="C253" s="653"/>
      <c r="D253" s="56"/>
      <c r="E253" s="56"/>
      <c r="F253" s="517" t="s">
        <v>183</v>
      </c>
      <c r="G253" s="534">
        <v>4.1809557000000002</v>
      </c>
      <c r="H253" s="534"/>
      <c r="I253" s="979"/>
      <c r="J253" s="534">
        <v>4.1101061999999997</v>
      </c>
      <c r="K253" s="534"/>
      <c r="L253" s="979"/>
      <c r="M253" s="534">
        <v>4.2259010000000004</v>
      </c>
      <c r="N253" s="534"/>
      <c r="O253" s="979"/>
      <c r="P253" s="534">
        <v>3.9563345999999999</v>
      </c>
      <c r="Q253" s="534"/>
      <c r="R253" s="979"/>
      <c r="S253" s="534">
        <v>4.195252</v>
      </c>
      <c r="T253" s="534"/>
      <c r="U253" s="979"/>
      <c r="V253" s="534">
        <v>4.2598194999999999</v>
      </c>
      <c r="W253" s="534"/>
      <c r="X253" s="979"/>
      <c r="Y253" s="534">
        <v>4.3943154</v>
      </c>
      <c r="Z253" s="534"/>
      <c r="AA253" s="979"/>
      <c r="AB253" s="534">
        <v>3.8973344000000001</v>
      </c>
      <c r="AC253" s="534"/>
      <c r="AD253" s="979"/>
      <c r="AE253" s="534">
        <v>4.1498856000000002</v>
      </c>
      <c r="AF253" s="534"/>
      <c r="AG253" s="992"/>
      <c r="AH253" s="466"/>
      <c r="AI253" s="407">
        <v>-4</v>
      </c>
      <c r="AJ253" s="423" t="s">
        <v>353</v>
      </c>
      <c r="AK253" s="472">
        <v>4.1809557000000002</v>
      </c>
      <c r="AL253" s="472">
        <v>4.1101061999999997</v>
      </c>
      <c r="AM253" s="472">
        <v>4.2259010000000004</v>
      </c>
      <c r="AN253" s="472">
        <v>3.9563345999999999</v>
      </c>
      <c r="AO253" s="472">
        <v>4.195252</v>
      </c>
      <c r="AP253" s="472">
        <v>4.2598194999999999</v>
      </c>
      <c r="AQ253" s="472">
        <v>4.3943154</v>
      </c>
      <c r="AR253" s="472">
        <v>3.8973344000000001</v>
      </c>
      <c r="AS253" s="472">
        <v>4.1498856000000002</v>
      </c>
      <c r="AT253" s="328"/>
    </row>
    <row r="254" spans="1:46" ht="3" customHeight="1">
      <c r="A254" s="519"/>
      <c r="B254" s="517"/>
      <c r="C254" s="653"/>
      <c r="D254" s="56"/>
      <c r="E254" s="56"/>
      <c r="F254" s="517"/>
      <c r="G254" s="465"/>
      <c r="H254" s="465"/>
      <c r="I254" s="980"/>
      <c r="J254" s="465"/>
      <c r="K254" s="465"/>
      <c r="L254" s="980"/>
      <c r="M254" s="478"/>
      <c r="N254" s="478"/>
      <c r="O254" s="980"/>
      <c r="P254" s="478"/>
      <c r="Q254" s="478"/>
      <c r="R254" s="980"/>
      <c r="S254" s="465"/>
      <c r="T254" s="465"/>
      <c r="U254" s="980"/>
      <c r="V254" s="465"/>
      <c r="W254" s="465"/>
      <c r="X254" s="980"/>
      <c r="Y254" s="465"/>
      <c r="Z254" s="465"/>
      <c r="AA254" s="980"/>
      <c r="AB254" s="465"/>
      <c r="AC254" s="465"/>
      <c r="AD254" s="980"/>
      <c r="AE254" s="465"/>
      <c r="AF254" s="465"/>
      <c r="AG254" s="992"/>
      <c r="AH254" s="466"/>
      <c r="AI254" s="232"/>
      <c r="AJ254" s="229"/>
      <c r="AK254" s="228"/>
      <c r="AL254" s="228"/>
      <c r="AM254" s="228"/>
      <c r="AN254" s="228"/>
      <c r="AO254" s="228"/>
      <c r="AP254" s="228"/>
      <c r="AQ254" s="228"/>
      <c r="AR254" s="228"/>
      <c r="AS254" s="228"/>
      <c r="AT254" s="328"/>
    </row>
    <row r="255" spans="1:46" ht="16.5" customHeight="1">
      <c r="A255" s="519" t="s">
        <v>398</v>
      </c>
      <c r="B255" s="517"/>
      <c r="C255" s="653"/>
      <c r="D255" s="56"/>
      <c r="E255" s="56"/>
      <c r="F255" s="517"/>
      <c r="G255" s="465"/>
      <c r="H255" s="465"/>
      <c r="I255" s="980"/>
      <c r="J255" s="465"/>
      <c r="K255" s="465"/>
      <c r="L255" s="980"/>
      <c r="M255" s="465"/>
      <c r="N255" s="465"/>
      <c r="O255" s="980"/>
      <c r="P255" s="465"/>
      <c r="Q255" s="465"/>
      <c r="R255" s="980"/>
      <c r="S255" s="465"/>
      <c r="T255" s="465"/>
      <c r="U255" s="980"/>
      <c r="V255" s="465"/>
      <c r="W255" s="465"/>
      <c r="X255" s="980"/>
      <c r="Y255" s="465"/>
      <c r="Z255" s="465"/>
      <c r="AA255" s="980"/>
      <c r="AB255" s="465"/>
      <c r="AC255" s="465"/>
      <c r="AD255" s="980"/>
      <c r="AE255" s="465"/>
      <c r="AF255" s="465"/>
      <c r="AG255" s="992"/>
      <c r="AH255" s="466"/>
      <c r="AI255" s="232"/>
      <c r="AJ255" s="229"/>
      <c r="AK255" s="228"/>
      <c r="AL255" s="228"/>
      <c r="AM255" s="228"/>
      <c r="AN255" s="228"/>
      <c r="AO255" s="228"/>
      <c r="AP255" s="228"/>
      <c r="AQ255" s="228"/>
      <c r="AR255" s="228"/>
      <c r="AS255" s="228"/>
      <c r="AT255" s="328"/>
    </row>
    <row r="256" spans="1:46" ht="16.5" customHeight="1">
      <c r="A256" s="470" t="s">
        <v>79</v>
      </c>
      <c r="B256" s="517"/>
      <c r="C256" s="653"/>
      <c r="D256" s="56"/>
      <c r="E256" s="56"/>
      <c r="F256" s="517" t="s">
        <v>39</v>
      </c>
      <c r="G256" s="514">
        <v>26.3</v>
      </c>
      <c r="H256" s="514"/>
      <c r="I256" s="977"/>
      <c r="J256" s="478">
        <v>23.5</v>
      </c>
      <c r="K256" s="478"/>
      <c r="L256" s="977"/>
      <c r="M256" s="478">
        <v>25.4</v>
      </c>
      <c r="N256" s="478"/>
      <c r="O256" s="977"/>
      <c r="P256" s="478">
        <v>17.3</v>
      </c>
      <c r="Q256" s="478"/>
      <c r="R256" s="977"/>
      <c r="S256" s="478">
        <v>25.5</v>
      </c>
      <c r="T256" s="478"/>
      <c r="U256" s="977"/>
      <c r="V256" s="478">
        <v>22.2</v>
      </c>
      <c r="W256" s="478"/>
      <c r="X256" s="977"/>
      <c r="Y256" s="478">
        <v>32.5</v>
      </c>
      <c r="Z256" s="478"/>
      <c r="AA256" s="977"/>
      <c r="AB256" s="478">
        <v>13.9</v>
      </c>
      <c r="AC256" s="478"/>
      <c r="AD256" s="977"/>
      <c r="AE256" s="478">
        <v>24.3</v>
      </c>
      <c r="AF256" s="478"/>
      <c r="AG256" s="977"/>
      <c r="AH256" s="478"/>
      <c r="AI256" s="407">
        <v>-4</v>
      </c>
      <c r="AJ256" s="449" t="s">
        <v>473</v>
      </c>
      <c r="AK256" s="638">
        <v>26.3</v>
      </c>
      <c r="AL256" s="638">
        <v>23.5</v>
      </c>
      <c r="AM256" s="638">
        <v>25.4</v>
      </c>
      <c r="AN256" s="638">
        <v>17.3</v>
      </c>
      <c r="AO256" s="638">
        <v>25.5</v>
      </c>
      <c r="AP256" s="638">
        <v>22.2</v>
      </c>
      <c r="AQ256" s="638">
        <v>32.5</v>
      </c>
      <c r="AR256" s="638">
        <v>13.9</v>
      </c>
      <c r="AS256" s="638">
        <v>24.3</v>
      </c>
      <c r="AT256" s="94"/>
    </row>
    <row r="257" spans="1:49" ht="16.5" customHeight="1">
      <c r="A257" s="470" t="s">
        <v>282</v>
      </c>
      <c r="B257" s="517"/>
      <c r="C257" s="653"/>
      <c r="D257" s="56"/>
      <c r="E257" s="56"/>
      <c r="F257" s="517" t="s">
        <v>39</v>
      </c>
      <c r="G257" s="514">
        <v>20.7</v>
      </c>
      <c r="H257" s="514"/>
      <c r="I257" s="977"/>
      <c r="J257" s="478">
        <v>23.9</v>
      </c>
      <c r="K257" s="478"/>
      <c r="L257" s="977"/>
      <c r="M257" s="478">
        <v>14.2</v>
      </c>
      <c r="N257" s="478"/>
      <c r="O257" s="977"/>
      <c r="P257" s="478">
        <v>24.7</v>
      </c>
      <c r="Q257" s="478"/>
      <c r="R257" s="977"/>
      <c r="S257" s="478">
        <v>13.7</v>
      </c>
      <c r="T257" s="478"/>
      <c r="U257" s="977"/>
      <c r="V257" s="478">
        <v>7.2</v>
      </c>
      <c r="W257" s="478"/>
      <c r="X257" s="977"/>
      <c r="Y257" s="478">
        <v>10.1</v>
      </c>
      <c r="Z257" s="478"/>
      <c r="AA257" s="977"/>
      <c r="AB257" s="478">
        <v>11.9</v>
      </c>
      <c r="AC257" s="478"/>
      <c r="AD257" s="977"/>
      <c r="AE257" s="478">
        <v>19.5</v>
      </c>
      <c r="AF257" s="478"/>
      <c r="AG257" s="977"/>
      <c r="AH257" s="478"/>
      <c r="AI257" s="407">
        <v>-4</v>
      </c>
      <c r="AJ257" s="449" t="s">
        <v>474</v>
      </c>
      <c r="AK257" s="638">
        <v>20.7</v>
      </c>
      <c r="AL257" s="638">
        <v>23.9</v>
      </c>
      <c r="AM257" s="638">
        <v>14.2</v>
      </c>
      <c r="AN257" s="638">
        <v>24.7</v>
      </c>
      <c r="AO257" s="638">
        <v>13.7</v>
      </c>
      <c r="AP257" s="638">
        <v>7.2</v>
      </c>
      <c r="AQ257" s="638">
        <v>10.1</v>
      </c>
      <c r="AR257" s="638">
        <v>11.9</v>
      </c>
      <c r="AS257" s="638">
        <v>19.5</v>
      </c>
    </row>
    <row r="258" spans="1:49" ht="16.5" customHeight="1">
      <c r="A258" s="470" t="s">
        <v>269</v>
      </c>
      <c r="B258" s="517"/>
      <c r="C258" s="653"/>
      <c r="D258" s="56"/>
      <c r="E258" s="56"/>
      <c r="F258" s="517" t="s">
        <v>39</v>
      </c>
      <c r="G258" s="514">
        <v>10.199999999999999</v>
      </c>
      <c r="H258" s="514"/>
      <c r="I258" s="977"/>
      <c r="J258" s="478">
        <v>12.3</v>
      </c>
      <c r="K258" s="478"/>
      <c r="L258" s="977"/>
      <c r="M258" s="478">
        <v>10.1</v>
      </c>
      <c r="N258" s="478"/>
      <c r="O258" s="977"/>
      <c r="P258" s="478">
        <v>12.1</v>
      </c>
      <c r="Q258" s="478"/>
      <c r="R258" s="977"/>
      <c r="S258" s="478">
        <v>9.1</v>
      </c>
      <c r="T258" s="478"/>
      <c r="U258" s="977"/>
      <c r="V258" s="478">
        <v>4.9000000000000004</v>
      </c>
      <c r="W258" s="478"/>
      <c r="X258" s="977"/>
      <c r="Y258" s="478">
        <v>9.9</v>
      </c>
      <c r="Z258" s="478"/>
      <c r="AA258" s="977"/>
      <c r="AB258" s="478">
        <v>8.4</v>
      </c>
      <c r="AC258" s="478"/>
      <c r="AD258" s="977"/>
      <c r="AE258" s="478">
        <v>10.7</v>
      </c>
      <c r="AF258" s="478"/>
      <c r="AG258" s="977"/>
      <c r="AH258" s="478"/>
      <c r="AI258" s="407">
        <v>-4</v>
      </c>
      <c r="AJ258" s="423" t="s">
        <v>354</v>
      </c>
      <c r="AK258" s="638">
        <v>10.199999999999999</v>
      </c>
      <c r="AL258" s="638">
        <v>12.3</v>
      </c>
      <c r="AM258" s="638">
        <v>10.1</v>
      </c>
      <c r="AN258" s="638">
        <v>12.1</v>
      </c>
      <c r="AO258" s="638">
        <v>9.1</v>
      </c>
      <c r="AP258" s="638">
        <v>4.9000000000000004</v>
      </c>
      <c r="AQ258" s="638">
        <v>9.9</v>
      </c>
      <c r="AR258" s="638">
        <v>8.4</v>
      </c>
      <c r="AS258" s="638">
        <v>10.7</v>
      </c>
    </row>
    <row r="259" spans="1:49" ht="16.5" customHeight="1">
      <c r="A259" s="470" t="s">
        <v>482</v>
      </c>
      <c r="B259" s="517"/>
      <c r="C259" s="653"/>
      <c r="D259" s="56"/>
      <c r="E259" s="56"/>
      <c r="F259" s="517" t="s">
        <v>39</v>
      </c>
      <c r="G259" s="514">
        <v>37.6</v>
      </c>
      <c r="H259" s="514"/>
      <c r="I259" s="977"/>
      <c r="J259" s="478">
        <v>36.700000000000003</v>
      </c>
      <c r="K259" s="478"/>
      <c r="L259" s="977"/>
      <c r="M259" s="478">
        <v>43.8</v>
      </c>
      <c r="N259" s="478"/>
      <c r="O259" s="977"/>
      <c r="P259" s="478">
        <v>41.1</v>
      </c>
      <c r="Q259" s="478"/>
      <c r="R259" s="977"/>
      <c r="S259" s="478">
        <v>46</v>
      </c>
      <c r="T259" s="478"/>
      <c r="U259" s="977"/>
      <c r="V259" s="478">
        <v>56.9</v>
      </c>
      <c r="W259" s="478"/>
      <c r="X259" s="977"/>
      <c r="Y259" s="478">
        <v>43.5</v>
      </c>
      <c r="Z259" s="478"/>
      <c r="AA259" s="977"/>
      <c r="AB259" s="478">
        <v>54.1</v>
      </c>
      <c r="AC259" s="478"/>
      <c r="AD259" s="977"/>
      <c r="AE259" s="478">
        <v>40.299999999999997</v>
      </c>
      <c r="AF259" s="478"/>
      <c r="AG259" s="977"/>
      <c r="AH259" s="478"/>
      <c r="AI259" s="407">
        <v>-4</v>
      </c>
      <c r="AJ259" s="423" t="s">
        <v>531</v>
      </c>
      <c r="AK259" s="638">
        <v>37.6</v>
      </c>
      <c r="AL259" s="638">
        <v>36.700000000000003</v>
      </c>
      <c r="AM259" s="638">
        <v>43.8</v>
      </c>
      <c r="AN259" s="638">
        <v>41.1</v>
      </c>
      <c r="AO259" s="638">
        <v>46</v>
      </c>
      <c r="AP259" s="638">
        <v>56.9</v>
      </c>
      <c r="AQ259" s="638">
        <v>43.5</v>
      </c>
      <c r="AR259" s="638">
        <v>54.1</v>
      </c>
      <c r="AS259" s="638">
        <v>40.299999999999997</v>
      </c>
    </row>
    <row r="260" spans="1:49" ht="16.5" customHeight="1">
      <c r="A260" s="470" t="s">
        <v>78</v>
      </c>
      <c r="B260" s="517"/>
      <c r="C260" s="653"/>
      <c r="D260" s="56"/>
      <c r="E260" s="56"/>
      <c r="F260" s="517" t="s">
        <v>39</v>
      </c>
      <c r="G260" s="514">
        <v>5.3</v>
      </c>
      <c r="H260" s="514"/>
      <c r="I260" s="977"/>
      <c r="J260" s="478">
        <v>3.7</v>
      </c>
      <c r="K260" s="478"/>
      <c r="L260" s="977"/>
      <c r="M260" s="478">
        <v>6.6</v>
      </c>
      <c r="N260" s="478"/>
      <c r="O260" s="977"/>
      <c r="P260" s="478">
        <v>4.8</v>
      </c>
      <c r="Q260" s="478"/>
      <c r="R260" s="977"/>
      <c r="S260" s="478">
        <v>5.7</v>
      </c>
      <c r="T260" s="478"/>
      <c r="U260" s="977"/>
      <c r="V260" s="478">
        <v>8.8000000000000007</v>
      </c>
      <c r="W260" s="478"/>
      <c r="X260" s="977"/>
      <c r="Y260" s="478">
        <v>4.0999999999999996</v>
      </c>
      <c r="Z260" s="478"/>
      <c r="AA260" s="977"/>
      <c r="AB260" s="478">
        <v>11.7</v>
      </c>
      <c r="AC260" s="478"/>
      <c r="AD260" s="977"/>
      <c r="AE260" s="478">
        <v>5.3</v>
      </c>
      <c r="AF260" s="478"/>
      <c r="AG260" s="977"/>
      <c r="AH260" s="478"/>
      <c r="AI260" s="407">
        <v>-4</v>
      </c>
      <c r="AJ260" s="423" t="s">
        <v>355</v>
      </c>
      <c r="AK260" s="638">
        <v>5.3</v>
      </c>
      <c r="AL260" s="638">
        <v>3.7</v>
      </c>
      <c r="AM260" s="638">
        <v>6.6</v>
      </c>
      <c r="AN260" s="638">
        <v>4.8</v>
      </c>
      <c r="AO260" s="638">
        <v>5.7</v>
      </c>
      <c r="AP260" s="638">
        <v>8.8000000000000007</v>
      </c>
      <c r="AQ260" s="638">
        <v>4.0999999999999996</v>
      </c>
      <c r="AR260" s="638">
        <v>11.7</v>
      </c>
      <c r="AS260" s="638">
        <v>5.3</v>
      </c>
      <c r="AT260" s="94"/>
    </row>
    <row r="261" spans="1:49" ht="16.5" customHeight="1">
      <c r="A261" s="334" t="s">
        <v>182</v>
      </c>
      <c r="B261" s="517"/>
      <c r="C261" s="656"/>
      <c r="D261" s="56"/>
      <c r="E261" s="56"/>
      <c r="F261" s="517" t="s">
        <v>183</v>
      </c>
      <c r="G261" s="480">
        <v>2000</v>
      </c>
      <c r="H261" s="480"/>
      <c r="I261" s="978"/>
      <c r="J261" s="193">
        <v>8100</v>
      </c>
      <c r="K261" s="193"/>
      <c r="L261" s="978"/>
      <c r="M261" s="193">
        <v>6000</v>
      </c>
      <c r="N261" s="193"/>
      <c r="O261" s="978"/>
      <c r="P261" s="193">
        <v>2800</v>
      </c>
      <c r="Q261" s="193"/>
      <c r="R261" s="978"/>
      <c r="S261" s="193">
        <v>2600</v>
      </c>
      <c r="T261" s="193"/>
      <c r="U261" s="978"/>
      <c r="V261" s="193">
        <v>2401</v>
      </c>
      <c r="W261" s="193"/>
      <c r="X261" s="978"/>
      <c r="Y261" s="193">
        <v>2400</v>
      </c>
      <c r="Z261" s="193"/>
      <c r="AA261" s="978"/>
      <c r="AB261" s="193">
        <v>2000</v>
      </c>
      <c r="AC261" s="193"/>
      <c r="AD261" s="978"/>
      <c r="AE261" s="193">
        <v>28301</v>
      </c>
      <c r="AF261" s="193"/>
      <c r="AG261" s="991"/>
      <c r="AH261" s="176"/>
      <c r="AI261" s="407">
        <v>-4</v>
      </c>
      <c r="AJ261" s="423" t="s">
        <v>356</v>
      </c>
      <c r="AK261" s="482">
        <v>2000</v>
      </c>
      <c r="AL261" s="482">
        <v>8100</v>
      </c>
      <c r="AM261" s="482">
        <v>6000</v>
      </c>
      <c r="AN261" s="482">
        <v>2800</v>
      </c>
      <c r="AO261" s="482">
        <v>2600</v>
      </c>
      <c r="AP261" s="482">
        <v>2401</v>
      </c>
      <c r="AQ261" s="482">
        <v>2400</v>
      </c>
      <c r="AR261" s="482">
        <v>2000</v>
      </c>
      <c r="AS261" s="482">
        <v>28301</v>
      </c>
    </row>
    <row r="262" spans="1:49" ht="16.5" customHeight="1">
      <c r="A262" s="515" t="s">
        <v>769</v>
      </c>
      <c r="B262" s="517"/>
      <c r="C262" s="653"/>
      <c r="D262" s="56"/>
      <c r="E262" s="56"/>
      <c r="F262" s="517" t="s">
        <v>183</v>
      </c>
      <c r="G262" s="641">
        <v>3.1075982</v>
      </c>
      <c r="H262" s="641"/>
      <c r="I262" s="979"/>
      <c r="J262" s="534">
        <v>2.9602065</v>
      </c>
      <c r="K262" s="534"/>
      <c r="L262" s="979"/>
      <c r="M262" s="534">
        <v>3.2606894</v>
      </c>
      <c r="N262" s="534"/>
      <c r="O262" s="979"/>
      <c r="P262" s="534">
        <v>2.7915798999999999</v>
      </c>
      <c r="Q262" s="534"/>
      <c r="R262" s="979"/>
      <c r="S262" s="534">
        <v>3.3265848</v>
      </c>
      <c r="T262" s="534"/>
      <c r="U262" s="979"/>
      <c r="V262" s="534">
        <v>3.5855179000000001</v>
      </c>
      <c r="W262" s="534"/>
      <c r="X262" s="979"/>
      <c r="Y262" s="534">
        <v>3.5719495999999999</v>
      </c>
      <c r="Z262" s="534"/>
      <c r="AA262" s="979"/>
      <c r="AB262" s="534">
        <v>3.0455871999999999</v>
      </c>
      <c r="AC262" s="534"/>
      <c r="AD262" s="979"/>
      <c r="AE262" s="534">
        <v>3.0885767</v>
      </c>
      <c r="AF262" s="534"/>
      <c r="AG262" s="992"/>
      <c r="AH262" s="466"/>
      <c r="AI262" s="407">
        <v>-4</v>
      </c>
      <c r="AJ262" s="423" t="s">
        <v>357</v>
      </c>
      <c r="AK262" s="472">
        <v>3.1075982</v>
      </c>
      <c r="AL262" s="472">
        <v>2.9602065</v>
      </c>
      <c r="AM262" s="472">
        <v>3.2606894</v>
      </c>
      <c r="AN262" s="472">
        <v>2.7915798999999999</v>
      </c>
      <c r="AO262" s="472">
        <v>3.3265848</v>
      </c>
      <c r="AP262" s="472">
        <v>3.5855179000000001</v>
      </c>
      <c r="AQ262" s="472">
        <v>3.5719495999999999</v>
      </c>
      <c r="AR262" s="472">
        <v>3.0455871999999999</v>
      </c>
      <c r="AS262" s="472">
        <v>3.0885767</v>
      </c>
      <c r="AT262" s="328"/>
    </row>
    <row r="263" spans="1:49" ht="3" customHeight="1">
      <c r="A263" s="470"/>
      <c r="B263" s="517"/>
      <c r="C263" s="653"/>
      <c r="D263" s="56"/>
      <c r="E263" s="56"/>
      <c r="F263" s="517"/>
      <c r="G263" s="465"/>
      <c r="H263" s="465"/>
      <c r="I263" s="980"/>
      <c r="J263" s="465"/>
      <c r="K263" s="465"/>
      <c r="L263" s="980"/>
      <c r="M263" s="465"/>
      <c r="N263" s="465"/>
      <c r="O263" s="980"/>
      <c r="P263" s="465"/>
      <c r="Q263" s="465"/>
      <c r="R263" s="980"/>
      <c r="S263" s="465"/>
      <c r="T263" s="465"/>
      <c r="U263" s="980"/>
      <c r="V263" s="465"/>
      <c r="W263" s="465"/>
      <c r="X263" s="980"/>
      <c r="Y263" s="465"/>
      <c r="Z263" s="465"/>
      <c r="AA263" s="980"/>
      <c r="AB263" s="465"/>
      <c r="AC263" s="465"/>
      <c r="AD263" s="980"/>
      <c r="AE263" s="465"/>
      <c r="AF263" s="465"/>
      <c r="AG263" s="992"/>
      <c r="AH263" s="466"/>
      <c r="AI263" s="232"/>
      <c r="AJ263" s="229"/>
      <c r="AK263" s="329"/>
      <c r="AL263" s="329"/>
      <c r="AM263" s="329"/>
      <c r="AN263" s="329"/>
      <c r="AO263" s="329"/>
      <c r="AP263" s="329"/>
      <c r="AQ263" s="329"/>
      <c r="AR263" s="329"/>
      <c r="AS263" s="329"/>
      <c r="AT263" s="228"/>
      <c r="AU263" s="300"/>
    </row>
    <row r="264" spans="1:49" ht="16.5" customHeight="1">
      <c r="A264" s="208" t="s">
        <v>386</v>
      </c>
      <c r="B264" s="516"/>
      <c r="C264" s="517"/>
      <c r="D264" s="517"/>
      <c r="E264" s="517"/>
      <c r="F264" s="517"/>
      <c r="G264" s="510"/>
      <c r="H264" s="510"/>
      <c r="I264" s="147"/>
      <c r="J264" s="510"/>
      <c r="K264" s="510"/>
      <c r="L264" s="147"/>
      <c r="M264" s="510"/>
      <c r="N264" s="510"/>
      <c r="O264" s="147"/>
      <c r="P264" s="510"/>
      <c r="Q264" s="510"/>
      <c r="R264" s="147"/>
      <c r="S264" s="510"/>
      <c r="T264" s="510"/>
      <c r="U264" s="147"/>
      <c r="V264" s="510"/>
      <c r="W264" s="510"/>
      <c r="X264" s="147"/>
      <c r="Y264" s="510"/>
      <c r="Z264" s="510"/>
      <c r="AA264" s="147"/>
      <c r="AB264" s="510"/>
      <c r="AC264" s="510"/>
      <c r="AD264" s="147"/>
      <c r="AE264" s="510"/>
      <c r="AF264" s="510"/>
      <c r="AG264" s="990"/>
      <c r="AH264" s="463"/>
      <c r="AJ264" s="335"/>
      <c r="AK264" s="329"/>
      <c r="AL264" s="329"/>
      <c r="AM264" s="329"/>
      <c r="AN264" s="329"/>
      <c r="AO264" s="329"/>
      <c r="AP264" s="329"/>
      <c r="AQ264" s="329"/>
      <c r="AR264" s="329"/>
      <c r="AS264" s="329"/>
      <c r="AT264" s="300"/>
      <c r="AU264" s="300"/>
      <c r="AV264" s="300"/>
      <c r="AW264" s="300"/>
    </row>
    <row r="265" spans="1:49" ht="16.5" customHeight="1">
      <c r="A265" s="657" t="s">
        <v>448</v>
      </c>
      <c r="B265" s="516"/>
      <c r="C265" s="517"/>
      <c r="D265" s="517"/>
      <c r="E265" s="517"/>
      <c r="F265" s="517"/>
      <c r="G265" s="510"/>
      <c r="H265" s="510"/>
      <c r="I265" s="147"/>
      <c r="J265" s="510"/>
      <c r="K265" s="510"/>
      <c r="L265" s="147"/>
      <c r="M265" s="510"/>
      <c r="N265" s="510"/>
      <c r="O265" s="147"/>
      <c r="P265" s="510"/>
      <c r="Q265" s="510"/>
      <c r="R265" s="147"/>
      <c r="S265" s="510"/>
      <c r="T265" s="510"/>
      <c r="U265" s="147"/>
      <c r="V265" s="510"/>
      <c r="W265" s="510"/>
      <c r="X265" s="147"/>
      <c r="Y265" s="510"/>
      <c r="Z265" s="510"/>
      <c r="AA265" s="147"/>
      <c r="AB265" s="510"/>
      <c r="AC265" s="510"/>
      <c r="AD265" s="147"/>
      <c r="AE265" s="510"/>
      <c r="AF265" s="510"/>
      <c r="AG265" s="990"/>
      <c r="AH265" s="463"/>
      <c r="AJ265" s="335"/>
      <c r="AK265" s="329"/>
      <c r="AL265" s="329"/>
      <c r="AM265" s="329"/>
      <c r="AN265" s="329"/>
      <c r="AO265" s="329"/>
      <c r="AP265" s="329"/>
      <c r="AQ265" s="329"/>
      <c r="AR265" s="329"/>
      <c r="AS265" s="329"/>
      <c r="AT265" s="300"/>
      <c r="AU265" s="300"/>
      <c r="AV265" s="300"/>
      <c r="AW265" s="300"/>
    </row>
    <row r="266" spans="1:49" ht="2.4" customHeight="1">
      <c r="A266" s="657"/>
      <c r="B266" s="516"/>
      <c r="C266" s="517"/>
      <c r="D266" s="517"/>
      <c r="E266" s="517"/>
      <c r="F266" s="517"/>
      <c r="G266" s="510"/>
      <c r="H266" s="510"/>
      <c r="I266" s="147"/>
      <c r="J266" s="510"/>
      <c r="K266" s="510"/>
      <c r="L266" s="147"/>
      <c r="M266" s="510"/>
      <c r="N266" s="510"/>
      <c r="O266" s="147"/>
      <c r="P266" s="510"/>
      <c r="Q266" s="510"/>
      <c r="R266" s="147"/>
      <c r="S266" s="510"/>
      <c r="T266" s="510"/>
      <c r="U266" s="147"/>
      <c r="V266" s="510"/>
      <c r="W266" s="510"/>
      <c r="X266" s="147"/>
      <c r="Y266" s="510"/>
      <c r="Z266" s="510"/>
      <c r="AA266" s="147"/>
      <c r="AB266" s="510"/>
      <c r="AC266" s="510"/>
      <c r="AD266" s="147"/>
      <c r="AE266" s="510"/>
      <c r="AF266" s="510"/>
      <c r="AG266" s="990"/>
      <c r="AH266" s="463"/>
      <c r="AJ266" s="335"/>
      <c r="AK266" s="329"/>
      <c r="AL266" s="329"/>
      <c r="AM266" s="329"/>
      <c r="AN266" s="329"/>
      <c r="AO266" s="329"/>
      <c r="AP266" s="329"/>
      <c r="AQ266" s="329"/>
      <c r="AR266" s="329"/>
      <c r="AS266" s="329"/>
      <c r="AT266" s="300"/>
      <c r="AU266" s="300"/>
      <c r="AV266" s="300"/>
      <c r="AW266" s="300"/>
    </row>
    <row r="267" spans="1:49" ht="16.5" customHeight="1">
      <c r="A267" s="515" t="s">
        <v>79</v>
      </c>
      <c r="B267" s="516"/>
      <c r="C267" s="653"/>
      <c r="D267" s="56"/>
      <c r="E267" s="56"/>
      <c r="F267" s="517" t="s">
        <v>39</v>
      </c>
      <c r="G267" s="478">
        <v>87.9</v>
      </c>
      <c r="H267" s="478"/>
      <c r="I267" s="977"/>
      <c r="J267" s="478">
        <v>88.8</v>
      </c>
      <c r="K267" s="478"/>
      <c r="L267" s="977"/>
      <c r="M267" s="478">
        <v>88.5</v>
      </c>
      <c r="N267" s="478"/>
      <c r="O267" s="977"/>
      <c r="P267" s="478">
        <v>81.599999999999994</v>
      </c>
      <c r="Q267" s="478"/>
      <c r="R267" s="977"/>
      <c r="S267" s="478">
        <v>86.5</v>
      </c>
      <c r="T267" s="478"/>
      <c r="U267" s="977"/>
      <c r="V267" s="478">
        <v>89.9</v>
      </c>
      <c r="W267" s="478"/>
      <c r="X267" s="977"/>
      <c r="Y267" s="478">
        <v>90.3</v>
      </c>
      <c r="Z267" s="478"/>
      <c r="AA267" s="977"/>
      <c r="AB267" s="478">
        <v>84</v>
      </c>
      <c r="AC267" s="478"/>
      <c r="AD267" s="977"/>
      <c r="AE267" s="478">
        <v>87.5</v>
      </c>
      <c r="AF267" s="478"/>
      <c r="AG267" s="977"/>
      <c r="AH267" s="478"/>
      <c r="AI267" s="407">
        <v>-5</v>
      </c>
      <c r="AJ267" s="449" t="s">
        <v>465</v>
      </c>
      <c r="AK267" s="471">
        <v>87.9</v>
      </c>
      <c r="AL267" s="471">
        <v>88.8</v>
      </c>
      <c r="AM267" s="471">
        <v>88.5</v>
      </c>
      <c r="AN267" s="471">
        <v>81.599999999999994</v>
      </c>
      <c r="AO267" s="471">
        <v>86.5</v>
      </c>
      <c r="AP267" s="471">
        <v>89.9</v>
      </c>
      <c r="AQ267" s="471">
        <v>90.3</v>
      </c>
      <c r="AR267" s="471">
        <v>84</v>
      </c>
      <c r="AS267" s="471">
        <v>87.5</v>
      </c>
      <c r="AT267" s="94"/>
    </row>
    <row r="268" spans="1:49" ht="16.5" customHeight="1">
      <c r="A268" s="515" t="s">
        <v>282</v>
      </c>
      <c r="B268" s="516"/>
      <c r="C268" s="653"/>
      <c r="D268" s="56"/>
      <c r="E268" s="56"/>
      <c r="F268" s="517" t="s">
        <v>39</v>
      </c>
      <c r="G268" s="478">
        <v>5.0999999999999996</v>
      </c>
      <c r="H268" s="478"/>
      <c r="I268" s="977"/>
      <c r="J268" s="478">
        <v>4.7</v>
      </c>
      <c r="K268" s="478"/>
      <c r="L268" s="977"/>
      <c r="M268" s="478">
        <v>4.7</v>
      </c>
      <c r="N268" s="478"/>
      <c r="O268" s="977"/>
      <c r="P268" s="478">
        <v>8.6</v>
      </c>
      <c r="Q268" s="478"/>
      <c r="R268" s="977"/>
      <c r="S268" s="478">
        <v>6</v>
      </c>
      <c r="T268" s="478"/>
      <c r="U268" s="977"/>
      <c r="V268" s="478">
        <v>3.5</v>
      </c>
      <c r="W268" s="478"/>
      <c r="X268" s="977"/>
      <c r="Y268" s="478">
        <v>2.4</v>
      </c>
      <c r="Z268" s="478"/>
      <c r="AA268" s="977"/>
      <c r="AB268" s="478">
        <v>9.5</v>
      </c>
      <c r="AC268" s="478"/>
      <c r="AD268" s="977"/>
      <c r="AE268" s="478">
        <v>5.3</v>
      </c>
      <c r="AF268" s="478"/>
      <c r="AG268" s="977"/>
      <c r="AH268" s="478"/>
      <c r="AI268" s="407">
        <v>-5</v>
      </c>
      <c r="AJ268" s="449" t="s">
        <v>466</v>
      </c>
      <c r="AK268" s="471">
        <v>5.0999999999999996</v>
      </c>
      <c r="AL268" s="471">
        <v>4.7</v>
      </c>
      <c r="AM268" s="471">
        <v>4.7</v>
      </c>
      <c r="AN268" s="471">
        <v>8.6</v>
      </c>
      <c r="AO268" s="471">
        <v>6</v>
      </c>
      <c r="AP268" s="471">
        <v>3.5</v>
      </c>
      <c r="AQ268" s="471">
        <v>2.4</v>
      </c>
      <c r="AR268" s="471">
        <v>9.5</v>
      </c>
      <c r="AS268" s="471">
        <v>5.3</v>
      </c>
    </row>
    <row r="269" spans="1:49" ht="16.5" customHeight="1">
      <c r="A269" s="515" t="s">
        <v>269</v>
      </c>
      <c r="B269" s="516"/>
      <c r="C269" s="653"/>
      <c r="D269" s="56"/>
      <c r="E269" s="56"/>
      <c r="F269" s="517" t="s">
        <v>39</v>
      </c>
      <c r="G269" s="478">
        <v>5.6</v>
      </c>
      <c r="H269" s="478"/>
      <c r="I269" s="977"/>
      <c r="J269" s="478">
        <v>5.6</v>
      </c>
      <c r="K269" s="478"/>
      <c r="L269" s="977"/>
      <c r="M269" s="478">
        <v>5.9</v>
      </c>
      <c r="N269" s="478"/>
      <c r="O269" s="977"/>
      <c r="P269" s="478">
        <v>9</v>
      </c>
      <c r="Q269" s="478"/>
      <c r="R269" s="977"/>
      <c r="S269" s="478">
        <v>6.3</v>
      </c>
      <c r="T269" s="478"/>
      <c r="U269" s="977"/>
      <c r="V269" s="478">
        <v>5.6</v>
      </c>
      <c r="W269" s="478"/>
      <c r="X269" s="977"/>
      <c r="Y269" s="478">
        <v>6.7</v>
      </c>
      <c r="Z269" s="478"/>
      <c r="AA269" s="977"/>
      <c r="AB269" s="478">
        <v>6.3</v>
      </c>
      <c r="AC269" s="478"/>
      <c r="AD269" s="977"/>
      <c r="AE269" s="478">
        <v>6.1</v>
      </c>
      <c r="AF269" s="478"/>
      <c r="AG269" s="977"/>
      <c r="AH269" s="478"/>
      <c r="AI269" s="407">
        <v>-5</v>
      </c>
      <c r="AJ269" s="423" t="s">
        <v>283</v>
      </c>
      <c r="AK269" s="471">
        <v>5.6</v>
      </c>
      <c r="AL269" s="471">
        <v>5.6</v>
      </c>
      <c r="AM269" s="471">
        <v>5.9</v>
      </c>
      <c r="AN269" s="471">
        <v>9</v>
      </c>
      <c r="AO269" s="471">
        <v>6.3</v>
      </c>
      <c r="AP269" s="471">
        <v>5.6</v>
      </c>
      <c r="AQ269" s="471">
        <v>6.7</v>
      </c>
      <c r="AR269" s="471">
        <v>6.3</v>
      </c>
      <c r="AS269" s="471">
        <v>6.1</v>
      </c>
    </row>
    <row r="270" spans="1:49" ht="16.5" customHeight="1">
      <c r="A270" s="515" t="s">
        <v>78</v>
      </c>
      <c r="B270" s="516"/>
      <c r="C270" s="653"/>
      <c r="D270" s="56"/>
      <c r="E270" s="56"/>
      <c r="F270" s="517" t="s">
        <v>39</v>
      </c>
      <c r="G270" s="478">
        <v>1.4</v>
      </c>
      <c r="H270" s="478"/>
      <c r="I270" s="977"/>
      <c r="J270" s="478">
        <v>1</v>
      </c>
      <c r="K270" s="478"/>
      <c r="L270" s="977"/>
      <c r="M270" s="478">
        <v>0.9</v>
      </c>
      <c r="N270" s="478"/>
      <c r="O270" s="977"/>
      <c r="P270" s="478">
        <v>0.7</v>
      </c>
      <c r="Q270" s="478"/>
      <c r="R270" s="977"/>
      <c r="S270" s="478">
        <v>1.1000000000000001</v>
      </c>
      <c r="T270" s="478"/>
      <c r="U270" s="977"/>
      <c r="V270" s="478">
        <v>0.9</v>
      </c>
      <c r="W270" s="478"/>
      <c r="X270" s="977"/>
      <c r="Y270" s="478">
        <v>0.4</v>
      </c>
      <c r="Z270" s="478"/>
      <c r="AA270" s="977"/>
      <c r="AB270" s="478">
        <v>0.2</v>
      </c>
      <c r="AC270" s="478"/>
      <c r="AD270" s="977"/>
      <c r="AE270" s="478">
        <v>1</v>
      </c>
      <c r="AF270" s="478"/>
      <c r="AG270" s="977"/>
      <c r="AH270" s="478"/>
      <c r="AI270" s="407">
        <v>-5</v>
      </c>
      <c r="AJ270" s="423" t="s">
        <v>284</v>
      </c>
      <c r="AK270" s="471">
        <v>1.4</v>
      </c>
      <c r="AL270" s="471">
        <v>1</v>
      </c>
      <c r="AM270" s="471">
        <v>0.9</v>
      </c>
      <c r="AN270" s="471">
        <v>0.7</v>
      </c>
      <c r="AO270" s="471">
        <v>1.1000000000000001</v>
      </c>
      <c r="AP270" s="471">
        <v>0.9</v>
      </c>
      <c r="AQ270" s="471">
        <v>0.4</v>
      </c>
      <c r="AR270" s="471">
        <v>0.2</v>
      </c>
      <c r="AS270" s="471">
        <v>1</v>
      </c>
      <c r="AT270" s="94"/>
    </row>
    <row r="271" spans="1:49" ht="16.5" customHeight="1">
      <c r="A271" s="369" t="s">
        <v>182</v>
      </c>
      <c r="B271" s="516"/>
      <c r="C271" s="656"/>
      <c r="D271" s="56"/>
      <c r="E271" s="56"/>
      <c r="F271" s="517" t="s">
        <v>183</v>
      </c>
      <c r="G271" s="193">
        <v>2000</v>
      </c>
      <c r="H271" s="193"/>
      <c r="I271" s="978"/>
      <c r="J271" s="193">
        <v>8100</v>
      </c>
      <c r="K271" s="193"/>
      <c r="L271" s="978"/>
      <c r="M271" s="193">
        <v>6201</v>
      </c>
      <c r="N271" s="193"/>
      <c r="O271" s="978"/>
      <c r="P271" s="193">
        <v>2800</v>
      </c>
      <c r="Q271" s="193"/>
      <c r="R271" s="978"/>
      <c r="S271" s="193">
        <v>2600</v>
      </c>
      <c r="T271" s="193"/>
      <c r="U271" s="978"/>
      <c r="V271" s="193">
        <v>2400</v>
      </c>
      <c r="W271" s="193"/>
      <c r="X271" s="978"/>
      <c r="Y271" s="193">
        <v>2400</v>
      </c>
      <c r="Z271" s="193"/>
      <c r="AA271" s="978"/>
      <c r="AB271" s="193">
        <v>2000</v>
      </c>
      <c r="AC271" s="193"/>
      <c r="AD271" s="978"/>
      <c r="AE271" s="193">
        <v>28501</v>
      </c>
      <c r="AF271" s="193"/>
      <c r="AG271" s="991"/>
      <c r="AH271" s="176"/>
      <c r="AI271" s="407">
        <v>-5</v>
      </c>
      <c r="AJ271" s="423" t="s">
        <v>285</v>
      </c>
      <c r="AK271" s="482">
        <v>2000</v>
      </c>
      <c r="AL271" s="482">
        <v>8100</v>
      </c>
      <c r="AM271" s="482">
        <v>6201</v>
      </c>
      <c r="AN271" s="482">
        <v>2800</v>
      </c>
      <c r="AO271" s="482">
        <v>2600</v>
      </c>
      <c r="AP271" s="482">
        <v>2400</v>
      </c>
      <c r="AQ271" s="482">
        <v>2400</v>
      </c>
      <c r="AR271" s="482">
        <v>2000</v>
      </c>
      <c r="AS271" s="482">
        <v>28501</v>
      </c>
    </row>
    <row r="272" spans="1:49" ht="16.5" customHeight="1">
      <c r="A272" s="515" t="s">
        <v>769</v>
      </c>
      <c r="B272" s="516"/>
      <c r="C272" s="653"/>
      <c r="D272" s="56"/>
      <c r="E272" s="56"/>
      <c r="F272" s="517" t="s">
        <v>183</v>
      </c>
      <c r="G272" s="534">
        <v>4.2386485</v>
      </c>
      <c r="H272" s="534"/>
      <c r="I272" s="979"/>
      <c r="J272" s="534">
        <v>4.2888453000000002</v>
      </c>
      <c r="K272" s="534"/>
      <c r="L272" s="979"/>
      <c r="M272" s="534">
        <v>4.2686190000000002</v>
      </c>
      <c r="N272" s="534"/>
      <c r="O272" s="979"/>
      <c r="P272" s="534">
        <v>4.0646560000000003</v>
      </c>
      <c r="Q272" s="534"/>
      <c r="R272" s="979"/>
      <c r="S272" s="534">
        <v>4.2239111999999999</v>
      </c>
      <c r="T272" s="534"/>
      <c r="U272" s="979"/>
      <c r="V272" s="534">
        <v>4.3561825000000001</v>
      </c>
      <c r="W272" s="534"/>
      <c r="X272" s="979"/>
      <c r="Y272" s="534">
        <v>4.3289932999999996</v>
      </c>
      <c r="Z272" s="534"/>
      <c r="AA272" s="979"/>
      <c r="AB272" s="534">
        <v>4.1136065999999998</v>
      </c>
      <c r="AC272" s="534"/>
      <c r="AD272" s="979"/>
      <c r="AE272" s="534">
        <v>4.2405713</v>
      </c>
      <c r="AF272" s="534"/>
      <c r="AG272" s="980"/>
      <c r="AH272" s="465"/>
      <c r="AI272" s="407">
        <v>-5</v>
      </c>
      <c r="AJ272" s="423" t="s">
        <v>286</v>
      </c>
      <c r="AK272" s="472">
        <v>4.2386485</v>
      </c>
      <c r="AL272" s="472">
        <v>4.2888453000000002</v>
      </c>
      <c r="AM272" s="472">
        <v>4.2686190000000002</v>
      </c>
      <c r="AN272" s="472">
        <v>4.0646560000000003</v>
      </c>
      <c r="AO272" s="472">
        <v>4.2239111999999999</v>
      </c>
      <c r="AP272" s="472">
        <v>4.3561825000000001</v>
      </c>
      <c r="AQ272" s="472">
        <v>4.3289932999999996</v>
      </c>
      <c r="AR272" s="472">
        <v>4.1136065999999998</v>
      </c>
      <c r="AS272" s="472">
        <v>4.2405713</v>
      </c>
      <c r="AT272" s="328"/>
    </row>
    <row r="273" spans="1:46" ht="3" customHeight="1">
      <c r="A273" s="244"/>
      <c r="B273" s="516"/>
      <c r="C273" s="653"/>
      <c r="D273" s="56"/>
      <c r="E273" s="56"/>
      <c r="F273" s="517"/>
      <c r="G273" s="465"/>
      <c r="H273" s="465"/>
      <c r="I273" s="980"/>
      <c r="J273" s="465"/>
      <c r="K273" s="465"/>
      <c r="L273" s="980"/>
      <c r="M273" s="465"/>
      <c r="N273" s="465"/>
      <c r="O273" s="980"/>
      <c r="P273" s="465"/>
      <c r="Q273" s="465"/>
      <c r="R273" s="980"/>
      <c r="S273" s="465"/>
      <c r="T273" s="465"/>
      <c r="U273" s="980"/>
      <c r="V273" s="465"/>
      <c r="W273" s="465"/>
      <c r="X273" s="980"/>
      <c r="Y273" s="465"/>
      <c r="Z273" s="465"/>
      <c r="AA273" s="980"/>
      <c r="AB273" s="465"/>
      <c r="AC273" s="465"/>
      <c r="AD273" s="980"/>
      <c r="AE273" s="465"/>
      <c r="AF273" s="465"/>
      <c r="AG273" s="992"/>
      <c r="AH273" s="466"/>
      <c r="AI273" s="232"/>
      <c r="AJ273" s="229"/>
      <c r="AK273" s="228"/>
      <c r="AL273" s="228"/>
      <c r="AM273" s="228"/>
      <c r="AN273" s="228"/>
      <c r="AO273" s="228"/>
      <c r="AP273" s="228"/>
      <c r="AQ273" s="228"/>
      <c r="AR273" s="228"/>
      <c r="AS273" s="228"/>
      <c r="AT273" s="328"/>
    </row>
    <row r="274" spans="1:46" ht="16.5" customHeight="1">
      <c r="A274" s="244" t="s">
        <v>449</v>
      </c>
      <c r="B274" s="516"/>
      <c r="C274" s="653"/>
      <c r="D274" s="56"/>
      <c r="E274" s="56"/>
      <c r="F274" s="517"/>
      <c r="G274" s="465"/>
      <c r="H274" s="465"/>
      <c r="I274" s="980"/>
      <c r="J274" s="465"/>
      <c r="K274" s="465"/>
      <c r="L274" s="980"/>
      <c r="M274" s="465"/>
      <c r="N274" s="465"/>
      <c r="O274" s="980"/>
      <c r="P274" s="465"/>
      <c r="Q274" s="465"/>
      <c r="R274" s="980"/>
      <c r="S274" s="465"/>
      <c r="T274" s="465"/>
      <c r="U274" s="980"/>
      <c r="V274" s="465"/>
      <c r="W274" s="465"/>
      <c r="X274" s="980"/>
      <c r="Y274" s="465"/>
      <c r="Z274" s="465"/>
      <c r="AA274" s="980"/>
      <c r="AB274" s="465"/>
      <c r="AC274" s="465"/>
      <c r="AD274" s="980"/>
      <c r="AE274" s="465"/>
      <c r="AF274" s="465"/>
      <c r="AG274" s="992"/>
      <c r="AH274" s="466"/>
      <c r="AI274" s="232"/>
      <c r="AJ274" s="229"/>
      <c r="AK274" s="228"/>
      <c r="AL274" s="228"/>
      <c r="AM274" s="228"/>
      <c r="AN274" s="228"/>
      <c r="AO274" s="228"/>
      <c r="AP274" s="228"/>
      <c r="AQ274" s="228"/>
      <c r="AR274" s="228"/>
      <c r="AS274" s="228"/>
      <c r="AT274" s="328"/>
    </row>
    <row r="275" spans="1:46" ht="16.5" customHeight="1">
      <c r="A275" s="515" t="s">
        <v>395</v>
      </c>
      <c r="B275" s="516"/>
      <c r="C275" s="653"/>
      <c r="D275" s="56"/>
      <c r="E275" s="56"/>
      <c r="F275" s="517"/>
      <c r="G275" s="465"/>
      <c r="H275" s="465"/>
      <c r="I275" s="980"/>
      <c r="J275" s="465"/>
      <c r="K275" s="465"/>
      <c r="L275" s="980"/>
      <c r="M275" s="465"/>
      <c r="N275" s="465"/>
      <c r="O275" s="980"/>
      <c r="P275" s="465"/>
      <c r="Q275" s="465"/>
      <c r="R275" s="980"/>
      <c r="S275" s="465"/>
      <c r="T275" s="465"/>
      <c r="U275" s="980"/>
      <c r="V275" s="465"/>
      <c r="W275" s="465"/>
      <c r="X275" s="980"/>
      <c r="Y275" s="465"/>
      <c r="Z275" s="465"/>
      <c r="AA275" s="980"/>
      <c r="AB275" s="465"/>
      <c r="AC275" s="465"/>
      <c r="AD275" s="980"/>
      <c r="AE275" s="465"/>
      <c r="AF275" s="465"/>
      <c r="AG275" s="992"/>
      <c r="AH275" s="466"/>
      <c r="AI275" s="232"/>
      <c r="AJ275" s="229"/>
      <c r="AK275" s="228"/>
      <c r="AL275" s="228"/>
      <c r="AM275" s="228"/>
      <c r="AN275" s="228"/>
      <c r="AO275" s="228"/>
      <c r="AP275" s="228"/>
      <c r="AQ275" s="228"/>
      <c r="AR275" s="228"/>
      <c r="AS275" s="228"/>
      <c r="AT275" s="328"/>
    </row>
    <row r="276" spans="1:46" ht="16.5" customHeight="1">
      <c r="A276" s="518" t="s">
        <v>79</v>
      </c>
      <c r="B276" s="516"/>
      <c r="C276" s="653"/>
      <c r="D276" s="56"/>
      <c r="E276" s="56"/>
      <c r="F276" s="517" t="s">
        <v>39</v>
      </c>
      <c r="G276" s="478">
        <v>92.6</v>
      </c>
      <c r="H276" s="478"/>
      <c r="I276" s="977"/>
      <c r="J276" s="478">
        <v>91.8</v>
      </c>
      <c r="K276" s="478"/>
      <c r="L276" s="977"/>
      <c r="M276" s="478">
        <v>92</v>
      </c>
      <c r="N276" s="478"/>
      <c r="O276" s="977"/>
      <c r="P276" s="478">
        <v>89.2</v>
      </c>
      <c r="Q276" s="478"/>
      <c r="R276" s="977"/>
      <c r="S276" s="478">
        <v>90.4</v>
      </c>
      <c r="T276" s="478"/>
      <c r="U276" s="977"/>
      <c r="V276" s="478">
        <v>92.7</v>
      </c>
      <c r="W276" s="478"/>
      <c r="X276" s="977"/>
      <c r="Y276" s="478">
        <v>92.9</v>
      </c>
      <c r="Z276" s="478"/>
      <c r="AA276" s="977"/>
      <c r="AB276" s="478">
        <v>86.5</v>
      </c>
      <c r="AC276" s="478"/>
      <c r="AD276" s="977"/>
      <c r="AE276" s="478">
        <v>91.7</v>
      </c>
      <c r="AF276" s="478"/>
      <c r="AG276" s="977"/>
      <c r="AH276" s="478"/>
      <c r="AI276" s="407">
        <v>-5</v>
      </c>
      <c r="AJ276" s="449" t="s">
        <v>467</v>
      </c>
      <c r="AK276" s="471">
        <v>92.6</v>
      </c>
      <c r="AL276" s="471">
        <v>91.8</v>
      </c>
      <c r="AM276" s="471">
        <v>92</v>
      </c>
      <c r="AN276" s="471">
        <v>89.2</v>
      </c>
      <c r="AO276" s="471">
        <v>90.4</v>
      </c>
      <c r="AP276" s="471">
        <v>92.7</v>
      </c>
      <c r="AQ276" s="471">
        <v>92.9</v>
      </c>
      <c r="AR276" s="471">
        <v>86.5</v>
      </c>
      <c r="AS276" s="471">
        <v>91.7</v>
      </c>
      <c r="AT276" s="94"/>
    </row>
    <row r="277" spans="1:46" ht="16.5" customHeight="1">
      <c r="A277" s="518" t="s">
        <v>282</v>
      </c>
      <c r="B277" s="516"/>
      <c r="C277" s="653"/>
      <c r="D277" s="56"/>
      <c r="E277" s="56"/>
      <c r="F277" s="517" t="s">
        <v>39</v>
      </c>
      <c r="G277" s="478">
        <v>2.6</v>
      </c>
      <c r="H277" s="478"/>
      <c r="I277" s="977"/>
      <c r="J277" s="478">
        <v>3.1</v>
      </c>
      <c r="K277" s="478"/>
      <c r="L277" s="977"/>
      <c r="M277" s="478">
        <v>2.4</v>
      </c>
      <c r="N277" s="478"/>
      <c r="O277" s="977"/>
      <c r="P277" s="478">
        <v>3.1</v>
      </c>
      <c r="Q277" s="478"/>
      <c r="R277" s="977"/>
      <c r="S277" s="478">
        <v>2.7</v>
      </c>
      <c r="T277" s="478"/>
      <c r="U277" s="977"/>
      <c r="V277" s="478">
        <v>1.7</v>
      </c>
      <c r="W277" s="478"/>
      <c r="X277" s="977"/>
      <c r="Y277" s="478">
        <v>1.7</v>
      </c>
      <c r="Z277" s="478"/>
      <c r="AA277" s="977"/>
      <c r="AB277" s="478">
        <v>4.3</v>
      </c>
      <c r="AC277" s="478"/>
      <c r="AD277" s="977"/>
      <c r="AE277" s="478">
        <v>2.7</v>
      </c>
      <c r="AF277" s="478"/>
      <c r="AG277" s="977"/>
      <c r="AH277" s="478"/>
      <c r="AI277" s="407">
        <v>-5</v>
      </c>
      <c r="AJ277" s="449" t="s">
        <v>468</v>
      </c>
      <c r="AK277" s="471">
        <v>2.6</v>
      </c>
      <c r="AL277" s="471">
        <v>3.1</v>
      </c>
      <c r="AM277" s="471">
        <v>2.4</v>
      </c>
      <c r="AN277" s="471">
        <v>3.1</v>
      </c>
      <c r="AO277" s="471">
        <v>2.7</v>
      </c>
      <c r="AP277" s="471">
        <v>1.7</v>
      </c>
      <c r="AQ277" s="471">
        <v>1.7</v>
      </c>
      <c r="AR277" s="471">
        <v>4.3</v>
      </c>
      <c r="AS277" s="471">
        <v>2.7</v>
      </c>
    </row>
    <row r="278" spans="1:46" ht="16.5" customHeight="1">
      <c r="A278" s="518" t="s">
        <v>269</v>
      </c>
      <c r="B278" s="516"/>
      <c r="C278" s="653"/>
      <c r="D278" s="56"/>
      <c r="E278" s="56"/>
      <c r="F278" s="517" t="s">
        <v>39</v>
      </c>
      <c r="G278" s="478">
        <v>3.2</v>
      </c>
      <c r="H278" s="478"/>
      <c r="I278" s="977"/>
      <c r="J278" s="478">
        <v>3.5</v>
      </c>
      <c r="K278" s="478"/>
      <c r="L278" s="977"/>
      <c r="M278" s="478">
        <v>3.2</v>
      </c>
      <c r="N278" s="478"/>
      <c r="O278" s="977"/>
      <c r="P278" s="478">
        <v>5.9</v>
      </c>
      <c r="Q278" s="478"/>
      <c r="R278" s="977"/>
      <c r="S278" s="478">
        <v>3.7</v>
      </c>
      <c r="T278" s="478"/>
      <c r="U278" s="977"/>
      <c r="V278" s="478">
        <v>3.2</v>
      </c>
      <c r="W278" s="478"/>
      <c r="X278" s="977"/>
      <c r="Y278" s="478">
        <v>4.0999999999999996</v>
      </c>
      <c r="Z278" s="478"/>
      <c r="AA278" s="977"/>
      <c r="AB278" s="478">
        <v>6.2</v>
      </c>
      <c r="AC278" s="478"/>
      <c r="AD278" s="977"/>
      <c r="AE278" s="478">
        <v>3.7</v>
      </c>
      <c r="AF278" s="478"/>
      <c r="AG278" s="977"/>
      <c r="AH278" s="478"/>
      <c r="AI278" s="407">
        <v>-5</v>
      </c>
      <c r="AJ278" s="423" t="s">
        <v>322</v>
      </c>
      <c r="AK278" s="471">
        <v>3.2</v>
      </c>
      <c r="AL278" s="471">
        <v>3.5</v>
      </c>
      <c r="AM278" s="471">
        <v>3.2</v>
      </c>
      <c r="AN278" s="471">
        <v>5.9</v>
      </c>
      <c r="AO278" s="471">
        <v>3.7</v>
      </c>
      <c r="AP278" s="471">
        <v>3.2</v>
      </c>
      <c r="AQ278" s="471">
        <v>4.0999999999999996</v>
      </c>
      <c r="AR278" s="471">
        <v>6.2</v>
      </c>
      <c r="AS278" s="471">
        <v>3.7</v>
      </c>
    </row>
    <row r="279" spans="1:46" ht="16.5" customHeight="1">
      <c r="A279" s="518" t="s">
        <v>78</v>
      </c>
      <c r="B279" s="516"/>
      <c r="C279" s="653"/>
      <c r="D279" s="56"/>
      <c r="E279" s="56"/>
      <c r="F279" s="517" t="s">
        <v>39</v>
      </c>
      <c r="G279" s="478">
        <v>1.5</v>
      </c>
      <c r="H279" s="478"/>
      <c r="I279" s="977"/>
      <c r="J279" s="478">
        <v>1.6</v>
      </c>
      <c r="K279" s="478"/>
      <c r="L279" s="977"/>
      <c r="M279" s="478">
        <v>2.5</v>
      </c>
      <c r="N279" s="478"/>
      <c r="O279" s="977"/>
      <c r="P279" s="478">
        <v>1.8</v>
      </c>
      <c r="Q279" s="478"/>
      <c r="R279" s="977"/>
      <c r="S279" s="478">
        <v>3.2</v>
      </c>
      <c r="T279" s="478"/>
      <c r="U279" s="977"/>
      <c r="V279" s="478">
        <v>2.2999999999999998</v>
      </c>
      <c r="W279" s="478"/>
      <c r="X279" s="977"/>
      <c r="Y279" s="478">
        <v>1.2</v>
      </c>
      <c r="Z279" s="478"/>
      <c r="AA279" s="977"/>
      <c r="AB279" s="478">
        <v>2.9</v>
      </c>
      <c r="AC279" s="478"/>
      <c r="AD279" s="977"/>
      <c r="AE279" s="478">
        <v>1.9</v>
      </c>
      <c r="AF279" s="478"/>
      <c r="AG279" s="977"/>
      <c r="AH279" s="478"/>
      <c r="AI279" s="407">
        <v>-5</v>
      </c>
      <c r="AJ279" s="423" t="s">
        <v>323</v>
      </c>
      <c r="AK279" s="472">
        <v>1.5</v>
      </c>
      <c r="AL279" s="472">
        <v>1.6</v>
      </c>
      <c r="AM279" s="472">
        <v>2.5</v>
      </c>
      <c r="AN279" s="472">
        <v>1.8</v>
      </c>
      <c r="AO279" s="472">
        <v>3.2</v>
      </c>
      <c r="AP279" s="472">
        <v>2.2999999999999998</v>
      </c>
      <c r="AQ279" s="472">
        <v>1.2</v>
      </c>
      <c r="AR279" s="472">
        <v>2.9</v>
      </c>
      <c r="AS279" s="472">
        <v>1.9</v>
      </c>
      <c r="AT279" s="94"/>
    </row>
    <row r="280" spans="1:46" ht="16.5" customHeight="1">
      <c r="A280" s="370" t="s">
        <v>182</v>
      </c>
      <c r="B280" s="516"/>
      <c r="C280" s="656"/>
      <c r="D280" s="56"/>
      <c r="E280" s="56"/>
      <c r="F280" s="517" t="s">
        <v>183</v>
      </c>
      <c r="G280" s="193">
        <v>2000</v>
      </c>
      <c r="H280" s="193"/>
      <c r="I280" s="978"/>
      <c r="J280" s="193">
        <v>8100</v>
      </c>
      <c r="K280" s="193"/>
      <c r="L280" s="978"/>
      <c r="M280" s="193">
        <v>6201</v>
      </c>
      <c r="N280" s="193"/>
      <c r="O280" s="978"/>
      <c r="P280" s="193">
        <v>2800</v>
      </c>
      <c r="Q280" s="193"/>
      <c r="R280" s="978"/>
      <c r="S280" s="193">
        <v>2600</v>
      </c>
      <c r="T280" s="193"/>
      <c r="U280" s="978"/>
      <c r="V280" s="193">
        <v>2400</v>
      </c>
      <c r="W280" s="193"/>
      <c r="X280" s="978"/>
      <c r="Y280" s="193">
        <v>2400</v>
      </c>
      <c r="Z280" s="193"/>
      <c r="AA280" s="978"/>
      <c r="AB280" s="193">
        <v>2000</v>
      </c>
      <c r="AC280" s="193"/>
      <c r="AD280" s="978"/>
      <c r="AE280" s="193">
        <v>28501</v>
      </c>
      <c r="AF280" s="193"/>
      <c r="AG280" s="991"/>
      <c r="AH280" s="176"/>
      <c r="AI280" s="407">
        <v>-5</v>
      </c>
      <c r="AJ280" s="423" t="s">
        <v>324</v>
      </c>
      <c r="AK280" s="482">
        <v>2000</v>
      </c>
      <c r="AL280" s="482">
        <v>8100</v>
      </c>
      <c r="AM280" s="482">
        <v>6201</v>
      </c>
      <c r="AN280" s="482">
        <v>2800</v>
      </c>
      <c r="AO280" s="482">
        <v>2600</v>
      </c>
      <c r="AP280" s="482">
        <v>2400</v>
      </c>
      <c r="AQ280" s="482">
        <v>2400</v>
      </c>
      <c r="AR280" s="482">
        <v>2000</v>
      </c>
      <c r="AS280" s="482">
        <v>28501</v>
      </c>
    </row>
    <row r="281" spans="1:46" ht="16.5" customHeight="1">
      <c r="A281" s="515" t="s">
        <v>769</v>
      </c>
      <c r="B281" s="516"/>
      <c r="C281" s="653"/>
      <c r="D281" s="56"/>
      <c r="E281" s="56"/>
      <c r="F281" s="517" t="s">
        <v>183</v>
      </c>
      <c r="G281" s="534">
        <v>4.4189284000000004</v>
      </c>
      <c r="H281" s="534"/>
      <c r="I281" s="979"/>
      <c r="J281" s="534">
        <v>4.4157019999999996</v>
      </c>
      <c r="K281" s="534"/>
      <c r="L281" s="979"/>
      <c r="M281" s="534">
        <v>4.4287780000000003</v>
      </c>
      <c r="N281" s="534"/>
      <c r="O281" s="979"/>
      <c r="P281" s="534">
        <v>4.3302661999999996</v>
      </c>
      <c r="Q281" s="534"/>
      <c r="R281" s="979"/>
      <c r="S281" s="534">
        <v>4.4127162999999996</v>
      </c>
      <c r="T281" s="534"/>
      <c r="U281" s="979"/>
      <c r="V281" s="534">
        <v>4.5228634000000003</v>
      </c>
      <c r="W281" s="534"/>
      <c r="X281" s="979"/>
      <c r="Y281" s="534">
        <v>4.4635344000000003</v>
      </c>
      <c r="Z281" s="534"/>
      <c r="AA281" s="979"/>
      <c r="AB281" s="534">
        <v>4.2711832000000003</v>
      </c>
      <c r="AC281" s="534"/>
      <c r="AD281" s="979"/>
      <c r="AE281" s="534">
        <v>4.4118750000000002</v>
      </c>
      <c r="AF281" s="534"/>
      <c r="AG281" s="992"/>
      <c r="AH281" s="466"/>
      <c r="AI281" s="407">
        <v>-5</v>
      </c>
      <c r="AJ281" s="423" t="s">
        <v>325</v>
      </c>
      <c r="AK281" s="472">
        <v>4.4189284000000004</v>
      </c>
      <c r="AL281" s="472">
        <v>4.4157019999999996</v>
      </c>
      <c r="AM281" s="472">
        <v>4.4287780000000003</v>
      </c>
      <c r="AN281" s="472">
        <v>4.3302661999999996</v>
      </c>
      <c r="AO281" s="472">
        <v>4.4127162999999996</v>
      </c>
      <c r="AP281" s="472">
        <v>4.5228634000000003</v>
      </c>
      <c r="AQ281" s="472">
        <v>4.4635344000000003</v>
      </c>
      <c r="AR281" s="472">
        <v>4.2711832000000003</v>
      </c>
      <c r="AS281" s="472">
        <v>4.4118750000000002</v>
      </c>
      <c r="AT281" s="328"/>
    </row>
    <row r="282" spans="1:46" ht="3" customHeight="1">
      <c r="A282" s="244"/>
      <c r="B282" s="516"/>
      <c r="C282" s="653"/>
      <c r="D282" s="56"/>
      <c r="E282" s="56"/>
      <c r="F282" s="517"/>
      <c r="G282" s="465"/>
      <c r="H282" s="465"/>
      <c r="I282" s="980"/>
      <c r="J282" s="465"/>
      <c r="K282" s="465"/>
      <c r="L282" s="980"/>
      <c r="M282" s="465"/>
      <c r="N282" s="465"/>
      <c r="O282" s="980"/>
      <c r="P282" s="465"/>
      <c r="Q282" s="465"/>
      <c r="R282" s="980"/>
      <c r="S282" s="465"/>
      <c r="T282" s="465"/>
      <c r="U282" s="980"/>
      <c r="V282" s="465"/>
      <c r="W282" s="465"/>
      <c r="X282" s="980"/>
      <c r="Y282" s="465"/>
      <c r="Z282" s="465"/>
      <c r="AA282" s="980"/>
      <c r="AB282" s="465"/>
      <c r="AC282" s="465"/>
      <c r="AD282" s="980"/>
      <c r="AE282" s="465"/>
      <c r="AF282" s="465"/>
      <c r="AG282" s="992"/>
      <c r="AH282" s="466"/>
      <c r="AI282" s="232"/>
      <c r="AJ282" s="229"/>
      <c r="AK282" s="228"/>
      <c r="AL282" s="228"/>
      <c r="AM282" s="228"/>
      <c r="AN282" s="228"/>
      <c r="AO282" s="228"/>
      <c r="AP282" s="228"/>
      <c r="AQ282" s="228"/>
      <c r="AR282" s="228"/>
      <c r="AS282" s="228"/>
      <c r="AT282" s="328"/>
    </row>
    <row r="283" spans="1:46" ht="16.5" customHeight="1">
      <c r="A283" s="519" t="s">
        <v>396</v>
      </c>
      <c r="B283" s="517"/>
      <c r="C283" s="653"/>
      <c r="D283" s="56"/>
      <c r="E283" s="56"/>
      <c r="F283" s="517"/>
      <c r="G283" s="465"/>
      <c r="H283" s="465"/>
      <c r="I283" s="980"/>
      <c r="J283" s="465"/>
      <c r="K283" s="465"/>
      <c r="L283" s="980"/>
      <c r="M283" s="465"/>
      <c r="N283" s="465"/>
      <c r="O283" s="980"/>
      <c r="P283" s="465"/>
      <c r="Q283" s="465"/>
      <c r="R283" s="980"/>
      <c r="S283" s="465"/>
      <c r="T283" s="465"/>
      <c r="U283" s="980"/>
      <c r="V283" s="465"/>
      <c r="W283" s="465"/>
      <c r="X283" s="980"/>
      <c r="Y283" s="465"/>
      <c r="Z283" s="465"/>
      <c r="AA283" s="980"/>
      <c r="AB283" s="465"/>
      <c r="AC283" s="465"/>
      <c r="AD283" s="980"/>
      <c r="AE283" s="465"/>
      <c r="AF283" s="465"/>
      <c r="AG283" s="992"/>
      <c r="AH283" s="466"/>
      <c r="AI283" s="232"/>
      <c r="AJ283" s="229"/>
      <c r="AK283" s="228"/>
      <c r="AL283" s="228"/>
      <c r="AM283" s="228"/>
      <c r="AN283" s="228"/>
      <c r="AO283" s="228"/>
      <c r="AP283" s="228"/>
      <c r="AQ283" s="228"/>
      <c r="AR283" s="228"/>
      <c r="AS283" s="228"/>
      <c r="AT283" s="328"/>
    </row>
    <row r="284" spans="1:46" ht="16.5" customHeight="1">
      <c r="A284" s="470" t="s">
        <v>79</v>
      </c>
      <c r="B284" s="517"/>
      <c r="C284" s="653"/>
      <c r="D284" s="56"/>
      <c r="E284" s="56"/>
      <c r="F284" s="517" t="s">
        <v>39</v>
      </c>
      <c r="G284" s="478">
        <v>49.1</v>
      </c>
      <c r="H284" s="478"/>
      <c r="I284" s="977"/>
      <c r="J284" s="478">
        <v>51.2</v>
      </c>
      <c r="K284" s="478"/>
      <c r="L284" s="977"/>
      <c r="M284" s="478">
        <v>51.7</v>
      </c>
      <c r="N284" s="478"/>
      <c r="O284" s="977"/>
      <c r="P284" s="478">
        <v>44.4</v>
      </c>
      <c r="Q284" s="478"/>
      <c r="R284" s="977"/>
      <c r="S284" s="478">
        <v>49.7</v>
      </c>
      <c r="T284" s="478"/>
      <c r="U284" s="977"/>
      <c r="V284" s="478">
        <v>55.3</v>
      </c>
      <c r="W284" s="478"/>
      <c r="X284" s="977"/>
      <c r="Y284" s="478">
        <v>55.1</v>
      </c>
      <c r="Z284" s="478"/>
      <c r="AA284" s="977"/>
      <c r="AB284" s="478">
        <v>42.2</v>
      </c>
      <c r="AC284" s="478"/>
      <c r="AD284" s="977"/>
      <c r="AE284" s="478">
        <v>49.8</v>
      </c>
      <c r="AF284" s="478"/>
      <c r="AG284" s="977"/>
      <c r="AH284" s="478"/>
      <c r="AI284" s="407">
        <v>-5</v>
      </c>
      <c r="AJ284" s="449" t="s">
        <v>469</v>
      </c>
      <c r="AK284" s="471">
        <v>49.1</v>
      </c>
      <c r="AL284" s="471">
        <v>51.2</v>
      </c>
      <c r="AM284" s="471">
        <v>51.7</v>
      </c>
      <c r="AN284" s="471">
        <v>44.4</v>
      </c>
      <c r="AO284" s="471">
        <v>49.7</v>
      </c>
      <c r="AP284" s="471">
        <v>55.3</v>
      </c>
      <c r="AQ284" s="471">
        <v>55.1</v>
      </c>
      <c r="AR284" s="471">
        <v>42.2</v>
      </c>
      <c r="AS284" s="471">
        <v>49.8</v>
      </c>
      <c r="AT284" s="94"/>
    </row>
    <row r="285" spans="1:46" ht="16.5" customHeight="1">
      <c r="A285" s="470" t="s">
        <v>282</v>
      </c>
      <c r="B285" s="517"/>
      <c r="C285" s="653"/>
      <c r="D285" s="56"/>
      <c r="E285" s="56"/>
      <c r="F285" s="517" t="s">
        <v>39</v>
      </c>
      <c r="G285" s="478">
        <v>20.399999999999999</v>
      </c>
      <c r="H285" s="478"/>
      <c r="I285" s="977"/>
      <c r="J285" s="478">
        <v>21.4</v>
      </c>
      <c r="K285" s="478"/>
      <c r="L285" s="977"/>
      <c r="M285" s="478">
        <v>19.7</v>
      </c>
      <c r="N285" s="478"/>
      <c r="O285" s="977"/>
      <c r="P285" s="478">
        <v>26.2</v>
      </c>
      <c r="Q285" s="478"/>
      <c r="R285" s="977"/>
      <c r="S285" s="478">
        <v>20.5</v>
      </c>
      <c r="T285" s="478"/>
      <c r="U285" s="977"/>
      <c r="V285" s="478">
        <v>16.7</v>
      </c>
      <c r="W285" s="478"/>
      <c r="X285" s="977"/>
      <c r="Y285" s="478">
        <v>17.2</v>
      </c>
      <c r="Z285" s="478"/>
      <c r="AA285" s="977"/>
      <c r="AB285" s="478">
        <v>33.799999999999997</v>
      </c>
      <c r="AC285" s="478"/>
      <c r="AD285" s="977"/>
      <c r="AE285" s="478">
        <v>21.1</v>
      </c>
      <c r="AF285" s="478"/>
      <c r="AG285" s="977"/>
      <c r="AH285" s="478"/>
      <c r="AI285" s="407">
        <v>-5</v>
      </c>
      <c r="AJ285" s="449" t="s">
        <v>470</v>
      </c>
      <c r="AK285" s="471">
        <v>20.399999999999999</v>
      </c>
      <c r="AL285" s="471">
        <v>21.4</v>
      </c>
      <c r="AM285" s="471">
        <v>19.7</v>
      </c>
      <c r="AN285" s="471">
        <v>26.2</v>
      </c>
      <c r="AO285" s="471">
        <v>20.5</v>
      </c>
      <c r="AP285" s="471">
        <v>16.7</v>
      </c>
      <c r="AQ285" s="471">
        <v>17.2</v>
      </c>
      <c r="AR285" s="471">
        <v>33.799999999999997</v>
      </c>
      <c r="AS285" s="471">
        <v>21.1</v>
      </c>
    </row>
    <row r="286" spans="1:46" ht="16.5" customHeight="1">
      <c r="A286" s="470" t="s">
        <v>269</v>
      </c>
      <c r="B286" s="517"/>
      <c r="C286" s="653"/>
      <c r="D286" s="56"/>
      <c r="E286" s="56"/>
      <c r="F286" s="517" t="s">
        <v>39</v>
      </c>
      <c r="G286" s="478">
        <v>15.2</v>
      </c>
      <c r="H286" s="478"/>
      <c r="I286" s="977"/>
      <c r="J286" s="478">
        <v>13.8</v>
      </c>
      <c r="K286" s="478"/>
      <c r="L286" s="977"/>
      <c r="M286" s="478">
        <v>12.7</v>
      </c>
      <c r="N286" s="478"/>
      <c r="O286" s="977"/>
      <c r="P286" s="478">
        <v>15.6</v>
      </c>
      <c r="Q286" s="478"/>
      <c r="R286" s="977"/>
      <c r="S286" s="478">
        <v>13.1</v>
      </c>
      <c r="T286" s="478"/>
      <c r="U286" s="977"/>
      <c r="V286" s="478">
        <v>10.5</v>
      </c>
      <c r="W286" s="478"/>
      <c r="X286" s="977"/>
      <c r="Y286" s="478">
        <v>16.3</v>
      </c>
      <c r="Z286" s="478"/>
      <c r="AA286" s="977"/>
      <c r="AB286" s="478">
        <v>12.7</v>
      </c>
      <c r="AC286" s="478"/>
      <c r="AD286" s="977"/>
      <c r="AE286" s="478">
        <v>14.1</v>
      </c>
      <c r="AF286" s="478"/>
      <c r="AG286" s="977"/>
      <c r="AH286" s="478"/>
      <c r="AI286" s="407">
        <v>-5</v>
      </c>
      <c r="AJ286" s="423" t="s">
        <v>326</v>
      </c>
      <c r="AK286" s="471">
        <v>15.2</v>
      </c>
      <c r="AL286" s="471">
        <v>13.8</v>
      </c>
      <c r="AM286" s="471">
        <v>12.7</v>
      </c>
      <c r="AN286" s="471">
        <v>15.6</v>
      </c>
      <c r="AO286" s="471">
        <v>13.1</v>
      </c>
      <c r="AP286" s="471">
        <v>10.5</v>
      </c>
      <c r="AQ286" s="471">
        <v>16.3</v>
      </c>
      <c r="AR286" s="471">
        <v>12.7</v>
      </c>
      <c r="AS286" s="471">
        <v>14.1</v>
      </c>
    </row>
    <row r="287" spans="1:46" ht="16.5" customHeight="1">
      <c r="A287" s="470" t="s">
        <v>78</v>
      </c>
      <c r="B287" s="517"/>
      <c r="C287" s="653"/>
      <c r="D287" s="56"/>
      <c r="E287" s="56"/>
      <c r="F287" s="517" t="s">
        <v>39</v>
      </c>
      <c r="G287" s="478">
        <v>15.3</v>
      </c>
      <c r="H287" s="478"/>
      <c r="I287" s="977"/>
      <c r="J287" s="478">
        <v>13.6</v>
      </c>
      <c r="K287" s="478"/>
      <c r="L287" s="977"/>
      <c r="M287" s="478">
        <v>15.9</v>
      </c>
      <c r="N287" s="478"/>
      <c r="O287" s="977"/>
      <c r="P287" s="478">
        <v>13.8</v>
      </c>
      <c r="Q287" s="478"/>
      <c r="R287" s="977"/>
      <c r="S287" s="478">
        <v>16.600000000000001</v>
      </c>
      <c r="T287" s="478"/>
      <c r="U287" s="977"/>
      <c r="V287" s="478">
        <v>17.5</v>
      </c>
      <c r="W287" s="478"/>
      <c r="X287" s="977"/>
      <c r="Y287" s="478">
        <v>11.4</v>
      </c>
      <c r="Z287" s="478"/>
      <c r="AA287" s="977"/>
      <c r="AB287" s="478">
        <v>11.4</v>
      </c>
      <c r="AC287" s="478"/>
      <c r="AD287" s="977"/>
      <c r="AE287" s="478">
        <v>14.9</v>
      </c>
      <c r="AF287" s="478"/>
      <c r="AG287" s="977"/>
      <c r="AH287" s="478"/>
      <c r="AI287" s="407">
        <v>-5</v>
      </c>
      <c r="AJ287" s="423" t="s">
        <v>297</v>
      </c>
      <c r="AK287" s="471">
        <v>15.3</v>
      </c>
      <c r="AL287" s="471">
        <v>13.6</v>
      </c>
      <c r="AM287" s="471">
        <v>15.9</v>
      </c>
      <c r="AN287" s="471">
        <v>13.8</v>
      </c>
      <c r="AO287" s="471">
        <v>16.600000000000001</v>
      </c>
      <c r="AP287" s="471">
        <v>17.5</v>
      </c>
      <c r="AQ287" s="471">
        <v>11.4</v>
      </c>
      <c r="AR287" s="471">
        <v>11.4</v>
      </c>
      <c r="AS287" s="471">
        <v>14.9</v>
      </c>
      <c r="AT287" s="94"/>
    </row>
    <row r="288" spans="1:46" ht="16.5" customHeight="1">
      <c r="A288" s="334" t="s">
        <v>182</v>
      </c>
      <c r="B288" s="517"/>
      <c r="C288" s="656"/>
      <c r="D288" s="56"/>
      <c r="E288" s="56"/>
      <c r="F288" s="517" t="s">
        <v>183</v>
      </c>
      <c r="G288" s="193">
        <v>2000</v>
      </c>
      <c r="H288" s="193"/>
      <c r="I288" s="978"/>
      <c r="J288" s="193">
        <v>8100</v>
      </c>
      <c r="K288" s="193"/>
      <c r="L288" s="978"/>
      <c r="M288" s="193">
        <v>6201</v>
      </c>
      <c r="N288" s="193"/>
      <c r="O288" s="978"/>
      <c r="P288" s="193">
        <v>2800</v>
      </c>
      <c r="Q288" s="193"/>
      <c r="R288" s="978"/>
      <c r="S288" s="193">
        <v>2600</v>
      </c>
      <c r="T288" s="193"/>
      <c r="U288" s="978"/>
      <c r="V288" s="193">
        <v>2400</v>
      </c>
      <c r="W288" s="193"/>
      <c r="X288" s="978"/>
      <c r="Y288" s="193">
        <v>2400</v>
      </c>
      <c r="Z288" s="193"/>
      <c r="AA288" s="978"/>
      <c r="AB288" s="193">
        <v>2000</v>
      </c>
      <c r="AC288" s="193"/>
      <c r="AD288" s="978"/>
      <c r="AE288" s="193">
        <v>28501</v>
      </c>
      <c r="AF288" s="193"/>
      <c r="AG288" s="991"/>
      <c r="AH288" s="176"/>
      <c r="AI288" s="407">
        <v>-5</v>
      </c>
      <c r="AJ288" s="423" t="s">
        <v>298</v>
      </c>
      <c r="AK288" s="482">
        <v>2000</v>
      </c>
      <c r="AL288" s="482">
        <v>8100</v>
      </c>
      <c r="AM288" s="482">
        <v>6201</v>
      </c>
      <c r="AN288" s="482">
        <v>2800</v>
      </c>
      <c r="AO288" s="482">
        <v>2600</v>
      </c>
      <c r="AP288" s="482">
        <v>2400</v>
      </c>
      <c r="AQ288" s="482">
        <v>2400</v>
      </c>
      <c r="AR288" s="482">
        <v>2000</v>
      </c>
      <c r="AS288" s="482">
        <v>28501</v>
      </c>
    </row>
    <row r="289" spans="1:46" ht="16.5" customHeight="1">
      <c r="A289" s="515" t="s">
        <v>769</v>
      </c>
      <c r="B289" s="517"/>
      <c r="C289" s="653"/>
      <c r="D289" s="56"/>
      <c r="E289" s="56"/>
      <c r="F289" s="517" t="s">
        <v>183</v>
      </c>
      <c r="G289" s="534">
        <v>3.4845926999999999</v>
      </c>
      <c r="H289" s="534"/>
      <c r="I289" s="979"/>
      <c r="J289" s="534">
        <v>3.4913363999999998</v>
      </c>
      <c r="K289" s="534"/>
      <c r="L289" s="979"/>
      <c r="M289" s="534">
        <v>3.5248084</v>
      </c>
      <c r="N289" s="534"/>
      <c r="O289" s="979"/>
      <c r="P289" s="534">
        <v>3.2715762000000002</v>
      </c>
      <c r="Q289" s="534"/>
      <c r="R289" s="979"/>
      <c r="S289" s="534">
        <v>3.5248878000000001</v>
      </c>
      <c r="T289" s="534"/>
      <c r="U289" s="979"/>
      <c r="V289" s="534">
        <v>3.6850266999999999</v>
      </c>
      <c r="W289" s="534"/>
      <c r="X289" s="979"/>
      <c r="Y289" s="534">
        <v>3.5582942000000002</v>
      </c>
      <c r="Z289" s="534"/>
      <c r="AA289" s="979"/>
      <c r="AB289" s="534">
        <v>3.1205056</v>
      </c>
      <c r="AC289" s="534"/>
      <c r="AD289" s="979"/>
      <c r="AE289" s="534">
        <v>3.4763014000000001</v>
      </c>
      <c r="AF289" s="534"/>
      <c r="AG289" s="992"/>
      <c r="AH289" s="466"/>
      <c r="AI289" s="407">
        <v>-5</v>
      </c>
      <c r="AJ289" s="423" t="s">
        <v>289</v>
      </c>
      <c r="AK289" s="472">
        <v>3.4845926999999999</v>
      </c>
      <c r="AL289" s="472">
        <v>3.4913363999999998</v>
      </c>
      <c r="AM289" s="472">
        <v>3.5248084</v>
      </c>
      <c r="AN289" s="472">
        <v>3.2715762000000002</v>
      </c>
      <c r="AO289" s="472">
        <v>3.5248878000000001</v>
      </c>
      <c r="AP289" s="472">
        <v>3.6850266999999999</v>
      </c>
      <c r="AQ289" s="472">
        <v>3.5582942000000002</v>
      </c>
      <c r="AR289" s="472">
        <v>3.1205056</v>
      </c>
      <c r="AS289" s="472">
        <v>3.4763014000000001</v>
      </c>
      <c r="AT289" s="328"/>
    </row>
    <row r="290" spans="1:46" ht="2.4" customHeight="1">
      <c r="A290" s="519"/>
      <c r="B290" s="517"/>
      <c r="C290" s="653"/>
      <c r="D290" s="56"/>
      <c r="E290" s="56"/>
      <c r="F290" s="517"/>
      <c r="G290" s="465"/>
      <c r="H290" s="465"/>
      <c r="I290" s="980"/>
      <c r="J290" s="465"/>
      <c r="K290" s="465"/>
      <c r="L290" s="980"/>
      <c r="M290" s="465"/>
      <c r="N290" s="465"/>
      <c r="O290" s="980"/>
      <c r="P290" s="465"/>
      <c r="Q290" s="465"/>
      <c r="R290" s="980"/>
      <c r="S290" s="465"/>
      <c r="T290" s="465"/>
      <c r="U290" s="980"/>
      <c r="V290" s="465"/>
      <c r="W290" s="465"/>
      <c r="X290" s="980"/>
      <c r="Y290" s="465"/>
      <c r="Z290" s="465"/>
      <c r="AA290" s="980"/>
      <c r="AB290" s="465"/>
      <c r="AC290" s="465"/>
      <c r="AD290" s="980"/>
      <c r="AE290" s="465"/>
      <c r="AF290" s="465"/>
      <c r="AG290" s="992"/>
      <c r="AH290" s="466"/>
      <c r="AI290" s="232"/>
      <c r="AJ290" s="229"/>
      <c r="AK290" s="228"/>
      <c r="AL290" s="228"/>
      <c r="AM290" s="228"/>
      <c r="AN290" s="228"/>
      <c r="AO290" s="228"/>
      <c r="AP290" s="228"/>
      <c r="AQ290" s="228"/>
      <c r="AR290" s="228"/>
      <c r="AS290" s="228"/>
      <c r="AT290" s="328"/>
    </row>
    <row r="291" spans="1:46" ht="16.5" customHeight="1">
      <c r="A291" s="147" t="s">
        <v>450</v>
      </c>
      <c r="B291" s="517"/>
      <c r="C291" s="653"/>
      <c r="D291" s="56"/>
      <c r="E291" s="56"/>
      <c r="F291" s="517"/>
      <c r="G291" s="465"/>
      <c r="H291" s="465"/>
      <c r="I291" s="980"/>
      <c r="J291" s="465"/>
      <c r="K291" s="465"/>
      <c r="L291" s="980"/>
      <c r="M291" s="465"/>
      <c r="N291" s="465"/>
      <c r="O291" s="980"/>
      <c r="P291" s="465"/>
      <c r="Q291" s="465"/>
      <c r="R291" s="980"/>
      <c r="S291" s="465"/>
      <c r="T291" s="465"/>
      <c r="U291" s="980"/>
      <c r="V291" s="465"/>
      <c r="W291" s="465"/>
      <c r="X291" s="980"/>
      <c r="Y291" s="465"/>
      <c r="Z291" s="465"/>
      <c r="AA291" s="980"/>
      <c r="AB291" s="465"/>
      <c r="AC291" s="465"/>
      <c r="AD291" s="980"/>
      <c r="AE291" s="465"/>
      <c r="AF291" s="465"/>
      <c r="AG291" s="992"/>
      <c r="AH291" s="466"/>
      <c r="AI291" s="232"/>
      <c r="AJ291" s="229"/>
      <c r="AK291" s="228"/>
      <c r="AL291" s="228"/>
      <c r="AM291" s="228"/>
      <c r="AN291" s="228"/>
      <c r="AO291" s="228"/>
      <c r="AP291" s="228"/>
      <c r="AQ291" s="228"/>
      <c r="AR291" s="228"/>
      <c r="AS291" s="228"/>
      <c r="AT291" s="328"/>
    </row>
    <row r="292" spans="1:46" ht="16.5" customHeight="1">
      <c r="A292" s="519" t="s">
        <v>397</v>
      </c>
      <c r="B292" s="517"/>
      <c r="C292" s="653"/>
      <c r="D292" s="56"/>
      <c r="E292" s="56"/>
      <c r="F292" s="517"/>
      <c r="G292" s="465"/>
      <c r="H292" s="465"/>
      <c r="I292" s="980"/>
      <c r="J292" s="465"/>
      <c r="K292" s="465"/>
      <c r="L292" s="980"/>
      <c r="M292" s="465"/>
      <c r="N292" s="465"/>
      <c r="O292" s="980"/>
      <c r="P292" s="465"/>
      <c r="Q292" s="465"/>
      <c r="R292" s="980"/>
      <c r="S292" s="465"/>
      <c r="T292" s="465"/>
      <c r="U292" s="980"/>
      <c r="V292" s="465"/>
      <c r="W292" s="465"/>
      <c r="X292" s="980"/>
      <c r="Y292" s="465"/>
      <c r="Z292" s="465"/>
      <c r="AA292" s="980"/>
      <c r="AB292" s="465"/>
      <c r="AC292" s="465"/>
      <c r="AD292" s="980"/>
      <c r="AE292" s="465"/>
      <c r="AF292" s="465"/>
      <c r="AG292" s="992"/>
      <c r="AH292" s="466"/>
      <c r="AI292" s="232"/>
      <c r="AJ292" s="229"/>
      <c r="AK292" s="228"/>
      <c r="AL292" s="228"/>
      <c r="AM292" s="228"/>
      <c r="AN292" s="228"/>
      <c r="AO292" s="228"/>
      <c r="AP292" s="228"/>
      <c r="AQ292" s="228"/>
      <c r="AR292" s="228"/>
      <c r="AS292" s="228"/>
      <c r="AT292" s="328"/>
    </row>
    <row r="293" spans="1:46" ht="16.5" customHeight="1">
      <c r="A293" s="470" t="s">
        <v>79</v>
      </c>
      <c r="B293" s="517"/>
      <c r="C293" s="653"/>
      <c r="D293" s="56"/>
      <c r="E293" s="56"/>
      <c r="F293" s="517" t="s">
        <v>39</v>
      </c>
      <c r="G293" s="478">
        <v>62.6</v>
      </c>
      <c r="H293" s="478"/>
      <c r="I293" s="977"/>
      <c r="J293" s="478">
        <v>61.7</v>
      </c>
      <c r="K293" s="478"/>
      <c r="L293" s="977"/>
      <c r="M293" s="478">
        <v>58</v>
      </c>
      <c r="N293" s="478"/>
      <c r="O293" s="977"/>
      <c r="P293" s="478">
        <v>59.7</v>
      </c>
      <c r="Q293" s="478"/>
      <c r="R293" s="977"/>
      <c r="S293" s="478">
        <v>56.4</v>
      </c>
      <c r="T293" s="478"/>
      <c r="U293" s="977"/>
      <c r="V293" s="478">
        <v>46.2</v>
      </c>
      <c r="W293" s="478"/>
      <c r="X293" s="977"/>
      <c r="Y293" s="478">
        <v>64.3</v>
      </c>
      <c r="Z293" s="478"/>
      <c r="AA293" s="977"/>
      <c r="AB293" s="478">
        <v>37.200000000000003</v>
      </c>
      <c r="AC293" s="478"/>
      <c r="AD293" s="977"/>
      <c r="AE293" s="478">
        <v>60.1</v>
      </c>
      <c r="AF293" s="478"/>
      <c r="AG293" s="977"/>
      <c r="AH293" s="478"/>
      <c r="AI293" s="407">
        <v>-5</v>
      </c>
      <c r="AJ293" s="449" t="s">
        <v>471</v>
      </c>
      <c r="AK293" s="471">
        <v>62.6</v>
      </c>
      <c r="AL293" s="471">
        <v>61.7</v>
      </c>
      <c r="AM293" s="471">
        <v>58</v>
      </c>
      <c r="AN293" s="471">
        <v>59.7</v>
      </c>
      <c r="AO293" s="471">
        <v>56.4</v>
      </c>
      <c r="AP293" s="471">
        <v>46.2</v>
      </c>
      <c r="AQ293" s="471">
        <v>64.3</v>
      </c>
      <c r="AR293" s="471">
        <v>37.200000000000003</v>
      </c>
      <c r="AS293" s="471">
        <v>60.1</v>
      </c>
      <c r="AT293" s="94"/>
    </row>
    <row r="294" spans="1:46" ht="16.5" customHeight="1">
      <c r="A294" s="470" t="s">
        <v>282</v>
      </c>
      <c r="B294" s="517"/>
      <c r="C294" s="653"/>
      <c r="D294" s="56"/>
      <c r="E294" s="56"/>
      <c r="F294" s="517" t="s">
        <v>39</v>
      </c>
      <c r="G294" s="478">
        <v>1.8</v>
      </c>
      <c r="H294" s="478"/>
      <c r="I294" s="977"/>
      <c r="J294" s="478">
        <v>4.0999999999999996</v>
      </c>
      <c r="K294" s="478"/>
      <c r="L294" s="977"/>
      <c r="M294" s="478">
        <v>1.5</v>
      </c>
      <c r="N294" s="478"/>
      <c r="O294" s="977"/>
      <c r="P294" s="478">
        <v>4.5999999999999996</v>
      </c>
      <c r="Q294" s="478"/>
      <c r="R294" s="977"/>
      <c r="S294" s="478">
        <v>2.1</v>
      </c>
      <c r="T294" s="478"/>
      <c r="U294" s="977"/>
      <c r="V294" s="478">
        <v>1.3</v>
      </c>
      <c r="W294" s="478"/>
      <c r="X294" s="977"/>
      <c r="Y294" s="478">
        <v>0.7</v>
      </c>
      <c r="Z294" s="478"/>
      <c r="AA294" s="977"/>
      <c r="AB294" s="478">
        <v>4</v>
      </c>
      <c r="AC294" s="478"/>
      <c r="AD294" s="977"/>
      <c r="AE294" s="478">
        <v>2.6</v>
      </c>
      <c r="AF294" s="478"/>
      <c r="AG294" s="977"/>
      <c r="AH294" s="478"/>
      <c r="AI294" s="407">
        <v>-5</v>
      </c>
      <c r="AJ294" s="449" t="s">
        <v>472</v>
      </c>
      <c r="AK294" s="471">
        <v>1.8</v>
      </c>
      <c r="AL294" s="471">
        <v>4.0999999999999996</v>
      </c>
      <c r="AM294" s="471">
        <v>1.5</v>
      </c>
      <c r="AN294" s="471">
        <v>4.5999999999999996</v>
      </c>
      <c r="AO294" s="471">
        <v>2.1</v>
      </c>
      <c r="AP294" s="471">
        <v>1.3</v>
      </c>
      <c r="AQ294" s="471">
        <v>0.7</v>
      </c>
      <c r="AR294" s="471">
        <v>4</v>
      </c>
      <c r="AS294" s="471">
        <v>2.6</v>
      </c>
    </row>
    <row r="295" spans="1:46" ht="16.5" customHeight="1">
      <c r="A295" s="470" t="s">
        <v>269</v>
      </c>
      <c r="B295" s="517"/>
      <c r="C295" s="653"/>
      <c r="D295" s="56"/>
      <c r="E295" s="56"/>
      <c r="F295" s="517" t="s">
        <v>39</v>
      </c>
      <c r="G295" s="478">
        <v>5.9</v>
      </c>
      <c r="H295" s="478"/>
      <c r="I295" s="977"/>
      <c r="J295" s="478">
        <v>6.2</v>
      </c>
      <c r="K295" s="478"/>
      <c r="L295" s="977"/>
      <c r="M295" s="478">
        <v>3.7</v>
      </c>
      <c r="N295" s="478"/>
      <c r="O295" s="977"/>
      <c r="P295" s="478">
        <v>4.5999999999999996</v>
      </c>
      <c r="Q295" s="478"/>
      <c r="R295" s="977"/>
      <c r="S295" s="478">
        <v>4.3</v>
      </c>
      <c r="T295" s="478"/>
      <c r="U295" s="977"/>
      <c r="V295" s="478">
        <v>2.7</v>
      </c>
      <c r="W295" s="478"/>
      <c r="X295" s="977"/>
      <c r="Y295" s="478">
        <v>2.9</v>
      </c>
      <c r="Z295" s="478"/>
      <c r="AA295" s="977"/>
      <c r="AB295" s="478">
        <v>4.8</v>
      </c>
      <c r="AC295" s="478"/>
      <c r="AD295" s="977"/>
      <c r="AE295" s="478">
        <v>5.0999999999999996</v>
      </c>
      <c r="AF295" s="478"/>
      <c r="AG295" s="977"/>
      <c r="AH295" s="478"/>
      <c r="AI295" s="407">
        <v>-5</v>
      </c>
      <c r="AJ295" s="423" t="s">
        <v>61</v>
      </c>
      <c r="AK295" s="638">
        <v>5.9</v>
      </c>
      <c r="AL295" s="638">
        <v>6.2</v>
      </c>
      <c r="AM295" s="638">
        <v>3.7</v>
      </c>
      <c r="AN295" s="638">
        <v>4.5999999999999996</v>
      </c>
      <c r="AO295" s="638">
        <v>4.3</v>
      </c>
      <c r="AP295" s="638">
        <v>2.7</v>
      </c>
      <c r="AQ295" s="638">
        <v>2.9</v>
      </c>
      <c r="AR295" s="638">
        <v>4.8</v>
      </c>
      <c r="AS295" s="638">
        <v>5.0999999999999996</v>
      </c>
    </row>
    <row r="296" spans="1:46" ht="16.5" customHeight="1">
      <c r="A296" s="470" t="s">
        <v>482</v>
      </c>
      <c r="B296" s="517"/>
      <c r="C296" s="653"/>
      <c r="D296" s="56"/>
      <c r="E296" s="56"/>
      <c r="F296" s="517" t="s">
        <v>39</v>
      </c>
      <c r="G296" s="478">
        <v>24.2</v>
      </c>
      <c r="H296" s="478"/>
      <c r="I296" s="977"/>
      <c r="J296" s="478">
        <v>24.6</v>
      </c>
      <c r="K296" s="478"/>
      <c r="L296" s="977"/>
      <c r="M296" s="478">
        <v>31</v>
      </c>
      <c r="N296" s="478"/>
      <c r="O296" s="977"/>
      <c r="P296" s="478">
        <v>27</v>
      </c>
      <c r="Q296" s="478"/>
      <c r="R296" s="977"/>
      <c r="S296" s="478">
        <v>31.1</v>
      </c>
      <c r="T296" s="478"/>
      <c r="U296" s="977"/>
      <c r="V296" s="478">
        <v>43.4</v>
      </c>
      <c r="W296" s="478"/>
      <c r="X296" s="977"/>
      <c r="Y296" s="478">
        <v>29.4</v>
      </c>
      <c r="Z296" s="478"/>
      <c r="AA296" s="977"/>
      <c r="AB296" s="478">
        <v>43.2</v>
      </c>
      <c r="AC296" s="478"/>
      <c r="AD296" s="977"/>
      <c r="AE296" s="478">
        <v>27.2</v>
      </c>
      <c r="AF296" s="478"/>
      <c r="AG296" s="977"/>
      <c r="AH296" s="478"/>
      <c r="AI296" s="407">
        <v>-5</v>
      </c>
      <c r="AJ296" s="423" t="s">
        <v>483</v>
      </c>
      <c r="AK296" s="638">
        <v>24.2</v>
      </c>
      <c r="AL296" s="638">
        <v>24.6</v>
      </c>
      <c r="AM296" s="638">
        <v>31</v>
      </c>
      <c r="AN296" s="638">
        <v>27</v>
      </c>
      <c r="AO296" s="638">
        <v>31.1</v>
      </c>
      <c r="AP296" s="638">
        <v>43.4</v>
      </c>
      <c r="AQ296" s="638">
        <v>29.4</v>
      </c>
      <c r="AR296" s="638">
        <v>43.2</v>
      </c>
      <c r="AS296" s="638">
        <v>27.2</v>
      </c>
    </row>
    <row r="297" spans="1:46" ht="16.5" customHeight="1">
      <c r="A297" s="470" t="s">
        <v>78</v>
      </c>
      <c r="B297" s="517"/>
      <c r="C297" s="653"/>
      <c r="D297" s="56"/>
      <c r="E297" s="56"/>
      <c r="F297" s="517" t="s">
        <v>39</v>
      </c>
      <c r="G297" s="478">
        <v>5.5</v>
      </c>
      <c r="H297" s="478"/>
      <c r="I297" s="977"/>
      <c r="J297" s="478">
        <v>3.4</v>
      </c>
      <c r="K297" s="478"/>
      <c r="L297" s="977"/>
      <c r="M297" s="478">
        <v>5.8</v>
      </c>
      <c r="N297" s="478"/>
      <c r="O297" s="977"/>
      <c r="P297" s="478">
        <v>4.0999999999999996</v>
      </c>
      <c r="Q297" s="478"/>
      <c r="R297" s="977"/>
      <c r="S297" s="478">
        <v>6.2</v>
      </c>
      <c r="T297" s="478"/>
      <c r="U297" s="977"/>
      <c r="V297" s="478">
        <v>6.3</v>
      </c>
      <c r="W297" s="478"/>
      <c r="X297" s="977"/>
      <c r="Y297" s="478">
        <v>2.6</v>
      </c>
      <c r="Z297" s="478"/>
      <c r="AA297" s="977"/>
      <c r="AB297" s="478">
        <v>10.7</v>
      </c>
      <c r="AC297" s="478"/>
      <c r="AD297" s="977"/>
      <c r="AE297" s="478">
        <v>4.9000000000000004</v>
      </c>
      <c r="AF297" s="478"/>
      <c r="AG297" s="977"/>
      <c r="AH297" s="478"/>
      <c r="AI297" s="407">
        <v>-5</v>
      </c>
      <c r="AJ297" s="423" t="s">
        <v>533</v>
      </c>
      <c r="AK297" s="638">
        <v>5.5</v>
      </c>
      <c r="AL297" s="638">
        <v>3.4</v>
      </c>
      <c r="AM297" s="638">
        <v>5.8</v>
      </c>
      <c r="AN297" s="638">
        <v>4.0999999999999996</v>
      </c>
      <c r="AO297" s="638">
        <v>6.2</v>
      </c>
      <c r="AP297" s="638">
        <v>6.3</v>
      </c>
      <c r="AQ297" s="638">
        <v>2.6</v>
      </c>
      <c r="AR297" s="638">
        <v>10.7</v>
      </c>
      <c r="AS297" s="638">
        <v>4.9000000000000004</v>
      </c>
      <c r="AT297" s="94"/>
    </row>
    <row r="298" spans="1:46" ht="16.5" customHeight="1">
      <c r="A298" s="334" t="s">
        <v>182</v>
      </c>
      <c r="B298" s="517"/>
      <c r="C298" s="656"/>
      <c r="D298" s="56"/>
      <c r="E298" s="56"/>
      <c r="F298" s="517" t="s">
        <v>183</v>
      </c>
      <c r="G298" s="193">
        <v>2000</v>
      </c>
      <c r="H298" s="193"/>
      <c r="I298" s="978"/>
      <c r="J298" s="193">
        <v>8100</v>
      </c>
      <c r="K298" s="193"/>
      <c r="L298" s="978"/>
      <c r="M298" s="193">
        <v>6201</v>
      </c>
      <c r="N298" s="193"/>
      <c r="O298" s="978"/>
      <c r="P298" s="193">
        <v>2800</v>
      </c>
      <c r="Q298" s="193"/>
      <c r="R298" s="978"/>
      <c r="S298" s="193">
        <v>2600</v>
      </c>
      <c r="T298" s="193"/>
      <c r="U298" s="978"/>
      <c r="V298" s="193">
        <v>2400</v>
      </c>
      <c r="W298" s="193"/>
      <c r="X298" s="978"/>
      <c r="Y298" s="193">
        <v>2400</v>
      </c>
      <c r="Z298" s="193"/>
      <c r="AA298" s="978"/>
      <c r="AB298" s="193">
        <v>2000</v>
      </c>
      <c r="AC298" s="193"/>
      <c r="AD298" s="978"/>
      <c r="AE298" s="193">
        <v>28501</v>
      </c>
      <c r="AF298" s="193"/>
      <c r="AG298" s="991"/>
      <c r="AH298" s="176"/>
      <c r="AI298" s="407">
        <v>-5</v>
      </c>
      <c r="AJ298" s="423" t="s">
        <v>352</v>
      </c>
      <c r="AK298" s="640">
        <v>2000</v>
      </c>
      <c r="AL298" s="640">
        <v>8100</v>
      </c>
      <c r="AM298" s="640">
        <v>6201</v>
      </c>
      <c r="AN298" s="640">
        <v>2800</v>
      </c>
      <c r="AO298" s="640">
        <v>2600</v>
      </c>
      <c r="AP298" s="640">
        <v>2400</v>
      </c>
      <c r="AQ298" s="640">
        <v>2400</v>
      </c>
      <c r="AR298" s="640">
        <v>2000</v>
      </c>
      <c r="AS298" s="640">
        <v>28501</v>
      </c>
    </row>
    <row r="299" spans="1:46" ht="16.5" customHeight="1">
      <c r="A299" s="515" t="s">
        <v>769</v>
      </c>
      <c r="B299" s="517"/>
      <c r="C299" s="653"/>
      <c r="D299" s="56"/>
      <c r="E299" s="56"/>
      <c r="F299" s="517" t="s">
        <v>183</v>
      </c>
      <c r="G299" s="534">
        <v>4.2292560999999997</v>
      </c>
      <c r="H299" s="534"/>
      <c r="I299" s="979"/>
      <c r="J299" s="534">
        <v>4.1164487999999997</v>
      </c>
      <c r="K299" s="534"/>
      <c r="L299" s="979"/>
      <c r="M299" s="534">
        <v>4.2874669000000001</v>
      </c>
      <c r="N299" s="534"/>
      <c r="O299" s="979"/>
      <c r="P299" s="534">
        <v>4.0881844999999997</v>
      </c>
      <c r="Q299" s="534"/>
      <c r="R299" s="979"/>
      <c r="S299" s="534">
        <v>4.2308460999999999</v>
      </c>
      <c r="T299" s="534"/>
      <c r="U299" s="979"/>
      <c r="V299" s="534">
        <v>4.3011295</v>
      </c>
      <c r="W299" s="534"/>
      <c r="X299" s="979"/>
      <c r="Y299" s="534">
        <v>4.4118852000000004</v>
      </c>
      <c r="Z299" s="534"/>
      <c r="AA299" s="979"/>
      <c r="AB299" s="534">
        <v>3.9814695000000002</v>
      </c>
      <c r="AC299" s="534"/>
      <c r="AD299" s="979"/>
      <c r="AE299" s="534">
        <v>4.1976278999999996</v>
      </c>
      <c r="AF299" s="534"/>
      <c r="AG299" s="992"/>
      <c r="AH299" s="466"/>
      <c r="AI299" s="407">
        <v>-5</v>
      </c>
      <c r="AJ299" s="423" t="s">
        <v>353</v>
      </c>
      <c r="AK299" s="472">
        <v>4.2292560999999997</v>
      </c>
      <c r="AL299" s="472">
        <v>4.1164487999999997</v>
      </c>
      <c r="AM299" s="472">
        <v>4.2874669000000001</v>
      </c>
      <c r="AN299" s="472">
        <v>4.0881844999999997</v>
      </c>
      <c r="AO299" s="472">
        <v>4.2308460999999999</v>
      </c>
      <c r="AP299" s="472">
        <v>4.3011295</v>
      </c>
      <c r="AQ299" s="472">
        <v>4.4118852000000004</v>
      </c>
      <c r="AR299" s="472">
        <v>3.9814695000000002</v>
      </c>
      <c r="AS299" s="472">
        <v>4.1976278999999996</v>
      </c>
      <c r="AT299" s="328"/>
    </row>
    <row r="300" spans="1:46" ht="3" customHeight="1">
      <c r="A300" s="519"/>
      <c r="B300" s="517"/>
      <c r="C300" s="653"/>
      <c r="D300" s="56"/>
      <c r="E300" s="56"/>
      <c r="F300" s="517"/>
      <c r="G300" s="465"/>
      <c r="H300" s="465"/>
      <c r="I300" s="980"/>
      <c r="J300" s="465"/>
      <c r="K300" s="465"/>
      <c r="L300" s="980"/>
      <c r="M300" s="478"/>
      <c r="N300" s="478"/>
      <c r="O300" s="980"/>
      <c r="P300" s="478"/>
      <c r="Q300" s="478"/>
      <c r="R300" s="980"/>
      <c r="S300" s="465"/>
      <c r="T300" s="465"/>
      <c r="U300" s="980"/>
      <c r="V300" s="465"/>
      <c r="W300" s="465"/>
      <c r="X300" s="980"/>
      <c r="Y300" s="465"/>
      <c r="Z300" s="465"/>
      <c r="AA300" s="980"/>
      <c r="AB300" s="465"/>
      <c r="AC300" s="465"/>
      <c r="AD300" s="980"/>
      <c r="AE300" s="465"/>
      <c r="AF300" s="465"/>
      <c r="AG300" s="992"/>
      <c r="AH300" s="466"/>
      <c r="AI300" s="232"/>
      <c r="AJ300" s="229"/>
      <c r="AK300" s="228"/>
      <c r="AL300" s="228"/>
      <c r="AM300" s="228"/>
      <c r="AN300" s="228"/>
      <c r="AO300" s="228"/>
      <c r="AP300" s="228"/>
      <c r="AQ300" s="228"/>
      <c r="AR300" s="228"/>
      <c r="AS300" s="228"/>
      <c r="AT300" s="328"/>
    </row>
    <row r="301" spans="1:46" ht="16.5" customHeight="1">
      <c r="A301" s="519" t="s">
        <v>398</v>
      </c>
      <c r="B301" s="517"/>
      <c r="C301" s="653"/>
      <c r="D301" s="56"/>
      <c r="E301" s="56"/>
      <c r="F301" s="517"/>
      <c r="G301" s="465"/>
      <c r="H301" s="465"/>
      <c r="I301" s="980"/>
      <c r="J301" s="465"/>
      <c r="K301" s="465"/>
      <c r="L301" s="980"/>
      <c r="M301" s="465"/>
      <c r="N301" s="465"/>
      <c r="O301" s="980"/>
      <c r="P301" s="465"/>
      <c r="Q301" s="465"/>
      <c r="R301" s="980"/>
      <c r="S301" s="465"/>
      <c r="T301" s="465"/>
      <c r="U301" s="980"/>
      <c r="V301" s="465"/>
      <c r="W301" s="465"/>
      <c r="X301" s="980"/>
      <c r="Y301" s="465"/>
      <c r="Z301" s="465"/>
      <c r="AA301" s="980"/>
      <c r="AB301" s="465"/>
      <c r="AC301" s="465"/>
      <c r="AD301" s="980"/>
      <c r="AE301" s="465"/>
      <c r="AF301" s="465"/>
      <c r="AG301" s="992"/>
      <c r="AH301" s="466"/>
      <c r="AI301" s="232"/>
      <c r="AJ301" s="229"/>
      <c r="AK301" s="228"/>
      <c r="AL301" s="228"/>
      <c r="AM301" s="228"/>
      <c r="AN301" s="228"/>
      <c r="AO301" s="228"/>
      <c r="AP301" s="228"/>
      <c r="AQ301" s="228"/>
      <c r="AR301" s="228"/>
      <c r="AS301" s="228"/>
      <c r="AT301" s="328"/>
    </row>
    <row r="302" spans="1:46" ht="16.5" customHeight="1">
      <c r="A302" s="470" t="s">
        <v>79</v>
      </c>
      <c r="B302" s="517"/>
      <c r="C302" s="653"/>
      <c r="D302" s="56"/>
      <c r="E302" s="56"/>
      <c r="F302" s="517" t="s">
        <v>39</v>
      </c>
      <c r="G302" s="514">
        <v>26.6</v>
      </c>
      <c r="H302" s="514"/>
      <c r="I302" s="977"/>
      <c r="J302" s="478">
        <v>24.2</v>
      </c>
      <c r="K302" s="478"/>
      <c r="L302" s="977"/>
      <c r="M302" s="478">
        <v>30.5</v>
      </c>
      <c r="N302" s="478"/>
      <c r="O302" s="977"/>
      <c r="P302" s="478">
        <v>22.5</v>
      </c>
      <c r="Q302" s="478"/>
      <c r="R302" s="977"/>
      <c r="S302" s="478">
        <v>24</v>
      </c>
      <c r="T302" s="478"/>
      <c r="U302" s="977"/>
      <c r="V302" s="478">
        <v>21.6</v>
      </c>
      <c r="W302" s="478"/>
      <c r="X302" s="977"/>
      <c r="Y302" s="478">
        <v>33</v>
      </c>
      <c r="Z302" s="478"/>
      <c r="AA302" s="977"/>
      <c r="AB302" s="478">
        <v>18.100000000000001</v>
      </c>
      <c r="AC302" s="478"/>
      <c r="AD302" s="977"/>
      <c r="AE302" s="478">
        <v>26</v>
      </c>
      <c r="AF302" s="478"/>
      <c r="AG302" s="977"/>
      <c r="AH302" s="478"/>
      <c r="AI302" s="407">
        <v>-5</v>
      </c>
      <c r="AJ302" s="449" t="s">
        <v>473</v>
      </c>
      <c r="AK302" s="471">
        <v>26.6</v>
      </c>
      <c r="AL302" s="471">
        <v>24.2</v>
      </c>
      <c r="AM302" s="471">
        <v>30.5</v>
      </c>
      <c r="AN302" s="471">
        <v>22.5</v>
      </c>
      <c r="AO302" s="471">
        <v>24</v>
      </c>
      <c r="AP302" s="471">
        <v>21.6</v>
      </c>
      <c r="AQ302" s="471">
        <v>33</v>
      </c>
      <c r="AR302" s="471">
        <v>18.100000000000001</v>
      </c>
      <c r="AS302" s="471">
        <v>26</v>
      </c>
      <c r="AT302" s="94"/>
    </row>
    <row r="303" spans="1:46" ht="16.5" customHeight="1">
      <c r="A303" s="470" t="s">
        <v>282</v>
      </c>
      <c r="B303" s="517"/>
      <c r="C303" s="653"/>
      <c r="D303" s="56"/>
      <c r="E303" s="56"/>
      <c r="F303" s="517" t="s">
        <v>39</v>
      </c>
      <c r="G303" s="514">
        <v>18.5</v>
      </c>
      <c r="H303" s="514"/>
      <c r="I303" s="977"/>
      <c r="J303" s="478">
        <v>23.3</v>
      </c>
      <c r="K303" s="478"/>
      <c r="L303" s="977"/>
      <c r="M303" s="478">
        <v>11.4</v>
      </c>
      <c r="N303" s="478"/>
      <c r="O303" s="977"/>
      <c r="P303" s="478">
        <v>22</v>
      </c>
      <c r="Q303" s="478"/>
      <c r="R303" s="977"/>
      <c r="S303" s="478">
        <v>13.2</v>
      </c>
      <c r="T303" s="478"/>
      <c r="U303" s="977"/>
      <c r="V303" s="478">
        <v>7.5</v>
      </c>
      <c r="W303" s="478"/>
      <c r="X303" s="977"/>
      <c r="Y303" s="190">
        <v>8.1</v>
      </c>
      <c r="Z303" s="190"/>
      <c r="AA303" s="977"/>
      <c r="AB303" s="478">
        <v>12.1</v>
      </c>
      <c r="AC303" s="478"/>
      <c r="AD303" s="977"/>
      <c r="AE303" s="478">
        <v>17.8</v>
      </c>
      <c r="AF303" s="478"/>
      <c r="AG303" s="977"/>
      <c r="AH303" s="478"/>
      <c r="AI303" s="407">
        <v>-5</v>
      </c>
      <c r="AJ303" s="449" t="s">
        <v>474</v>
      </c>
      <c r="AK303" s="471">
        <v>18.5</v>
      </c>
      <c r="AL303" s="471">
        <v>23.3</v>
      </c>
      <c r="AM303" s="471">
        <v>11.4</v>
      </c>
      <c r="AN303" s="471">
        <v>22</v>
      </c>
      <c r="AO303" s="471">
        <v>13.2</v>
      </c>
      <c r="AP303" s="471">
        <v>7.5</v>
      </c>
      <c r="AQ303" s="471">
        <v>8.1</v>
      </c>
      <c r="AR303" s="471">
        <v>12.1</v>
      </c>
      <c r="AS303" s="471">
        <v>17.8</v>
      </c>
    </row>
    <row r="304" spans="1:46" ht="16.5" customHeight="1">
      <c r="A304" s="470" t="s">
        <v>269</v>
      </c>
      <c r="B304" s="517"/>
      <c r="C304" s="653"/>
      <c r="D304" s="56"/>
      <c r="E304" s="56"/>
      <c r="F304" s="517" t="s">
        <v>39</v>
      </c>
      <c r="G304" s="514">
        <v>14.1</v>
      </c>
      <c r="H304" s="514"/>
      <c r="I304" s="977"/>
      <c r="J304" s="478">
        <v>13.3</v>
      </c>
      <c r="K304" s="478"/>
      <c r="L304" s="977"/>
      <c r="M304" s="478">
        <v>9.9</v>
      </c>
      <c r="N304" s="478"/>
      <c r="O304" s="977"/>
      <c r="P304" s="478">
        <v>11.7</v>
      </c>
      <c r="Q304" s="478"/>
      <c r="R304" s="977"/>
      <c r="S304" s="478">
        <v>9.9</v>
      </c>
      <c r="T304" s="478"/>
      <c r="U304" s="977"/>
      <c r="V304" s="478">
        <v>8</v>
      </c>
      <c r="W304" s="478"/>
      <c r="X304" s="977"/>
      <c r="Y304" s="478">
        <v>12.5</v>
      </c>
      <c r="Z304" s="478"/>
      <c r="AA304" s="977"/>
      <c r="AB304" s="478">
        <v>7</v>
      </c>
      <c r="AC304" s="478"/>
      <c r="AD304" s="977"/>
      <c r="AE304" s="478">
        <v>12.2</v>
      </c>
      <c r="AF304" s="478"/>
      <c r="AG304" s="977"/>
      <c r="AH304" s="478"/>
      <c r="AI304" s="407">
        <v>-5</v>
      </c>
      <c r="AJ304" s="423" t="s">
        <v>354</v>
      </c>
      <c r="AK304" s="471">
        <v>14.1</v>
      </c>
      <c r="AL304" s="471">
        <v>13.3</v>
      </c>
      <c r="AM304" s="471">
        <v>9.9</v>
      </c>
      <c r="AN304" s="471">
        <v>11.7</v>
      </c>
      <c r="AO304" s="471">
        <v>9.9</v>
      </c>
      <c r="AP304" s="471">
        <v>8</v>
      </c>
      <c r="AQ304" s="471">
        <v>12.5</v>
      </c>
      <c r="AR304" s="471">
        <v>7</v>
      </c>
      <c r="AS304" s="471">
        <v>12.2</v>
      </c>
    </row>
    <row r="305" spans="1:116" ht="16.5" customHeight="1">
      <c r="A305" s="470" t="s">
        <v>482</v>
      </c>
      <c r="B305" s="517"/>
      <c r="C305" s="653"/>
      <c r="D305" s="56"/>
      <c r="E305" s="56"/>
      <c r="F305" s="517" t="s">
        <v>39</v>
      </c>
      <c r="G305" s="514">
        <v>32.799999999999997</v>
      </c>
      <c r="H305" s="514"/>
      <c r="I305" s="977"/>
      <c r="J305" s="478">
        <v>33.1</v>
      </c>
      <c r="K305" s="478"/>
      <c r="L305" s="977"/>
      <c r="M305" s="478">
        <v>38.700000000000003</v>
      </c>
      <c r="N305" s="478"/>
      <c r="O305" s="977"/>
      <c r="P305" s="478">
        <v>36.200000000000003</v>
      </c>
      <c r="Q305" s="478"/>
      <c r="R305" s="977"/>
      <c r="S305" s="478">
        <v>42.7</v>
      </c>
      <c r="T305" s="478"/>
      <c r="U305" s="977"/>
      <c r="V305" s="478">
        <v>52.5</v>
      </c>
      <c r="W305" s="478"/>
      <c r="X305" s="977"/>
      <c r="Y305" s="478">
        <v>40</v>
      </c>
      <c r="Z305" s="478"/>
      <c r="AA305" s="977"/>
      <c r="AB305" s="478">
        <v>48.9</v>
      </c>
      <c r="AC305" s="478"/>
      <c r="AD305" s="977"/>
      <c r="AE305" s="478">
        <v>35.9</v>
      </c>
      <c r="AF305" s="478"/>
      <c r="AG305" s="977"/>
      <c r="AH305" s="478"/>
      <c r="AI305" s="407">
        <v>-5</v>
      </c>
      <c r="AJ305" s="423" t="s">
        <v>531</v>
      </c>
      <c r="AK305" s="471">
        <v>32.799999999999997</v>
      </c>
      <c r="AL305" s="471">
        <v>33.1</v>
      </c>
      <c r="AM305" s="471">
        <v>38.700000000000003</v>
      </c>
      <c r="AN305" s="471">
        <v>36.200000000000003</v>
      </c>
      <c r="AO305" s="471">
        <v>42.7</v>
      </c>
      <c r="AP305" s="471">
        <v>52.5</v>
      </c>
      <c r="AQ305" s="471">
        <v>40</v>
      </c>
      <c r="AR305" s="471">
        <v>48.9</v>
      </c>
      <c r="AS305" s="471">
        <v>35.9</v>
      </c>
    </row>
    <row r="306" spans="1:116" ht="16.5" customHeight="1">
      <c r="A306" s="470" t="s">
        <v>78</v>
      </c>
      <c r="B306" s="517"/>
      <c r="C306" s="653"/>
      <c r="D306" s="56"/>
      <c r="E306" s="56"/>
      <c r="F306" s="517" t="s">
        <v>39</v>
      </c>
      <c r="G306" s="514">
        <v>8</v>
      </c>
      <c r="H306" s="514"/>
      <c r="I306" s="977"/>
      <c r="J306" s="478">
        <v>6.1</v>
      </c>
      <c r="K306" s="478"/>
      <c r="L306" s="977"/>
      <c r="M306" s="478">
        <v>9.5</v>
      </c>
      <c r="N306" s="478"/>
      <c r="O306" s="977"/>
      <c r="P306" s="478">
        <v>7.5</v>
      </c>
      <c r="Q306" s="478"/>
      <c r="R306" s="977"/>
      <c r="S306" s="478">
        <v>10.199999999999999</v>
      </c>
      <c r="T306" s="478"/>
      <c r="U306" s="977"/>
      <c r="V306" s="478">
        <v>10.4</v>
      </c>
      <c r="W306" s="478"/>
      <c r="X306" s="977"/>
      <c r="Y306" s="478">
        <v>6.3</v>
      </c>
      <c r="Z306" s="478"/>
      <c r="AA306" s="977"/>
      <c r="AB306" s="478">
        <v>13.8</v>
      </c>
      <c r="AC306" s="478"/>
      <c r="AD306" s="977"/>
      <c r="AE306" s="478">
        <v>8</v>
      </c>
      <c r="AF306" s="478"/>
      <c r="AG306" s="977"/>
      <c r="AH306" s="478"/>
      <c r="AI306" s="407">
        <v>-5</v>
      </c>
      <c r="AJ306" s="423" t="s">
        <v>355</v>
      </c>
      <c r="AK306" s="472">
        <v>8</v>
      </c>
      <c r="AL306" s="472">
        <v>6.1</v>
      </c>
      <c r="AM306" s="472">
        <v>9.5</v>
      </c>
      <c r="AN306" s="472">
        <v>7.5</v>
      </c>
      <c r="AO306" s="472">
        <v>10.199999999999999</v>
      </c>
      <c r="AP306" s="472">
        <v>10.4</v>
      </c>
      <c r="AQ306" s="472">
        <v>6.3</v>
      </c>
      <c r="AR306" s="472">
        <v>13.8</v>
      </c>
      <c r="AS306" s="472">
        <v>8</v>
      </c>
      <c r="AT306" s="94"/>
    </row>
    <row r="307" spans="1:116" ht="16.5" customHeight="1">
      <c r="A307" s="334" t="s">
        <v>182</v>
      </c>
      <c r="B307" s="517"/>
      <c r="C307" s="656"/>
      <c r="D307" s="56"/>
      <c r="E307" s="56"/>
      <c r="F307" s="517" t="s">
        <v>183</v>
      </c>
      <c r="G307" s="480">
        <v>2000</v>
      </c>
      <c r="H307" s="480"/>
      <c r="I307" s="978"/>
      <c r="J307" s="193">
        <v>8100</v>
      </c>
      <c r="K307" s="193"/>
      <c r="L307" s="978"/>
      <c r="M307" s="193">
        <v>6201</v>
      </c>
      <c r="N307" s="193"/>
      <c r="O307" s="978"/>
      <c r="P307" s="193">
        <v>2800</v>
      </c>
      <c r="Q307" s="193"/>
      <c r="R307" s="978"/>
      <c r="S307" s="193">
        <v>2600</v>
      </c>
      <c r="T307" s="193"/>
      <c r="U307" s="978"/>
      <c r="V307" s="193">
        <v>2400</v>
      </c>
      <c r="W307" s="193"/>
      <c r="X307" s="978"/>
      <c r="Y307" s="193">
        <v>2400</v>
      </c>
      <c r="Z307" s="193"/>
      <c r="AA307" s="978"/>
      <c r="AB307" s="193">
        <v>2000</v>
      </c>
      <c r="AC307" s="193"/>
      <c r="AD307" s="978"/>
      <c r="AE307" s="193">
        <v>28501</v>
      </c>
      <c r="AF307" s="193"/>
      <c r="AG307" s="991"/>
      <c r="AH307" s="176"/>
      <c r="AI307" s="407">
        <v>-5</v>
      </c>
      <c r="AJ307" s="423" t="s">
        <v>356</v>
      </c>
      <c r="AK307" s="482">
        <v>2000</v>
      </c>
      <c r="AL307" s="482">
        <v>8100</v>
      </c>
      <c r="AM307" s="482">
        <v>6201</v>
      </c>
      <c r="AN307" s="482">
        <v>2800</v>
      </c>
      <c r="AO307" s="482">
        <v>2600</v>
      </c>
      <c r="AP307" s="482">
        <v>2400</v>
      </c>
      <c r="AQ307" s="482">
        <v>2400</v>
      </c>
      <c r="AR307" s="482">
        <v>2000</v>
      </c>
      <c r="AS307" s="482">
        <v>28501</v>
      </c>
    </row>
    <row r="308" spans="1:116" ht="16.5" customHeight="1">
      <c r="A308" s="637" t="s">
        <v>769</v>
      </c>
      <c r="B308" s="520"/>
      <c r="C308" s="521"/>
      <c r="D308" s="473"/>
      <c r="E308" s="473"/>
      <c r="F308" s="520" t="s">
        <v>183</v>
      </c>
      <c r="G308" s="642">
        <v>3.1758283</v>
      </c>
      <c r="H308" s="642"/>
      <c r="I308" s="988"/>
      <c r="J308" s="540">
        <v>2.9955644000000001</v>
      </c>
      <c r="K308" s="540"/>
      <c r="L308" s="988"/>
      <c r="M308" s="540">
        <v>3.4643790999999999</v>
      </c>
      <c r="N308" s="540"/>
      <c r="O308" s="988"/>
      <c r="P308" s="540">
        <v>2.9717278999999999</v>
      </c>
      <c r="Q308" s="540"/>
      <c r="R308" s="988"/>
      <c r="S308" s="540">
        <v>3.3335458999999998</v>
      </c>
      <c r="T308" s="540"/>
      <c r="U308" s="988"/>
      <c r="V308" s="540">
        <v>3.5035907000000002</v>
      </c>
      <c r="W308" s="540"/>
      <c r="X308" s="988"/>
      <c r="Y308" s="540">
        <v>3.6229285999999998</v>
      </c>
      <c r="Z308" s="540"/>
      <c r="AA308" s="988"/>
      <c r="AB308" s="540">
        <v>3.2078831999999999</v>
      </c>
      <c r="AC308" s="540"/>
      <c r="AD308" s="988"/>
      <c r="AE308" s="540">
        <v>3.1803352</v>
      </c>
      <c r="AF308" s="534"/>
      <c r="AG308" s="992"/>
      <c r="AH308" s="466"/>
      <c r="AI308" s="407">
        <v>-5</v>
      </c>
      <c r="AJ308" s="423" t="s">
        <v>357</v>
      </c>
      <c r="AK308" s="472">
        <v>3.1758283</v>
      </c>
      <c r="AL308" s="472">
        <v>2.9955644000000001</v>
      </c>
      <c r="AM308" s="472">
        <v>3.4643790999999999</v>
      </c>
      <c r="AN308" s="472">
        <v>2.9717278999999999</v>
      </c>
      <c r="AO308" s="472">
        <v>3.3335458999999998</v>
      </c>
      <c r="AP308" s="472">
        <v>3.5035907000000002</v>
      </c>
      <c r="AQ308" s="472">
        <v>3.6229285999999998</v>
      </c>
      <c r="AR308" s="472">
        <v>3.2078831999999999</v>
      </c>
      <c r="AS308" s="472">
        <v>3.1803352</v>
      </c>
      <c r="AT308" s="328"/>
    </row>
    <row r="309" spans="1:116" ht="3" customHeight="1">
      <c r="A309" s="470"/>
      <c r="B309" s="517"/>
      <c r="C309" s="653"/>
      <c r="D309" s="56"/>
      <c r="E309" s="56"/>
      <c r="F309" s="517"/>
      <c r="G309" s="465"/>
      <c r="H309" s="465"/>
      <c r="I309" s="980"/>
      <c r="J309" s="465"/>
      <c r="K309" s="465"/>
      <c r="L309" s="980"/>
      <c r="M309" s="465"/>
      <c r="N309" s="465"/>
      <c r="O309" s="980"/>
      <c r="P309" s="465"/>
      <c r="Q309" s="465"/>
      <c r="R309" s="980"/>
      <c r="S309" s="465"/>
      <c r="T309" s="465"/>
      <c r="U309" s="980"/>
      <c r="V309" s="465"/>
      <c r="W309" s="465"/>
      <c r="X309" s="980"/>
      <c r="Y309" s="465"/>
      <c r="Z309" s="465"/>
      <c r="AA309" s="980"/>
      <c r="AB309" s="465"/>
      <c r="AC309" s="465"/>
      <c r="AD309" s="980"/>
      <c r="AE309" s="465"/>
      <c r="AF309" s="465"/>
      <c r="AG309" s="992"/>
      <c r="AH309" s="466"/>
      <c r="AI309" s="232"/>
      <c r="AJ309" s="229"/>
      <c r="AK309" s="329"/>
      <c r="AL309" s="329"/>
      <c r="AM309" s="329"/>
      <c r="AN309" s="329"/>
      <c r="AO309" s="329"/>
      <c r="AP309" s="329"/>
      <c r="AQ309" s="329"/>
      <c r="AR309" s="329"/>
      <c r="AS309" s="329"/>
      <c r="AT309" s="228"/>
      <c r="AU309" s="300"/>
    </row>
    <row r="310" spans="1:116" s="1116" customFormat="1" ht="16.5" customHeight="1">
      <c r="A310" s="1119"/>
      <c r="B310" s="1419" t="s">
        <v>731</v>
      </c>
      <c r="C310" s="1419"/>
      <c r="D310" s="1419"/>
      <c r="E310" s="1419"/>
      <c r="F310" s="1419"/>
      <c r="G310" s="1419"/>
      <c r="H310" s="1419"/>
      <c r="I310" s="1419"/>
      <c r="J310" s="1419"/>
      <c r="K310" s="1419"/>
      <c r="L310" s="1419"/>
      <c r="M310" s="1419"/>
      <c r="N310" s="1419"/>
      <c r="O310" s="1419"/>
      <c r="P310" s="1440"/>
      <c r="Q310" s="1440"/>
      <c r="R310" s="1440"/>
      <c r="S310" s="1440"/>
      <c r="T310" s="1440"/>
      <c r="U310" s="1440"/>
      <c r="V310" s="1440"/>
      <c r="W310" s="1440"/>
      <c r="X310" s="1440"/>
      <c r="Y310" s="1440"/>
      <c r="Z310" s="1440"/>
      <c r="AA310" s="1440"/>
      <c r="AB310" s="1440"/>
      <c r="AC310" s="1440"/>
      <c r="AD310" s="1440"/>
      <c r="AE310" s="1440"/>
    </row>
    <row r="311" spans="1:116" s="1117" customFormat="1" ht="2.4" customHeight="1">
      <c r="B311" s="1118"/>
      <c r="C311" s="1118"/>
      <c r="D311" s="1118"/>
      <c r="E311" s="1118"/>
      <c r="F311" s="1118"/>
      <c r="G311" s="1118"/>
      <c r="H311" s="1118"/>
      <c r="I311" s="1118"/>
      <c r="J311" s="1118"/>
      <c r="K311" s="1118"/>
      <c r="L311" s="1118"/>
      <c r="M311" s="1118"/>
      <c r="N311" s="1118"/>
      <c r="O311" s="1118"/>
    </row>
    <row r="312" spans="1:116" s="1116" customFormat="1" ht="16.5" customHeight="1">
      <c r="A312" s="1119"/>
      <c r="B312" s="1419" t="s">
        <v>730</v>
      </c>
      <c r="C312" s="1419"/>
      <c r="D312" s="1419"/>
      <c r="E312" s="1419"/>
      <c r="F312" s="1419"/>
      <c r="G312" s="1419"/>
      <c r="H312" s="1419"/>
      <c r="I312" s="1419"/>
      <c r="J312" s="1419"/>
      <c r="K312" s="1419"/>
      <c r="L312" s="1419"/>
      <c r="M312" s="1419"/>
      <c r="N312" s="1419"/>
      <c r="O312" s="1419"/>
      <c r="P312" s="1440"/>
      <c r="Q312" s="1440"/>
      <c r="R312" s="1440"/>
      <c r="S312" s="1440"/>
      <c r="T312" s="1440"/>
      <c r="U312" s="1440"/>
      <c r="V312" s="1440"/>
      <c r="W312" s="1440"/>
      <c r="X312" s="1440"/>
      <c r="Y312" s="1440"/>
      <c r="Z312" s="1440"/>
      <c r="AA312" s="1440"/>
      <c r="AB312" s="1440"/>
      <c r="AC312" s="1440"/>
      <c r="AD312" s="1440"/>
      <c r="AE312" s="1440"/>
    </row>
    <row r="313" spans="1:116" s="1117" customFormat="1" ht="1.95" customHeight="1">
      <c r="B313" s="1118"/>
      <c r="C313" s="1118"/>
      <c r="D313" s="1118"/>
      <c r="E313" s="1118"/>
      <c r="F313" s="1118"/>
      <c r="G313" s="1118"/>
      <c r="H313" s="1118"/>
      <c r="I313" s="1118"/>
      <c r="J313" s="1118"/>
      <c r="K313" s="1118"/>
      <c r="L313" s="1118"/>
      <c r="M313" s="1118"/>
      <c r="N313" s="1118"/>
      <c r="O313" s="1118"/>
    </row>
    <row r="314" spans="1:116" s="1124" customFormat="1" ht="27.6" customHeight="1">
      <c r="A314" s="1129" t="s">
        <v>56</v>
      </c>
      <c r="B314" s="1478" t="s">
        <v>787</v>
      </c>
      <c r="C314" s="1478"/>
      <c r="D314" s="1478"/>
      <c r="E314" s="1478"/>
      <c r="F314" s="1478"/>
      <c r="G314" s="1478"/>
      <c r="H314" s="1478"/>
      <c r="I314" s="1478"/>
      <c r="J314" s="1478"/>
      <c r="K314" s="1478"/>
      <c r="L314" s="1478"/>
      <c r="M314" s="1478"/>
      <c r="N314" s="1478"/>
      <c r="O314" s="1478"/>
      <c r="P314" s="1478"/>
      <c r="Q314" s="1478"/>
      <c r="R314" s="1478"/>
      <c r="S314" s="1478"/>
      <c r="T314" s="1478"/>
      <c r="U314" s="1478"/>
      <c r="V314" s="1478"/>
      <c r="W314" s="1478"/>
      <c r="X314" s="1478"/>
      <c r="Y314" s="1478"/>
      <c r="Z314" s="1478"/>
      <c r="AA314" s="1478"/>
      <c r="AB314" s="1478"/>
      <c r="AC314" s="1478"/>
      <c r="AD314" s="1478"/>
      <c r="AE314" s="1478"/>
      <c r="AF314" s="1127"/>
      <c r="AG314" s="993"/>
      <c r="AH314" s="1128"/>
      <c r="AI314" s="331"/>
      <c r="AJ314" s="230"/>
      <c r="AK314" s="332"/>
      <c r="AL314" s="332"/>
      <c r="AM314" s="332"/>
      <c r="AN314" s="332"/>
      <c r="AO314" s="332"/>
      <c r="AP314" s="332"/>
      <c r="AQ314" s="216"/>
      <c r="AR314" s="216"/>
      <c r="AS314" s="216"/>
      <c r="AT314" s="216"/>
      <c r="AU314" s="216"/>
      <c r="AV314" s="216"/>
      <c r="AW314" s="216"/>
      <c r="AX314" s="216"/>
      <c r="AY314" s="216"/>
      <c r="AZ314" s="216"/>
      <c r="BA314" s="216"/>
      <c r="BB314" s="216"/>
      <c r="BC314" s="216"/>
      <c r="BD314" s="216"/>
      <c r="BE314" s="216"/>
      <c r="BF314" s="216"/>
      <c r="BG314" s="216"/>
      <c r="BH314" s="216"/>
      <c r="BI314" s="216"/>
      <c r="BJ314" s="216"/>
      <c r="BK314" s="216"/>
      <c r="BL314" s="216"/>
      <c r="BM314" s="216"/>
      <c r="BN314" s="216"/>
      <c r="BO314" s="216"/>
      <c r="BP314" s="216"/>
      <c r="BQ314" s="216"/>
      <c r="BR314" s="216"/>
      <c r="BS314" s="216"/>
      <c r="BT314" s="216"/>
      <c r="BU314" s="216"/>
      <c r="BV314" s="216"/>
      <c r="BW314" s="216"/>
      <c r="BX314" s="216"/>
      <c r="BY314" s="216"/>
      <c r="BZ314" s="216"/>
      <c r="CA314" s="216"/>
      <c r="CB314" s="216"/>
      <c r="CC314" s="216"/>
      <c r="CD314" s="216"/>
      <c r="CE314" s="216"/>
      <c r="CF314" s="216"/>
      <c r="CG314" s="216"/>
      <c r="CH314" s="216"/>
      <c r="CI314" s="216"/>
      <c r="CJ314" s="216"/>
      <c r="CK314" s="216"/>
      <c r="CL314" s="216"/>
      <c r="CM314" s="216"/>
      <c r="CN314" s="216"/>
      <c r="CO314" s="216"/>
      <c r="CP314" s="216"/>
      <c r="CQ314" s="216"/>
      <c r="CR314" s="216"/>
      <c r="CS314" s="216"/>
      <c r="CT314" s="216"/>
      <c r="CU314" s="216"/>
      <c r="CV314" s="216"/>
      <c r="CW314" s="216"/>
      <c r="CX314" s="216"/>
      <c r="CY314" s="216"/>
      <c r="CZ314" s="216"/>
      <c r="DA314" s="216"/>
      <c r="DB314" s="216"/>
      <c r="DC314" s="216"/>
      <c r="DD314" s="216"/>
      <c r="DE314" s="216"/>
      <c r="DF314" s="216"/>
      <c r="DG314" s="216"/>
      <c r="DH314" s="216"/>
      <c r="DI314" s="216"/>
      <c r="DJ314" s="216"/>
      <c r="DK314" s="216"/>
      <c r="DL314" s="216"/>
    </row>
    <row r="315" spans="1:116" ht="16.5" customHeight="1">
      <c r="A315" s="657" t="s">
        <v>55</v>
      </c>
      <c r="B315" s="1478" t="s">
        <v>186</v>
      </c>
      <c r="C315" s="1478"/>
      <c r="D315" s="1478"/>
      <c r="E315" s="1478"/>
      <c r="F315" s="1478"/>
      <c r="G315" s="1478"/>
      <c r="H315" s="1478"/>
      <c r="I315" s="1478"/>
      <c r="J315" s="1478"/>
      <c r="K315" s="1478"/>
      <c r="L315" s="1478"/>
      <c r="M315" s="1478"/>
      <c r="N315" s="1478"/>
      <c r="O315" s="1478"/>
      <c r="P315" s="1478"/>
      <c r="Q315" s="1478"/>
      <c r="R315" s="1478"/>
      <c r="S315" s="1478"/>
      <c r="T315" s="1478"/>
      <c r="U315" s="1478"/>
      <c r="V315" s="1478"/>
      <c r="W315" s="1478"/>
      <c r="X315" s="1478"/>
      <c r="Y315" s="1478"/>
      <c r="Z315" s="1478"/>
      <c r="AA315" s="1478"/>
      <c r="AB315" s="1478"/>
      <c r="AC315" s="1478"/>
      <c r="AD315" s="1478"/>
      <c r="AE315" s="1478"/>
      <c r="AF315" s="970"/>
      <c r="AG315" s="993"/>
      <c r="AH315" s="522"/>
      <c r="AQ315" s="216"/>
      <c r="AR315" s="216"/>
      <c r="AS315" s="216"/>
    </row>
    <row r="316" spans="1:116" s="234" customFormat="1" ht="28.95" customHeight="1">
      <c r="A316" s="657" t="s">
        <v>126</v>
      </c>
      <c r="B316" s="1478" t="s">
        <v>532</v>
      </c>
      <c r="C316" s="1444"/>
      <c r="D316" s="1444"/>
      <c r="E316" s="1444"/>
      <c r="F316" s="1444"/>
      <c r="G316" s="1444"/>
      <c r="H316" s="1444"/>
      <c r="I316" s="1444"/>
      <c r="J316" s="1444"/>
      <c r="K316" s="1444"/>
      <c r="L316" s="1444"/>
      <c r="M316" s="1444"/>
      <c r="N316" s="1444"/>
      <c r="O316" s="1444"/>
      <c r="P316" s="1444"/>
      <c r="Q316" s="1444"/>
      <c r="R316" s="1444"/>
      <c r="S316" s="1444"/>
      <c r="T316" s="1444"/>
      <c r="U316" s="1444"/>
      <c r="V316" s="1444"/>
      <c r="W316" s="1444"/>
      <c r="X316" s="1444"/>
      <c r="Y316" s="1444"/>
      <c r="Z316" s="1444"/>
      <c r="AA316" s="1444"/>
      <c r="AB316" s="1444"/>
      <c r="AC316" s="1444"/>
      <c r="AD316" s="1444"/>
      <c r="AE316" s="1444"/>
      <c r="AF316" s="971"/>
      <c r="AG316" s="969"/>
      <c r="AH316" s="504"/>
      <c r="AI316" s="333"/>
      <c r="AJ316" s="315"/>
      <c r="AK316" s="215"/>
      <c r="AL316" s="215"/>
      <c r="AM316" s="215"/>
      <c r="AN316" s="215"/>
      <c r="AO316" s="215"/>
      <c r="AP316" s="215"/>
      <c r="AQ316" s="215"/>
      <c r="AR316" s="215"/>
      <c r="AS316" s="215"/>
      <c r="AT316" s="215"/>
      <c r="AU316" s="215"/>
      <c r="AV316" s="215"/>
      <c r="AW316" s="215"/>
      <c r="AX316" s="215"/>
      <c r="AY316" s="215"/>
      <c r="AZ316" s="215"/>
      <c r="BA316" s="215"/>
      <c r="BB316" s="215"/>
      <c r="BC316" s="215"/>
      <c r="BD316" s="215"/>
      <c r="BE316" s="215"/>
      <c r="BF316" s="215"/>
      <c r="BG316" s="215"/>
      <c r="BH316" s="215"/>
      <c r="BI316" s="215"/>
      <c r="BJ316" s="215"/>
      <c r="BK316" s="215"/>
      <c r="BL316" s="215"/>
      <c r="BM316" s="215"/>
      <c r="BN316" s="215"/>
      <c r="BO316" s="215"/>
      <c r="BP316" s="215"/>
      <c r="BQ316" s="215"/>
      <c r="BR316" s="215"/>
      <c r="BS316" s="215"/>
      <c r="BT316" s="215"/>
      <c r="BU316" s="215"/>
      <c r="BV316" s="215"/>
      <c r="BW316" s="215"/>
      <c r="BX316" s="215"/>
      <c r="BY316" s="215"/>
      <c r="BZ316" s="215"/>
      <c r="CA316" s="215"/>
      <c r="CB316" s="215"/>
      <c r="CC316" s="215"/>
      <c r="CD316" s="215"/>
      <c r="CE316" s="215"/>
      <c r="CF316" s="215"/>
      <c r="CG316" s="215"/>
      <c r="CH316" s="215"/>
      <c r="CI316" s="215"/>
      <c r="CJ316" s="215"/>
      <c r="CK316" s="215"/>
      <c r="CL316" s="215"/>
      <c r="CM316" s="215"/>
      <c r="CN316" s="215"/>
      <c r="CO316" s="215"/>
      <c r="CP316" s="215"/>
      <c r="CQ316" s="215"/>
      <c r="CR316" s="215"/>
      <c r="CS316" s="215"/>
      <c r="CT316" s="215"/>
      <c r="CU316" s="215"/>
      <c r="CV316" s="215"/>
      <c r="CW316" s="215"/>
      <c r="CX316" s="215"/>
      <c r="CY316" s="215"/>
      <c r="CZ316" s="215"/>
      <c r="DA316" s="215"/>
      <c r="DB316" s="215"/>
      <c r="DC316" s="215"/>
      <c r="DD316" s="215"/>
      <c r="DE316" s="215"/>
      <c r="DF316" s="215"/>
      <c r="DG316" s="215"/>
      <c r="DH316" s="215"/>
      <c r="DI316" s="215"/>
      <c r="DJ316" s="215"/>
      <c r="DK316" s="215"/>
      <c r="DL316" s="215"/>
    </row>
    <row r="317" spans="1:116" ht="25.95" customHeight="1">
      <c r="A317" s="657" t="s">
        <v>26</v>
      </c>
      <c r="B317" s="1478" t="s">
        <v>406</v>
      </c>
      <c r="C317" s="1444"/>
      <c r="D317" s="1444"/>
      <c r="E317" s="1444"/>
      <c r="F317" s="1444"/>
      <c r="G317" s="1444"/>
      <c r="H317" s="1444"/>
      <c r="I317" s="1444"/>
      <c r="J317" s="1444"/>
      <c r="K317" s="1444"/>
      <c r="L317" s="1444"/>
      <c r="M317" s="1444"/>
      <c r="N317" s="1444"/>
      <c r="O317" s="1444"/>
      <c r="P317" s="1444"/>
      <c r="Q317" s="1444"/>
      <c r="R317" s="1444"/>
      <c r="S317" s="1444"/>
      <c r="T317" s="1444"/>
      <c r="U317" s="1444"/>
      <c r="V317" s="1444"/>
      <c r="W317" s="1444"/>
      <c r="X317" s="1444"/>
      <c r="Y317" s="1444"/>
      <c r="Z317" s="1444"/>
      <c r="AA317" s="1444"/>
      <c r="AB317" s="1444"/>
      <c r="AC317" s="1444"/>
      <c r="AD317" s="1444"/>
      <c r="AE317" s="1444"/>
      <c r="AF317" s="971"/>
      <c r="AG317" s="969"/>
      <c r="AH317" s="504"/>
      <c r="AK317" s="216"/>
      <c r="AL317" s="216"/>
      <c r="AM317" s="216"/>
      <c r="AN317" s="216"/>
      <c r="AO317" s="216"/>
      <c r="AP317" s="216"/>
      <c r="AQ317" s="216"/>
      <c r="AR317" s="216"/>
      <c r="AS317" s="216"/>
    </row>
    <row r="318" spans="1:116" s="633" customFormat="1" ht="40.950000000000003" customHeight="1">
      <c r="A318" s="657" t="s">
        <v>239</v>
      </c>
      <c r="B318" s="1478" t="s">
        <v>800</v>
      </c>
      <c r="C318" s="1444"/>
      <c r="D318" s="1444"/>
      <c r="E318" s="1444"/>
      <c r="F318" s="1444"/>
      <c r="G318" s="1444"/>
      <c r="H318" s="1444"/>
      <c r="I318" s="1444"/>
      <c r="J318" s="1444"/>
      <c r="K318" s="1444"/>
      <c r="L318" s="1444"/>
      <c r="M318" s="1444"/>
      <c r="N318" s="1444"/>
      <c r="O318" s="1444"/>
      <c r="P318" s="1444"/>
      <c r="Q318" s="1444"/>
      <c r="R318" s="1444"/>
      <c r="S318" s="1444"/>
      <c r="T318" s="1444"/>
      <c r="U318" s="1444"/>
      <c r="V318" s="1444"/>
      <c r="W318" s="1444"/>
      <c r="X318" s="1444"/>
      <c r="Y318" s="1444"/>
      <c r="Z318" s="1444"/>
      <c r="AA318" s="1444"/>
      <c r="AB318" s="1444"/>
      <c r="AC318" s="1444"/>
      <c r="AD318" s="1444"/>
      <c r="AE318" s="1444"/>
      <c r="AF318" s="971"/>
      <c r="AG318" s="969"/>
      <c r="AH318" s="635"/>
      <c r="AI318" s="331"/>
      <c r="AJ318" s="230"/>
      <c r="AK318" s="216"/>
      <c r="AL318" s="216"/>
      <c r="AM318" s="216"/>
      <c r="AN318" s="216"/>
      <c r="AO318" s="216"/>
      <c r="AP318" s="216"/>
      <c r="AQ318" s="216"/>
      <c r="AR318" s="216"/>
      <c r="AS318" s="216"/>
      <c r="AT318" s="216"/>
      <c r="AU318" s="216"/>
      <c r="AV318" s="216"/>
      <c r="AW318" s="216"/>
      <c r="AX318" s="216"/>
      <c r="AY318" s="216"/>
      <c r="AZ318" s="216"/>
      <c r="BA318" s="216"/>
      <c r="BB318" s="216"/>
      <c r="BC318" s="216"/>
      <c r="BD318" s="216"/>
      <c r="BE318" s="216"/>
      <c r="BF318" s="216"/>
      <c r="BG318" s="216"/>
      <c r="BH318" s="216"/>
      <c r="BI318" s="216"/>
      <c r="BJ318" s="216"/>
      <c r="BK318" s="216"/>
      <c r="BL318" s="216"/>
      <c r="BM318" s="216"/>
      <c r="BN318" s="216"/>
      <c r="BO318" s="216"/>
      <c r="BP318" s="216"/>
      <c r="BQ318" s="216"/>
      <c r="BR318" s="216"/>
      <c r="BS318" s="216"/>
      <c r="BT318" s="216"/>
      <c r="BU318" s="216"/>
      <c r="BV318" s="216"/>
      <c r="BW318" s="216"/>
      <c r="BX318" s="216"/>
      <c r="BY318" s="216"/>
      <c r="BZ318" s="216"/>
      <c r="CA318" s="216"/>
      <c r="CB318" s="216"/>
      <c r="CC318" s="216"/>
      <c r="CD318" s="216"/>
      <c r="CE318" s="216"/>
      <c r="CF318" s="216"/>
      <c r="CG318" s="216"/>
      <c r="CH318" s="216"/>
      <c r="CI318" s="216"/>
      <c r="CJ318" s="216"/>
      <c r="CK318" s="216"/>
      <c r="CL318" s="216"/>
      <c r="CM318" s="216"/>
      <c r="CN318" s="216"/>
      <c r="CO318" s="216"/>
      <c r="CP318" s="216"/>
      <c r="CQ318" s="216"/>
      <c r="CR318" s="216"/>
      <c r="CS318" s="216"/>
      <c r="CT318" s="216"/>
      <c r="CU318" s="216"/>
      <c r="CV318" s="216"/>
      <c r="CW318" s="216"/>
      <c r="CX318" s="216"/>
      <c r="CY318" s="216"/>
      <c r="CZ318" s="216"/>
      <c r="DA318" s="216"/>
      <c r="DB318" s="216"/>
      <c r="DC318" s="216"/>
      <c r="DD318" s="216"/>
      <c r="DE318" s="216"/>
      <c r="DF318" s="216"/>
      <c r="DG318" s="216"/>
      <c r="DH318" s="216"/>
      <c r="DI318" s="216"/>
      <c r="DJ318" s="216"/>
      <c r="DK318" s="216"/>
      <c r="DL318" s="216"/>
    </row>
    <row r="319" spans="1:116" ht="28.95" customHeight="1">
      <c r="A319" s="657" t="s">
        <v>238</v>
      </c>
      <c r="B319" s="1478" t="s">
        <v>869</v>
      </c>
      <c r="C319" s="1444"/>
      <c r="D319" s="1444"/>
      <c r="E319" s="1444"/>
      <c r="F319" s="1444"/>
      <c r="G319" s="1444"/>
      <c r="H319" s="1444"/>
      <c r="I319" s="1444"/>
      <c r="J319" s="1444"/>
      <c r="K319" s="1444"/>
      <c r="L319" s="1444"/>
      <c r="M319" s="1444"/>
      <c r="N319" s="1444"/>
      <c r="O319" s="1444"/>
      <c r="P319" s="1444"/>
      <c r="Q319" s="1444"/>
      <c r="R319" s="1444"/>
      <c r="S319" s="1444"/>
      <c r="T319" s="1444"/>
      <c r="U319" s="1444"/>
      <c r="V319" s="1444"/>
      <c r="W319" s="1444"/>
      <c r="X319" s="1444"/>
      <c r="Y319" s="1444"/>
      <c r="Z319" s="1444"/>
      <c r="AA319" s="1444"/>
      <c r="AB319" s="1444"/>
      <c r="AC319" s="1444"/>
      <c r="AD319" s="1444"/>
      <c r="AE319" s="1444"/>
      <c r="AF319" s="971"/>
      <c r="AG319" s="969"/>
      <c r="AH319" s="504"/>
      <c r="AK319" s="216"/>
      <c r="AL319" s="216"/>
      <c r="AM319" s="216"/>
      <c r="AN319" s="216"/>
      <c r="AO319" s="216"/>
      <c r="AP319" s="216"/>
      <c r="AQ319" s="216"/>
      <c r="AR319" s="216"/>
      <c r="AS319" s="216"/>
    </row>
    <row r="320" spans="1:116" ht="40.950000000000003" customHeight="1">
      <c r="A320" s="657"/>
      <c r="B320" s="1478" t="s">
        <v>328</v>
      </c>
      <c r="C320" s="1444"/>
      <c r="D320" s="1444"/>
      <c r="E320" s="1444"/>
      <c r="F320" s="1444"/>
      <c r="G320" s="1444"/>
      <c r="H320" s="1444"/>
      <c r="I320" s="1444"/>
      <c r="J320" s="1444"/>
      <c r="K320" s="1444"/>
      <c r="L320" s="1444"/>
      <c r="M320" s="1444"/>
      <c r="N320" s="1444"/>
      <c r="O320" s="1444"/>
      <c r="P320" s="1444"/>
      <c r="Q320" s="1444"/>
      <c r="R320" s="1444"/>
      <c r="S320" s="1444"/>
      <c r="T320" s="1444"/>
      <c r="U320" s="1444"/>
      <c r="V320" s="1444"/>
      <c r="W320" s="1444"/>
      <c r="X320" s="1444"/>
      <c r="Y320" s="1444"/>
      <c r="Z320" s="1444"/>
      <c r="AA320" s="1444"/>
      <c r="AB320" s="1444"/>
      <c r="AC320" s="1444"/>
      <c r="AD320" s="1444"/>
      <c r="AE320" s="1444"/>
      <c r="AF320" s="971"/>
      <c r="AG320" s="969"/>
      <c r="AH320" s="504"/>
      <c r="AK320" s="216"/>
      <c r="AL320" s="216"/>
      <c r="AM320" s="216"/>
      <c r="AN320" s="216"/>
      <c r="AO320" s="216"/>
      <c r="AP320" s="216"/>
      <c r="AQ320" s="216"/>
      <c r="AR320" s="216"/>
      <c r="AS320" s="216"/>
    </row>
    <row r="321" spans="1:116" ht="16.5" customHeight="1">
      <c r="A321" s="658"/>
      <c r="B321" s="1478" t="s">
        <v>327</v>
      </c>
      <c r="C321" s="1478"/>
      <c r="D321" s="1478"/>
      <c r="E321" s="1478"/>
      <c r="F321" s="1478"/>
      <c r="G321" s="1478"/>
      <c r="H321" s="1478"/>
      <c r="I321" s="1478"/>
      <c r="J321" s="1478"/>
      <c r="K321" s="1478"/>
      <c r="L321" s="1478"/>
      <c r="M321" s="1478"/>
      <c r="N321" s="1478"/>
      <c r="O321" s="1478"/>
      <c r="P321" s="1478"/>
      <c r="Q321" s="1478"/>
      <c r="R321" s="1478"/>
      <c r="S321" s="1478"/>
      <c r="T321" s="1478"/>
      <c r="U321" s="1478"/>
      <c r="V321" s="1478"/>
      <c r="W321" s="1478"/>
      <c r="X321" s="1478"/>
      <c r="Y321" s="1478"/>
      <c r="Z321" s="1478"/>
      <c r="AA321" s="1478"/>
      <c r="AB321" s="1478"/>
      <c r="AC321" s="1478"/>
      <c r="AD321" s="1478"/>
      <c r="AE321" s="1478"/>
      <c r="AF321" s="970"/>
      <c r="AG321" s="968"/>
      <c r="AH321" s="503"/>
      <c r="AK321" s="216"/>
      <c r="AL321" s="216"/>
      <c r="AM321" s="216"/>
      <c r="AN321" s="216"/>
      <c r="AO321" s="216"/>
      <c r="AP321" s="216"/>
      <c r="AQ321" s="216"/>
      <c r="AR321" s="216"/>
      <c r="AS321" s="216"/>
    </row>
    <row r="322" spans="1:116" ht="16.5" customHeight="1">
      <c r="A322" s="658"/>
      <c r="B322" s="1478" t="s">
        <v>5</v>
      </c>
      <c r="C322" s="1444"/>
      <c r="D322" s="1444"/>
      <c r="E322" s="1444"/>
      <c r="F322" s="1444"/>
      <c r="G322" s="1444"/>
      <c r="H322" s="1444"/>
      <c r="I322" s="1444"/>
      <c r="J322" s="1444"/>
      <c r="K322" s="1444"/>
      <c r="L322" s="1444"/>
      <c r="M322" s="1444"/>
      <c r="N322" s="1444"/>
      <c r="O322" s="1444"/>
      <c r="P322" s="1444"/>
      <c r="Q322" s="1444"/>
      <c r="R322" s="1444"/>
      <c r="S322" s="1444"/>
      <c r="T322" s="1444"/>
      <c r="U322" s="1444"/>
      <c r="V322" s="1444"/>
      <c r="W322" s="1444"/>
      <c r="X322" s="1444"/>
      <c r="Y322" s="1444"/>
      <c r="Z322" s="1444"/>
      <c r="AA322" s="1444"/>
      <c r="AB322" s="1444"/>
      <c r="AC322" s="1444"/>
      <c r="AD322" s="1444"/>
      <c r="AE322" s="1444"/>
      <c r="AF322" s="971"/>
      <c r="AG322" s="994"/>
      <c r="AH322" s="502"/>
      <c r="AQ322" s="216"/>
      <c r="AR322" s="216"/>
      <c r="AS322" s="216"/>
    </row>
    <row r="323" spans="1:116" s="67" customFormat="1" ht="16.5" customHeight="1">
      <c r="A323" s="29"/>
      <c r="B323" s="1479" t="s">
        <v>577</v>
      </c>
      <c r="C323" s="1480"/>
      <c r="D323" s="1480"/>
      <c r="E323" s="1480"/>
      <c r="F323" s="1480"/>
      <c r="G323" s="1480"/>
      <c r="H323" s="1480"/>
      <c r="I323" s="1480"/>
      <c r="J323" s="1480"/>
      <c r="K323" s="1480"/>
      <c r="L323" s="1480"/>
      <c r="M323" s="1480"/>
      <c r="N323" s="1480"/>
      <c r="O323" s="1480"/>
      <c r="P323" s="1480"/>
      <c r="Q323" s="1480"/>
      <c r="R323" s="1480"/>
      <c r="S323" s="1440"/>
      <c r="T323" s="1440"/>
      <c r="U323" s="1440"/>
      <c r="V323" s="1440"/>
      <c r="W323" s="1440"/>
      <c r="X323" s="1440"/>
      <c r="Y323" s="1440"/>
      <c r="Z323" s="1440"/>
      <c r="AA323" s="1440"/>
      <c r="AB323" s="1440"/>
      <c r="AC323" s="1440"/>
      <c r="AD323" s="1440"/>
      <c r="AE323" s="1440"/>
      <c r="AF323" s="967"/>
      <c r="AG323" s="995"/>
      <c r="AH323" s="347"/>
      <c r="AI323" s="347"/>
      <c r="AJ323" s="347"/>
      <c r="AK323" s="347"/>
      <c r="AL323" s="347"/>
      <c r="AM323" s="347"/>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192"/>
      <c r="BP323" s="192"/>
      <c r="BQ323" s="192"/>
      <c r="BR323" s="192"/>
      <c r="BS323" s="192"/>
      <c r="BT323" s="192"/>
      <c r="BU323" s="192"/>
      <c r="BV323" s="192"/>
    </row>
    <row r="324" spans="1:116" s="524" customFormat="1" ht="16.5" customHeight="1">
      <c r="A324" s="701" t="s">
        <v>288</v>
      </c>
      <c r="B324" s="525"/>
      <c r="C324" s="525"/>
      <c r="D324" s="1444" t="s">
        <v>411</v>
      </c>
      <c r="E324" s="1444"/>
      <c r="F324" s="1444"/>
      <c r="G324" s="1444"/>
      <c r="H324" s="1444"/>
      <c r="I324" s="1444"/>
      <c r="J324" s="1444"/>
      <c r="K324" s="1444"/>
      <c r="L324" s="1444"/>
      <c r="M324" s="1444"/>
      <c r="N324" s="1444"/>
      <c r="O324" s="1444"/>
      <c r="P324" s="1444"/>
      <c r="Q324" s="1444"/>
      <c r="R324" s="1444"/>
      <c r="S324" s="1444"/>
      <c r="T324" s="1444"/>
      <c r="U324" s="1444"/>
      <c r="V324" s="1444"/>
      <c r="W324" s="1444"/>
      <c r="X324" s="1444"/>
      <c r="Y324" s="1444"/>
      <c r="Z324" s="1444"/>
      <c r="AA324" s="1444"/>
      <c r="AB324" s="1444"/>
      <c r="AC324" s="1444"/>
      <c r="AD324" s="1444"/>
      <c r="AE324" s="1444"/>
      <c r="AF324" s="971"/>
      <c r="AG324" s="994"/>
      <c r="AH324" s="502"/>
      <c r="AI324" s="331"/>
      <c r="AJ324" s="230"/>
      <c r="AK324" s="332"/>
      <c r="AL324" s="332"/>
      <c r="AM324" s="332"/>
      <c r="AN324" s="332"/>
      <c r="AO324" s="332"/>
      <c r="AP324" s="332"/>
      <c r="AQ324" s="328"/>
      <c r="AR324" s="328"/>
      <c r="AS324" s="328"/>
      <c r="AT324" s="220"/>
      <c r="AU324" s="220"/>
      <c r="AV324" s="220"/>
      <c r="AW324" s="220"/>
      <c r="AX324" s="220"/>
      <c r="AY324" s="220"/>
      <c r="AZ324" s="220"/>
      <c r="BA324" s="220"/>
      <c r="BB324" s="220"/>
      <c r="BC324" s="220"/>
      <c r="BD324" s="220"/>
      <c r="BE324" s="220"/>
      <c r="BF324" s="220"/>
      <c r="BG324" s="220"/>
      <c r="BH324" s="220"/>
      <c r="BI324" s="220"/>
      <c r="BJ324" s="220"/>
      <c r="BK324" s="220"/>
      <c r="BL324" s="220"/>
      <c r="BM324" s="220"/>
      <c r="BN324" s="220"/>
      <c r="BO324" s="220"/>
      <c r="BP324" s="220"/>
      <c r="BQ324" s="220"/>
      <c r="BR324" s="220"/>
      <c r="BS324" s="220"/>
      <c r="BT324" s="220"/>
      <c r="BU324" s="220"/>
      <c r="BV324" s="220"/>
      <c r="BW324" s="220"/>
      <c r="BX324" s="220"/>
      <c r="BY324" s="220"/>
      <c r="BZ324" s="220"/>
      <c r="CA324" s="220"/>
      <c r="CB324" s="220"/>
      <c r="CC324" s="220"/>
      <c r="CD324" s="220"/>
      <c r="CE324" s="220"/>
      <c r="CF324" s="220"/>
      <c r="CG324" s="220"/>
      <c r="CH324" s="220"/>
      <c r="CI324" s="220"/>
      <c r="CJ324" s="220"/>
      <c r="CK324" s="220"/>
      <c r="CL324" s="220"/>
      <c r="CM324" s="220"/>
      <c r="CN324" s="220"/>
      <c r="CO324" s="220"/>
      <c r="CP324" s="220"/>
      <c r="CQ324" s="220"/>
      <c r="CR324" s="220"/>
      <c r="CS324" s="220"/>
      <c r="CT324" s="220"/>
      <c r="CU324" s="220"/>
      <c r="CV324" s="220"/>
      <c r="CW324" s="220"/>
      <c r="CX324" s="220"/>
      <c r="CY324" s="220"/>
      <c r="CZ324" s="220"/>
      <c r="DA324" s="220"/>
      <c r="DB324" s="220"/>
      <c r="DC324" s="220"/>
      <c r="DD324" s="220"/>
      <c r="DE324" s="220"/>
      <c r="DF324" s="220"/>
      <c r="DG324" s="220"/>
      <c r="DH324" s="220"/>
      <c r="DI324" s="220"/>
      <c r="DJ324" s="220"/>
      <c r="DK324" s="220"/>
      <c r="DL324" s="220"/>
    </row>
    <row r="325" spans="1:116" ht="16.5" customHeight="1">
      <c r="A325" s="658"/>
      <c r="B325" s="653"/>
      <c r="C325" s="200"/>
      <c r="D325" s="525"/>
      <c r="E325" s="525"/>
      <c r="F325" s="653"/>
      <c r="G325" s="525"/>
      <c r="H325" s="525"/>
      <c r="I325" s="983"/>
      <c r="J325" s="352"/>
      <c r="K325" s="352"/>
      <c r="L325" s="141"/>
      <c r="M325" s="352"/>
      <c r="N325" s="352"/>
      <c r="O325" s="141"/>
      <c r="P325" s="352"/>
      <c r="Q325" s="352"/>
      <c r="R325" s="141"/>
      <c r="S325" s="352"/>
      <c r="T325" s="352"/>
      <c r="U325" s="141"/>
      <c r="V325" s="352"/>
      <c r="W325" s="352"/>
      <c r="X325" s="141"/>
      <c r="Y325" s="352"/>
      <c r="Z325" s="352"/>
      <c r="AA325" s="141"/>
      <c r="AB325" s="352"/>
      <c r="AC325" s="352"/>
      <c r="AD325" s="141"/>
      <c r="AE325" s="352"/>
      <c r="AF325" s="352"/>
      <c r="AG325" s="141"/>
      <c r="AH325" s="352"/>
      <c r="AQ325" s="328"/>
      <c r="AR325" s="328"/>
      <c r="AS325" s="328"/>
    </row>
    <row r="326" spans="1:116" s="524" customFormat="1" ht="16.5" customHeight="1">
      <c r="A326" s="200"/>
      <c r="B326" s="506"/>
      <c r="C326" s="506"/>
      <c r="D326" s="506"/>
      <c r="E326" s="506"/>
      <c r="F326" s="526"/>
      <c r="G326" s="352"/>
      <c r="H326" s="352"/>
      <c r="I326" s="141"/>
      <c r="J326" s="353"/>
      <c r="K326" s="353"/>
      <c r="L326" s="983"/>
      <c r="M326" s="353"/>
      <c r="N326" s="353"/>
      <c r="O326" s="983"/>
      <c r="P326" s="353"/>
      <c r="Q326" s="353"/>
      <c r="R326" s="983"/>
      <c r="S326" s="353"/>
      <c r="T326" s="353"/>
      <c r="U326" s="983"/>
      <c r="V326" s="353"/>
      <c r="W326" s="353"/>
      <c r="X326" s="983"/>
      <c r="Y326" s="353"/>
      <c r="Z326" s="353"/>
      <c r="AA326" s="983"/>
      <c r="AB326" s="353"/>
      <c r="AC326" s="353"/>
      <c r="AD326" s="983"/>
      <c r="AE326" s="353"/>
      <c r="AF326" s="353"/>
      <c r="AG326" s="983"/>
      <c r="AH326" s="353"/>
      <c r="AI326" s="331"/>
      <c r="AJ326" s="230"/>
      <c r="AK326" s="332"/>
      <c r="AL326" s="332"/>
      <c r="AM326" s="332"/>
      <c r="AN326" s="332"/>
      <c r="AO326" s="332"/>
      <c r="AP326" s="332"/>
      <c r="AQ326" s="216"/>
      <c r="AR326" s="216"/>
      <c r="AS326" s="216"/>
      <c r="AT326" s="220"/>
      <c r="AU326" s="220"/>
      <c r="AV326" s="220"/>
      <c r="AW326" s="220"/>
      <c r="AX326" s="220"/>
      <c r="AY326" s="220"/>
      <c r="AZ326" s="220"/>
      <c r="BA326" s="220"/>
      <c r="BB326" s="220"/>
      <c r="BC326" s="220"/>
      <c r="BD326" s="220"/>
      <c r="BE326" s="220"/>
      <c r="BF326" s="220"/>
      <c r="BG326" s="220"/>
      <c r="BH326" s="220"/>
      <c r="BI326" s="220"/>
      <c r="BJ326" s="220"/>
      <c r="BK326" s="220"/>
      <c r="BL326" s="220"/>
      <c r="BM326" s="220"/>
      <c r="BN326" s="220"/>
      <c r="BO326" s="220"/>
      <c r="BP326" s="220"/>
      <c r="BQ326" s="220"/>
      <c r="BR326" s="220"/>
      <c r="BS326" s="220"/>
      <c r="BT326" s="220"/>
      <c r="BU326" s="220"/>
      <c r="BV326" s="220"/>
      <c r="BW326" s="220"/>
      <c r="BX326" s="220"/>
      <c r="BY326" s="220"/>
      <c r="BZ326" s="220"/>
      <c r="CA326" s="220"/>
      <c r="CB326" s="220"/>
      <c r="CC326" s="220"/>
      <c r="CD326" s="220"/>
      <c r="CE326" s="220"/>
      <c r="CF326" s="220"/>
      <c r="CG326" s="220"/>
      <c r="CH326" s="220"/>
      <c r="CI326" s="220"/>
      <c r="CJ326" s="220"/>
      <c r="CK326" s="220"/>
      <c r="CL326" s="220"/>
      <c r="CM326" s="220"/>
      <c r="CN326" s="220"/>
      <c r="CO326" s="220"/>
      <c r="CP326" s="220"/>
      <c r="CQ326" s="220"/>
      <c r="CR326" s="220"/>
      <c r="CS326" s="220"/>
      <c r="CT326" s="220"/>
      <c r="CU326" s="220"/>
      <c r="CV326" s="220"/>
      <c r="CW326" s="220"/>
      <c r="CX326" s="220"/>
      <c r="CY326" s="220"/>
      <c r="CZ326" s="220"/>
      <c r="DA326" s="220"/>
      <c r="DB326" s="220"/>
      <c r="DC326" s="220"/>
      <c r="DD326" s="220"/>
      <c r="DE326" s="220"/>
      <c r="DF326" s="220"/>
      <c r="DG326" s="220"/>
      <c r="DH326" s="220"/>
      <c r="DI326" s="220"/>
      <c r="DJ326" s="220"/>
      <c r="DK326" s="220"/>
      <c r="DL326" s="220"/>
    </row>
  </sheetData>
  <protectedRanges>
    <protectedRange sqref="S310:AA313" name="Range1_5_1"/>
  </protectedRanges>
  <mergeCells count="14">
    <mergeCell ref="B321:AE321"/>
    <mergeCell ref="B323:AE323"/>
    <mergeCell ref="B322:AE322"/>
    <mergeCell ref="D324:AE324"/>
    <mergeCell ref="E1:AE1"/>
    <mergeCell ref="B315:AE315"/>
    <mergeCell ref="B316:AE316"/>
    <mergeCell ref="B317:AE317"/>
    <mergeCell ref="B318:AE318"/>
    <mergeCell ref="B319:AE319"/>
    <mergeCell ref="B320:AE320"/>
    <mergeCell ref="B310:AE310"/>
    <mergeCell ref="B312:AE312"/>
    <mergeCell ref="B314:AE314"/>
  </mergeCells>
  <dataValidations count="1">
    <dataValidation type="custom" showErrorMessage="1" errorTitle="Invalidate data entry" error="Entry must be either: _x000a_a number greater than or equal to zero, _x000a_&quot;na&quot;, &quot;np&quot;, or  &quot;..&quot;._x000a__x000a_Please try again" sqref="S311:AA311 S313:AA313">
      <formula1>OR(AND(ISNUMBER(S311),NOT(S311&lt;0)),S311="na",S311="..",S311="np")</formula1>
    </dataValidation>
  </dataValidations>
  <pageMargins left="0.7" right="0.7" top="0.75" bottom="0.75" header="0.3" footer="0.3"/>
  <pageSetup paperSize="9" fitToHeight="0" orientation="landscape" useFirstPageNumber="1" r:id="rId1"/>
  <headerFooter alignWithMargins="0">
    <oddHeader>&amp;C&amp;"Arial,Regular"&amp;8TABLE 6A.5</oddHeader>
    <oddFooter>&amp;L&amp;8&amp;G 
&amp;"Arial,Regular"REPORT ON
GOVERNMENT
SERVICES 2019&amp;C &amp;R&amp;8&amp;G&amp;"Arial,Regular" 
POLICE
SERVICES
&amp;"Arial,Regular"PAGE &amp;"Arial,Bold"&amp;P&amp;"Arial,Regular" of TABLE 6A.5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F194"/>
  <sheetViews>
    <sheetView showGridLines="0" zoomScaleNormal="100" zoomScaleSheetLayoutView="100" workbookViewId="0"/>
  </sheetViews>
  <sheetFormatPr defaultColWidth="9.33203125" defaultRowHeight="16.5" customHeight="1"/>
  <cols>
    <col min="1" max="1" width="3.6640625" style="501" customWidth="1"/>
    <col min="2" max="3" width="2.6640625" style="523" customWidth="1"/>
    <col min="4" max="4" width="6.6640625" style="523" customWidth="1"/>
    <col min="5" max="5" width="6.44140625" style="523" customWidth="1"/>
    <col min="6" max="6" width="5.5546875" style="523" customWidth="1"/>
    <col min="7" max="7" width="6.109375" style="467" bestFit="1" customWidth="1"/>
    <col min="8" max="8" width="2.5546875" style="467" bestFit="1" customWidth="1"/>
    <col min="9" max="9" width="3.5546875" style="984" bestFit="1" customWidth="1"/>
    <col min="10" max="10" width="6.109375" style="467" customWidth="1"/>
    <col min="11" max="11" width="2.5546875" style="467" bestFit="1" customWidth="1"/>
    <col min="12" max="12" width="3.5546875" style="984" bestFit="1" customWidth="1"/>
    <col min="13" max="13" width="6.109375" style="467" customWidth="1"/>
    <col min="14" max="14" width="2.5546875" style="467" bestFit="1" customWidth="1"/>
    <col min="15" max="15" width="3.5546875" style="984" bestFit="1" customWidth="1"/>
    <col min="16" max="16" width="6.109375" style="467" customWidth="1"/>
    <col min="17" max="17" width="2.5546875" style="467" bestFit="1" customWidth="1"/>
    <col min="18" max="18" width="3.5546875" style="984" bestFit="1" customWidth="1"/>
    <col min="19" max="19" width="6.109375" style="467" customWidth="1"/>
    <col min="20" max="20" width="2.5546875" style="467" bestFit="1" customWidth="1"/>
    <col min="21" max="21" width="3.5546875" style="984" customWidth="1"/>
    <col min="22" max="22" width="6.109375" style="467" customWidth="1"/>
    <col min="23" max="23" width="2.5546875" style="467" customWidth="1"/>
    <col min="24" max="24" width="3.5546875" style="984" bestFit="1" customWidth="1"/>
    <col min="25" max="25" width="6.109375" style="467" customWidth="1"/>
    <col min="26" max="26" width="2.5546875" style="467" bestFit="1" customWidth="1"/>
    <col min="27" max="27" width="3.5546875" style="984" bestFit="1" customWidth="1"/>
    <col min="28" max="28" width="6.109375" style="467" customWidth="1"/>
    <col min="29" max="29" width="2.5546875" style="467" bestFit="1" customWidth="1"/>
    <col min="30" max="30" width="3.5546875" style="984" customWidth="1"/>
    <col min="31" max="31" width="7.109375" style="467" customWidth="1"/>
    <col min="32" max="32" width="2.5546875" style="467" customWidth="1"/>
    <col min="33" max="33" width="3.5546875" style="984" bestFit="1" customWidth="1"/>
    <col min="34" max="35" width="1.6640625" style="467" customWidth="1"/>
    <col min="36" max="36" width="5.33203125" style="331" hidden="1" customWidth="1"/>
    <col min="37" max="37" width="14" style="230" hidden="1" customWidth="1"/>
    <col min="38" max="38" width="6.6640625" style="230" hidden="1" customWidth="1"/>
    <col min="39" max="46" width="7.6640625" style="230" hidden="1" customWidth="1"/>
    <col min="47" max="47" width="7.6640625" style="216" customWidth="1"/>
    <col min="48" max="51" width="9.33203125" style="216"/>
    <col min="52" max="16384" width="9.33203125" style="501"/>
  </cols>
  <sheetData>
    <row r="1" spans="1:58" s="4" customFormat="1" ht="21" customHeight="1">
      <c r="A1" s="13" t="s">
        <v>273</v>
      </c>
      <c r="B1" s="116"/>
      <c r="C1" s="116"/>
      <c r="D1" s="117"/>
      <c r="E1" s="1462" t="s">
        <v>771</v>
      </c>
      <c r="F1" s="1462"/>
      <c r="G1" s="1462"/>
      <c r="H1" s="1463"/>
      <c r="I1" s="1464"/>
      <c r="J1" s="1462"/>
      <c r="K1" s="1463"/>
      <c r="L1" s="1464"/>
      <c r="M1" s="1462"/>
      <c r="N1" s="1463"/>
      <c r="O1" s="1464"/>
      <c r="P1" s="1462"/>
      <c r="Q1" s="1463"/>
      <c r="R1" s="1464"/>
      <c r="S1" s="1462"/>
      <c r="T1" s="1463"/>
      <c r="U1" s="1464"/>
      <c r="V1" s="1462"/>
      <c r="W1" s="1463"/>
      <c r="X1" s="1464"/>
      <c r="Y1" s="1462"/>
      <c r="Z1" s="1463"/>
      <c r="AA1" s="1464"/>
      <c r="AB1" s="1462"/>
      <c r="AC1" s="1463"/>
      <c r="AD1" s="1464"/>
      <c r="AE1" s="1462"/>
      <c r="AF1" s="157"/>
      <c r="AG1" s="14"/>
      <c r="AH1" s="410"/>
      <c r="AI1" s="410"/>
      <c r="AJ1" s="223"/>
      <c r="AK1" s="315"/>
      <c r="AL1" s="222"/>
      <c r="AM1" s="222"/>
      <c r="AN1" s="222"/>
      <c r="AO1" s="222"/>
      <c r="AP1" s="222"/>
      <c r="AQ1" s="222"/>
      <c r="AR1" s="222"/>
      <c r="AS1" s="222"/>
      <c r="AT1" s="222"/>
      <c r="AU1" s="233"/>
      <c r="AV1" s="233"/>
      <c r="AW1" s="233"/>
      <c r="AX1" s="233"/>
      <c r="AY1" s="233"/>
      <c r="AZ1" s="163"/>
      <c r="BA1" s="163"/>
      <c r="BB1" s="163"/>
      <c r="BC1" s="163"/>
      <c r="BD1" s="163"/>
      <c r="BE1" s="163"/>
      <c r="BF1" s="163"/>
    </row>
    <row r="2" spans="1:58" ht="16.5" customHeight="1">
      <c r="A2" s="530"/>
      <c r="B2" s="531"/>
      <c r="C2" s="531"/>
      <c r="D2" s="531"/>
      <c r="E2" s="531"/>
      <c r="F2" s="531" t="s">
        <v>1</v>
      </c>
      <c r="G2" s="532" t="s">
        <v>127</v>
      </c>
      <c r="H2" s="973"/>
      <c r="I2" s="976"/>
      <c r="J2" s="532" t="s">
        <v>245</v>
      </c>
      <c r="K2" s="973"/>
      <c r="L2" s="976"/>
      <c r="M2" s="532" t="s">
        <v>230</v>
      </c>
      <c r="N2" s="973"/>
      <c r="O2" s="976"/>
      <c r="P2" s="532" t="s">
        <v>36</v>
      </c>
      <c r="Q2" s="973"/>
      <c r="R2" s="976"/>
      <c r="S2" s="532" t="s">
        <v>37</v>
      </c>
      <c r="T2" s="973"/>
      <c r="U2" s="976"/>
      <c r="V2" s="532" t="s">
        <v>244</v>
      </c>
      <c r="W2" s="973"/>
      <c r="X2" s="976"/>
      <c r="Y2" s="532" t="s">
        <v>246</v>
      </c>
      <c r="Z2" s="973"/>
      <c r="AA2" s="976"/>
      <c r="AB2" s="532" t="s">
        <v>38</v>
      </c>
      <c r="AC2" s="973"/>
      <c r="AD2" s="976"/>
      <c r="AE2" s="532" t="s">
        <v>248</v>
      </c>
      <c r="AF2" s="973"/>
      <c r="AG2" s="985"/>
      <c r="AH2" s="463"/>
      <c r="AI2" s="463"/>
      <c r="AJ2" s="528"/>
      <c r="AL2" s="930" t="s">
        <v>127</v>
      </c>
      <c r="AM2" s="930" t="s">
        <v>329</v>
      </c>
      <c r="AN2" s="930" t="s">
        <v>330</v>
      </c>
      <c r="AO2" s="930" t="s">
        <v>242</v>
      </c>
      <c r="AP2" s="930" t="s">
        <v>243</v>
      </c>
      <c r="AQ2" s="930" t="s">
        <v>244</v>
      </c>
      <c r="AR2" s="930" t="s">
        <v>246</v>
      </c>
      <c r="AS2" s="930" t="s">
        <v>247</v>
      </c>
      <c r="AT2" s="930" t="s">
        <v>248</v>
      </c>
      <c r="AU2" s="233"/>
      <c r="AV2" s="233"/>
      <c r="AW2" s="233"/>
      <c r="AX2" s="233"/>
      <c r="AY2" s="233"/>
      <c r="AZ2" s="163"/>
      <c r="BA2" s="163"/>
      <c r="BB2" s="163"/>
      <c r="BC2" s="163"/>
      <c r="BD2" s="163"/>
      <c r="BE2" s="163"/>
      <c r="BF2" s="163"/>
    </row>
    <row r="3" spans="1:58" ht="1.95" customHeight="1">
      <c r="A3" s="1229"/>
      <c r="B3" s="517"/>
      <c r="C3" s="517"/>
      <c r="D3" s="517"/>
      <c r="E3" s="517"/>
      <c r="F3" s="517"/>
      <c r="G3" s="510"/>
      <c r="H3" s="510"/>
      <c r="I3" s="147"/>
      <c r="J3" s="510"/>
      <c r="K3" s="510"/>
      <c r="L3" s="147"/>
      <c r="M3" s="510"/>
      <c r="N3" s="510"/>
      <c r="O3" s="147"/>
      <c r="P3" s="510"/>
      <c r="Q3" s="510"/>
      <c r="R3" s="147"/>
      <c r="S3" s="510"/>
      <c r="T3" s="510"/>
      <c r="U3" s="147"/>
      <c r="V3" s="510"/>
      <c r="W3" s="510"/>
      <c r="X3" s="147"/>
      <c r="Y3" s="510"/>
      <c r="Z3" s="510"/>
      <c r="AA3" s="147"/>
      <c r="AB3" s="510"/>
      <c r="AC3" s="510"/>
      <c r="AD3" s="147"/>
      <c r="AE3" s="510"/>
      <c r="AF3" s="510"/>
      <c r="AG3" s="147"/>
      <c r="AH3" s="463"/>
      <c r="AI3" s="463"/>
      <c r="AJ3" s="528"/>
      <c r="AL3" s="229"/>
      <c r="AM3" s="229"/>
      <c r="AN3" s="229"/>
      <c r="AO3" s="229"/>
      <c r="AP3" s="229"/>
      <c r="AQ3" s="229"/>
      <c r="AR3" s="229"/>
      <c r="AS3" s="229"/>
      <c r="AT3" s="229"/>
      <c r="AU3" s="227"/>
      <c r="AV3" s="233"/>
      <c r="AW3" s="233"/>
      <c r="AX3" s="233"/>
      <c r="AY3" s="233"/>
      <c r="AZ3" s="163"/>
      <c r="BA3" s="163"/>
      <c r="BB3" s="163"/>
      <c r="BC3" s="163"/>
      <c r="BD3" s="163"/>
      <c r="BE3" s="163"/>
      <c r="BF3" s="163"/>
    </row>
    <row r="4" spans="1:58" s="894" customFormat="1" ht="16.95" customHeight="1">
      <c r="A4" s="208" t="s">
        <v>586</v>
      </c>
      <c r="B4" s="516"/>
      <c r="C4" s="516"/>
      <c r="D4" s="516"/>
      <c r="E4" s="516"/>
      <c r="F4" s="516"/>
      <c r="G4" s="668"/>
      <c r="H4" s="668"/>
      <c r="I4" s="244"/>
      <c r="J4" s="668"/>
      <c r="K4" s="668"/>
      <c r="L4" s="244"/>
      <c r="M4" s="668"/>
      <c r="N4" s="668"/>
      <c r="O4" s="244"/>
      <c r="P4" s="668"/>
      <c r="Q4" s="668"/>
      <c r="R4" s="244"/>
      <c r="S4" s="510"/>
      <c r="T4" s="510"/>
      <c r="U4" s="147"/>
      <c r="V4" s="510"/>
      <c r="W4" s="510"/>
      <c r="X4" s="147"/>
      <c r="Y4" s="510"/>
      <c r="Z4" s="510"/>
      <c r="AA4" s="147"/>
      <c r="AB4" s="510"/>
      <c r="AC4" s="510"/>
      <c r="AD4" s="147"/>
      <c r="AE4" s="510"/>
      <c r="AF4" s="510"/>
      <c r="AG4" s="147"/>
      <c r="AH4" s="463"/>
      <c r="AI4" s="463"/>
      <c r="AJ4" s="528"/>
      <c r="AK4" s="230"/>
      <c r="AL4" s="229"/>
      <c r="AM4" s="229"/>
      <c r="AN4" s="229"/>
      <c r="AO4" s="229"/>
      <c r="AP4" s="229"/>
      <c r="AQ4" s="229"/>
      <c r="AR4" s="229"/>
      <c r="AS4" s="229"/>
      <c r="AT4" s="229"/>
      <c r="AU4" s="337"/>
      <c r="AV4" s="338"/>
      <c r="AW4" s="338"/>
      <c r="AX4" s="338"/>
      <c r="AY4" s="338"/>
      <c r="AZ4" s="529"/>
      <c r="BA4" s="163"/>
      <c r="BB4" s="163"/>
      <c r="BC4" s="163"/>
      <c r="BD4" s="163"/>
      <c r="BE4" s="163"/>
      <c r="BF4" s="163"/>
    </row>
    <row r="5" spans="1:58" s="894" customFormat="1" ht="16.95" customHeight="1">
      <c r="A5" s="1240" t="s">
        <v>451</v>
      </c>
      <c r="B5" s="516"/>
      <c r="C5" s="516"/>
      <c r="D5" s="516"/>
      <c r="E5" s="516"/>
      <c r="F5" s="516"/>
      <c r="G5" s="668"/>
      <c r="H5" s="668"/>
      <c r="I5" s="244"/>
      <c r="J5" s="668"/>
      <c r="K5" s="668"/>
      <c r="L5" s="244"/>
      <c r="M5" s="668"/>
      <c r="N5" s="668"/>
      <c r="O5" s="244"/>
      <c r="P5" s="668"/>
      <c r="Q5" s="668"/>
      <c r="R5" s="244"/>
      <c r="S5" s="510"/>
      <c r="T5" s="510"/>
      <c r="U5" s="147"/>
      <c r="V5" s="510"/>
      <c r="W5" s="510"/>
      <c r="X5" s="147"/>
      <c r="Y5" s="510"/>
      <c r="Z5" s="510"/>
      <c r="AA5" s="147"/>
      <c r="AB5" s="510"/>
      <c r="AC5" s="510"/>
      <c r="AD5" s="147"/>
      <c r="AE5" s="510"/>
      <c r="AF5" s="510"/>
      <c r="AG5" s="147"/>
      <c r="AH5" s="463"/>
      <c r="AI5" s="463"/>
      <c r="AJ5" s="528"/>
      <c r="AK5" s="230"/>
      <c r="AL5" s="229"/>
      <c r="AM5" s="229"/>
      <c r="AN5" s="229"/>
      <c r="AO5" s="229"/>
      <c r="AP5" s="229"/>
      <c r="AQ5" s="229"/>
      <c r="AR5" s="229"/>
      <c r="AS5" s="229"/>
      <c r="AT5" s="229"/>
      <c r="AU5" s="337"/>
      <c r="AV5" s="338"/>
      <c r="AW5" s="338"/>
      <c r="AX5" s="338"/>
      <c r="AY5" s="338"/>
      <c r="AZ5" s="529"/>
      <c r="BA5" s="163"/>
      <c r="BB5" s="163"/>
      <c r="BC5" s="163"/>
      <c r="BD5" s="163"/>
      <c r="BE5" s="163"/>
      <c r="BF5" s="163"/>
    </row>
    <row r="6" spans="1:58" s="894" customFormat="1" ht="28.95" customHeight="1">
      <c r="A6" s="516"/>
      <c r="B6" s="1429" t="s">
        <v>304</v>
      </c>
      <c r="C6" s="1481"/>
      <c r="D6" s="1481"/>
      <c r="E6" s="1481"/>
      <c r="F6" s="516" t="s">
        <v>39</v>
      </c>
      <c r="G6" s="511">
        <v>49.8</v>
      </c>
      <c r="H6" s="511" t="s">
        <v>622</v>
      </c>
      <c r="I6" s="1003">
        <v>3.4209999999999998</v>
      </c>
      <c r="J6" s="511">
        <v>52</v>
      </c>
      <c r="K6" s="511" t="s">
        <v>622</v>
      </c>
      <c r="L6" s="1003">
        <v>1.9884200000000001</v>
      </c>
      <c r="M6" s="511">
        <v>46.2</v>
      </c>
      <c r="N6" s="511" t="s">
        <v>622</v>
      </c>
      <c r="O6" s="1003">
        <v>2.1505000000000001</v>
      </c>
      <c r="P6" s="511">
        <v>55.1</v>
      </c>
      <c r="Q6" s="511" t="s">
        <v>622</v>
      </c>
      <c r="R6" s="1003">
        <v>3.1566900000000002</v>
      </c>
      <c r="S6" s="511">
        <v>44.7</v>
      </c>
      <c r="T6" s="511" t="s">
        <v>622</v>
      </c>
      <c r="U6" s="1003">
        <v>3.2326700000000002</v>
      </c>
      <c r="V6" s="511">
        <v>46.4</v>
      </c>
      <c r="W6" s="511" t="s">
        <v>622</v>
      </c>
      <c r="X6" s="1003">
        <v>3.8753799999999998</v>
      </c>
      <c r="Y6" s="511">
        <v>37.6</v>
      </c>
      <c r="Z6" s="511" t="s">
        <v>622</v>
      </c>
      <c r="AA6" s="1003">
        <v>3.0588299999999999</v>
      </c>
      <c r="AB6" s="511">
        <v>53.7</v>
      </c>
      <c r="AC6" s="511" t="s">
        <v>622</v>
      </c>
      <c r="AD6" s="1003">
        <v>3.40211</v>
      </c>
      <c r="AE6" s="511">
        <v>49.6</v>
      </c>
      <c r="AF6" s="511" t="s">
        <v>622</v>
      </c>
      <c r="AG6" s="1003">
        <v>1.35097</v>
      </c>
      <c r="AH6" s="464"/>
      <c r="AI6" s="464"/>
      <c r="AJ6" s="961">
        <v>0</v>
      </c>
      <c r="AK6" s="910" t="s">
        <v>678</v>
      </c>
      <c r="AL6" s="1012">
        <v>49.8</v>
      </c>
      <c r="AM6" s="1012">
        <v>52</v>
      </c>
      <c r="AN6" s="1012">
        <v>46.2</v>
      </c>
      <c r="AO6" s="1012">
        <v>55.1</v>
      </c>
      <c r="AP6" s="1012">
        <v>44.7</v>
      </c>
      <c r="AQ6" s="1012">
        <v>46.4</v>
      </c>
      <c r="AR6" s="1012">
        <v>37.6</v>
      </c>
      <c r="AS6" s="1012">
        <v>53.7</v>
      </c>
      <c r="AT6" s="1012">
        <v>49.6</v>
      </c>
      <c r="AU6" s="216"/>
      <c r="AV6" s="233"/>
      <c r="AW6" s="233"/>
      <c r="AX6" s="233"/>
      <c r="AY6" s="233"/>
      <c r="AZ6" s="163"/>
      <c r="BA6" s="163"/>
      <c r="BB6" s="163"/>
      <c r="BC6" s="163"/>
      <c r="BD6" s="163"/>
      <c r="BE6" s="163"/>
      <c r="BF6" s="163"/>
    </row>
    <row r="7" spans="1:58" s="894" customFormat="1" ht="13.2" hidden="1">
      <c r="A7" s="516"/>
      <c r="B7" s="1230"/>
      <c r="C7" s="1232"/>
      <c r="D7" s="1232"/>
      <c r="E7" s="1232"/>
      <c r="F7" s="516"/>
      <c r="G7" s="511"/>
      <c r="H7" s="511"/>
      <c r="I7" s="1003"/>
      <c r="J7" s="511"/>
      <c r="K7" s="511"/>
      <c r="L7" s="1003"/>
      <c r="M7" s="511"/>
      <c r="N7" s="511"/>
      <c r="O7" s="1003"/>
      <c r="P7" s="511"/>
      <c r="Q7" s="511"/>
      <c r="R7" s="1003"/>
      <c r="S7" s="511"/>
      <c r="T7" s="511"/>
      <c r="U7" s="1003"/>
      <c r="V7" s="511"/>
      <c r="W7" s="511"/>
      <c r="X7" s="1003"/>
      <c r="Y7" s="511"/>
      <c r="Z7" s="511"/>
      <c r="AA7" s="1003"/>
      <c r="AB7" s="511"/>
      <c r="AC7" s="511"/>
      <c r="AD7" s="1003"/>
      <c r="AE7" s="511"/>
      <c r="AF7" s="511"/>
      <c r="AG7" s="1003"/>
      <c r="AH7" s="464"/>
      <c r="AI7" s="464"/>
      <c r="AJ7" s="961">
        <v>0</v>
      </c>
      <c r="AK7" s="910" t="s">
        <v>679</v>
      </c>
      <c r="AL7" s="1012">
        <v>3.4209999999999998</v>
      </c>
      <c r="AM7" s="1012">
        <v>1.9884200000000001</v>
      </c>
      <c r="AN7" s="1012">
        <v>2.1505000000000001</v>
      </c>
      <c r="AO7" s="1012">
        <v>3.1566900000000002</v>
      </c>
      <c r="AP7" s="1012">
        <v>3.2326700000000002</v>
      </c>
      <c r="AQ7" s="1012">
        <v>3.8753799999999998</v>
      </c>
      <c r="AR7" s="1012">
        <v>3.0588299999999999</v>
      </c>
      <c r="AS7" s="1012">
        <v>3.40211</v>
      </c>
      <c r="AT7" s="1012">
        <v>1.35097</v>
      </c>
      <c r="AU7" s="216"/>
      <c r="AV7" s="233"/>
      <c r="AW7" s="233"/>
      <c r="AX7" s="233"/>
      <c r="AY7" s="233"/>
      <c r="AZ7" s="163"/>
      <c r="BA7" s="163"/>
      <c r="BB7" s="163"/>
      <c r="BC7" s="163"/>
      <c r="BD7" s="163"/>
      <c r="BE7" s="163"/>
      <c r="BF7" s="163"/>
    </row>
    <row r="8" spans="1:58" s="894" customFormat="1" ht="16.5" customHeight="1">
      <c r="A8" s="516"/>
      <c r="B8" s="1240" t="s">
        <v>221</v>
      </c>
      <c r="C8" s="669"/>
      <c r="D8" s="669"/>
      <c r="E8" s="526"/>
      <c r="F8" s="516" t="s">
        <v>39</v>
      </c>
      <c r="G8" s="511">
        <v>40.5</v>
      </c>
      <c r="H8" s="511" t="s">
        <v>622</v>
      </c>
      <c r="I8" s="1003">
        <v>3.4471699999999998</v>
      </c>
      <c r="J8" s="511">
        <v>38.700000000000003</v>
      </c>
      <c r="K8" s="511" t="s">
        <v>622</v>
      </c>
      <c r="L8" s="1003">
        <v>1.9279299999999999</v>
      </c>
      <c r="M8" s="511">
        <v>42.8</v>
      </c>
      <c r="N8" s="511" t="s">
        <v>622</v>
      </c>
      <c r="O8" s="1003">
        <v>2.1792500000000001</v>
      </c>
      <c r="P8" s="511">
        <v>34.9</v>
      </c>
      <c r="Q8" s="511" t="s">
        <v>622</v>
      </c>
      <c r="R8" s="1003">
        <v>3.1644399999999999</v>
      </c>
      <c r="S8" s="511">
        <v>42.9</v>
      </c>
      <c r="T8" s="511" t="s">
        <v>622</v>
      </c>
      <c r="U8" s="1003">
        <v>3.2970700000000002</v>
      </c>
      <c r="V8" s="511">
        <v>43.5</v>
      </c>
      <c r="W8" s="511" t="s">
        <v>622</v>
      </c>
      <c r="X8" s="1003">
        <v>3.7680400000000001</v>
      </c>
      <c r="Y8" s="511">
        <v>48.3</v>
      </c>
      <c r="Z8" s="511" t="s">
        <v>622</v>
      </c>
      <c r="AA8" s="1003">
        <v>3.2224900000000001</v>
      </c>
      <c r="AB8" s="511">
        <v>35.9</v>
      </c>
      <c r="AC8" s="511" t="s">
        <v>622</v>
      </c>
      <c r="AD8" s="1003">
        <v>3.4228399999999999</v>
      </c>
      <c r="AE8" s="511">
        <v>40.200000000000003</v>
      </c>
      <c r="AF8" s="511" t="s">
        <v>622</v>
      </c>
      <c r="AG8" s="1003">
        <v>1.3549</v>
      </c>
      <c r="AH8" s="464"/>
      <c r="AI8" s="464"/>
      <c r="AJ8" s="961">
        <v>0</v>
      </c>
      <c r="AK8" s="910" t="s">
        <v>105</v>
      </c>
      <c r="AL8" s="1012">
        <v>40.5</v>
      </c>
      <c r="AM8" s="1012">
        <v>38.700000000000003</v>
      </c>
      <c r="AN8" s="1012">
        <v>42.8</v>
      </c>
      <c r="AO8" s="1012">
        <v>34.9</v>
      </c>
      <c r="AP8" s="1012">
        <v>42.9</v>
      </c>
      <c r="AQ8" s="1012">
        <v>43.5</v>
      </c>
      <c r="AR8" s="1012">
        <v>48.3</v>
      </c>
      <c r="AS8" s="1012">
        <v>35.9</v>
      </c>
      <c r="AT8" s="1012">
        <v>40.200000000000003</v>
      </c>
      <c r="AU8" s="216"/>
      <c r="AV8" s="233"/>
      <c r="AW8" s="233"/>
      <c r="AX8" s="233"/>
      <c r="AY8" s="233"/>
      <c r="AZ8" s="163"/>
      <c r="BA8" s="163"/>
      <c r="BB8" s="163"/>
      <c r="BC8" s="163"/>
      <c r="BD8" s="163"/>
      <c r="BE8" s="163"/>
      <c r="BF8" s="163"/>
    </row>
    <row r="9" spans="1:58" s="894" customFormat="1" ht="16.5" hidden="1" customHeight="1">
      <c r="A9" s="516"/>
      <c r="B9" s="1240"/>
      <c r="C9" s="669"/>
      <c r="D9" s="669"/>
      <c r="E9" s="526"/>
      <c r="F9" s="516"/>
      <c r="G9" s="511"/>
      <c r="H9" s="511"/>
      <c r="I9" s="1003"/>
      <c r="J9" s="511"/>
      <c r="K9" s="511"/>
      <c r="L9" s="1003"/>
      <c r="M9" s="511"/>
      <c r="N9" s="511"/>
      <c r="O9" s="1003"/>
      <c r="P9" s="511"/>
      <c r="Q9" s="511"/>
      <c r="R9" s="1003"/>
      <c r="S9" s="511"/>
      <c r="T9" s="511"/>
      <c r="U9" s="1003"/>
      <c r="V9" s="511"/>
      <c r="W9" s="511"/>
      <c r="X9" s="1003"/>
      <c r="Y9" s="511"/>
      <c r="Z9" s="511"/>
      <c r="AA9" s="1003"/>
      <c r="AB9" s="511"/>
      <c r="AC9" s="511"/>
      <c r="AD9" s="1003"/>
      <c r="AE9" s="511"/>
      <c r="AF9" s="511"/>
      <c r="AG9" s="1003"/>
      <c r="AH9" s="464"/>
      <c r="AI9" s="464"/>
      <c r="AJ9" s="961">
        <v>0</v>
      </c>
      <c r="AK9" s="910" t="s">
        <v>680</v>
      </c>
      <c r="AL9" s="1012">
        <v>3.4471699999999998</v>
      </c>
      <c r="AM9" s="1012">
        <v>1.9279299999999999</v>
      </c>
      <c r="AN9" s="1012">
        <v>2.1792500000000001</v>
      </c>
      <c r="AO9" s="1012">
        <v>3.1644399999999999</v>
      </c>
      <c r="AP9" s="1012">
        <v>3.2970700000000002</v>
      </c>
      <c r="AQ9" s="1012">
        <v>3.7680400000000001</v>
      </c>
      <c r="AR9" s="1012">
        <v>3.2224900000000001</v>
      </c>
      <c r="AS9" s="1012">
        <v>3.4228399999999999</v>
      </c>
      <c r="AT9" s="1012">
        <v>1.3549</v>
      </c>
      <c r="AU9" s="216"/>
      <c r="AV9" s="233"/>
      <c r="AW9" s="233"/>
      <c r="AX9" s="233"/>
      <c r="AY9" s="233"/>
      <c r="AZ9" s="163"/>
      <c r="BA9" s="163"/>
      <c r="BB9" s="163"/>
      <c r="BC9" s="163"/>
      <c r="BD9" s="163"/>
      <c r="BE9" s="163"/>
      <c r="BF9" s="163"/>
    </row>
    <row r="10" spans="1:58" s="894" customFormat="1" ht="16.5" customHeight="1">
      <c r="A10" s="516"/>
      <c r="B10" s="1240" t="s">
        <v>89</v>
      </c>
      <c r="C10" s="669"/>
      <c r="D10" s="669"/>
      <c r="E10" s="526"/>
      <c r="F10" s="516" t="s">
        <v>39</v>
      </c>
      <c r="G10" s="511">
        <v>9.6999999999999993</v>
      </c>
      <c r="H10" s="511" t="s">
        <v>622</v>
      </c>
      <c r="I10" s="1003">
        <v>1.7573000000000001</v>
      </c>
      <c r="J10" s="511">
        <v>9.1999999999999993</v>
      </c>
      <c r="K10" s="511" t="s">
        <v>622</v>
      </c>
      <c r="L10" s="1003">
        <v>1.0543800000000001</v>
      </c>
      <c r="M10" s="511">
        <v>11</v>
      </c>
      <c r="N10" s="511" t="s">
        <v>622</v>
      </c>
      <c r="O10" s="1003">
        <v>1.1067499999999999</v>
      </c>
      <c r="P10" s="511">
        <v>10</v>
      </c>
      <c r="Q10" s="511" t="s">
        <v>622</v>
      </c>
      <c r="R10" s="1003">
        <v>1.7450600000000001</v>
      </c>
      <c r="S10" s="511">
        <v>12.4</v>
      </c>
      <c r="T10" s="511" t="s">
        <v>622</v>
      </c>
      <c r="U10" s="1003">
        <v>2.01119</v>
      </c>
      <c r="V10" s="511">
        <v>10.1</v>
      </c>
      <c r="W10" s="511" t="s">
        <v>622</v>
      </c>
      <c r="X10" s="1003">
        <v>1.47794</v>
      </c>
      <c r="Y10" s="511">
        <v>14</v>
      </c>
      <c r="Z10" s="511" t="s">
        <v>622</v>
      </c>
      <c r="AA10" s="1003">
        <v>1.9275199999999999</v>
      </c>
      <c r="AB10" s="511">
        <v>10.3</v>
      </c>
      <c r="AC10" s="511" t="s">
        <v>622</v>
      </c>
      <c r="AD10" s="1003">
        <v>1.5853999999999999</v>
      </c>
      <c r="AE10" s="511">
        <v>10.199999999999999</v>
      </c>
      <c r="AF10" s="511" t="s">
        <v>622</v>
      </c>
      <c r="AG10" s="1003">
        <v>0.70520000000000005</v>
      </c>
      <c r="AH10" s="464"/>
      <c r="AI10" s="464"/>
      <c r="AJ10" s="961">
        <v>0</v>
      </c>
      <c r="AK10" s="910" t="s">
        <v>106</v>
      </c>
      <c r="AL10" s="1012">
        <v>9.6999999999999993</v>
      </c>
      <c r="AM10" s="1012">
        <v>9.1999999999999993</v>
      </c>
      <c r="AN10" s="1012">
        <v>11</v>
      </c>
      <c r="AO10" s="1012">
        <v>10</v>
      </c>
      <c r="AP10" s="1012">
        <v>12.4</v>
      </c>
      <c r="AQ10" s="1012">
        <v>10.1</v>
      </c>
      <c r="AR10" s="1012">
        <v>14</v>
      </c>
      <c r="AS10" s="1012">
        <v>10.3</v>
      </c>
      <c r="AT10" s="1012">
        <v>10.199999999999999</v>
      </c>
      <c r="AU10" s="216"/>
      <c r="AV10" s="233"/>
      <c r="AW10" s="233"/>
      <c r="AX10" s="233"/>
      <c r="AY10" s="233"/>
      <c r="AZ10" s="163"/>
      <c r="BA10" s="163"/>
      <c r="BB10" s="163"/>
      <c r="BC10" s="163"/>
      <c r="BD10" s="163"/>
      <c r="BE10" s="163"/>
      <c r="BF10" s="163"/>
    </row>
    <row r="11" spans="1:58" s="894" customFormat="1" ht="16.5" hidden="1" customHeight="1">
      <c r="A11" s="516"/>
      <c r="B11" s="1240"/>
      <c r="C11" s="669"/>
      <c r="D11" s="669"/>
      <c r="E11" s="526"/>
      <c r="F11" s="516"/>
      <c r="G11" s="511"/>
      <c r="H11" s="511"/>
      <c r="I11" s="1003"/>
      <c r="J11" s="511"/>
      <c r="K11" s="511"/>
      <c r="L11" s="1003"/>
      <c r="M11" s="511"/>
      <c r="N11" s="511"/>
      <c r="O11" s="1003"/>
      <c r="P11" s="511"/>
      <c r="Q11" s="511"/>
      <c r="R11" s="1003"/>
      <c r="S11" s="511"/>
      <c r="T11" s="511"/>
      <c r="U11" s="1003"/>
      <c r="V11" s="511"/>
      <c r="W11" s="511"/>
      <c r="X11" s="1003"/>
      <c r="Y11" s="511"/>
      <c r="Z11" s="511"/>
      <c r="AA11" s="1003"/>
      <c r="AB11" s="511"/>
      <c r="AC11" s="511"/>
      <c r="AD11" s="1003"/>
      <c r="AE11" s="511"/>
      <c r="AF11" s="511"/>
      <c r="AG11" s="1003"/>
      <c r="AH11" s="464"/>
      <c r="AI11" s="464"/>
      <c r="AJ11" s="961">
        <v>0</v>
      </c>
      <c r="AK11" s="910" t="s">
        <v>681</v>
      </c>
      <c r="AL11" s="1012">
        <v>1.7573000000000001</v>
      </c>
      <c r="AM11" s="1012">
        <v>1.0543800000000001</v>
      </c>
      <c r="AN11" s="1012">
        <v>1.1067499999999999</v>
      </c>
      <c r="AO11" s="1012">
        <v>1.7450600000000001</v>
      </c>
      <c r="AP11" s="1012">
        <v>2.01119</v>
      </c>
      <c r="AQ11" s="1012">
        <v>1.47794</v>
      </c>
      <c r="AR11" s="1012">
        <v>1.9275199999999999</v>
      </c>
      <c r="AS11" s="1012">
        <v>1.5853999999999999</v>
      </c>
      <c r="AT11" s="1012">
        <v>0.70520000000000005</v>
      </c>
      <c r="AU11" s="216"/>
      <c r="AV11" s="233"/>
      <c r="AW11" s="233"/>
      <c r="AX11" s="233"/>
      <c r="AY11" s="233"/>
      <c r="AZ11" s="163"/>
      <c r="BA11" s="163"/>
      <c r="BB11" s="163"/>
      <c r="BC11" s="163"/>
      <c r="BD11" s="163"/>
      <c r="BE11" s="163"/>
      <c r="BF11" s="163"/>
    </row>
    <row r="12" spans="1:58" s="894" customFormat="1" ht="16.5" customHeight="1">
      <c r="A12" s="516"/>
      <c r="B12" s="42" t="s">
        <v>182</v>
      </c>
      <c r="C12" s="669"/>
      <c r="D12" s="669"/>
      <c r="E12" s="526"/>
      <c r="F12" s="669" t="s">
        <v>183</v>
      </c>
      <c r="G12" s="477">
        <v>2001</v>
      </c>
      <c r="H12" s="477"/>
      <c r="I12" s="1004"/>
      <c r="J12" s="477">
        <v>8100</v>
      </c>
      <c r="K12" s="477"/>
      <c r="L12" s="1004"/>
      <c r="M12" s="477">
        <v>6001</v>
      </c>
      <c r="N12" s="477"/>
      <c r="O12" s="1004"/>
      <c r="P12" s="477">
        <v>2800</v>
      </c>
      <c r="Q12" s="477"/>
      <c r="R12" s="1004"/>
      <c r="S12" s="477">
        <v>2600</v>
      </c>
      <c r="T12" s="477"/>
      <c r="U12" s="1004"/>
      <c r="V12" s="477">
        <v>2000</v>
      </c>
      <c r="W12" s="477"/>
      <c r="X12" s="1004"/>
      <c r="Y12" s="477">
        <v>2400</v>
      </c>
      <c r="Z12" s="477"/>
      <c r="AA12" s="1004"/>
      <c r="AB12" s="477">
        <v>1985</v>
      </c>
      <c r="AC12" s="477"/>
      <c r="AD12" s="1004"/>
      <c r="AE12" s="477">
        <v>27887</v>
      </c>
      <c r="AF12" s="477"/>
      <c r="AG12" s="978"/>
      <c r="AH12" s="201"/>
      <c r="AI12" s="201"/>
      <c r="AJ12" s="961">
        <v>0</v>
      </c>
      <c r="AK12" s="910" t="s">
        <v>107</v>
      </c>
      <c r="AL12" s="1013">
        <v>2001</v>
      </c>
      <c r="AM12" s="1013">
        <v>8100</v>
      </c>
      <c r="AN12" s="1013">
        <v>6001</v>
      </c>
      <c r="AO12" s="1013">
        <v>2800</v>
      </c>
      <c r="AP12" s="1013">
        <v>2600</v>
      </c>
      <c r="AQ12" s="1013">
        <v>2000</v>
      </c>
      <c r="AR12" s="1013">
        <v>2400</v>
      </c>
      <c r="AS12" s="1013">
        <v>1985</v>
      </c>
      <c r="AT12" s="1013">
        <v>27887</v>
      </c>
      <c r="AU12" s="216"/>
      <c r="AV12" s="233"/>
      <c r="AW12" s="233"/>
      <c r="AX12" s="233"/>
      <c r="AY12" s="233"/>
      <c r="AZ12" s="163"/>
      <c r="BA12" s="163"/>
      <c r="BB12" s="163"/>
      <c r="BC12" s="163"/>
      <c r="BD12" s="163"/>
      <c r="BE12" s="163"/>
      <c r="BF12" s="163"/>
    </row>
    <row r="13" spans="1:58" s="894" customFormat="1" ht="16.5" customHeight="1">
      <c r="A13" s="516"/>
      <c r="B13" s="1240" t="s">
        <v>769</v>
      </c>
      <c r="C13" s="526"/>
      <c r="D13" s="669"/>
      <c r="E13" s="669"/>
      <c r="F13" s="516" t="s">
        <v>183</v>
      </c>
      <c r="G13" s="643">
        <v>1.73404</v>
      </c>
      <c r="H13" s="643"/>
      <c r="I13" s="1005"/>
      <c r="J13" s="643">
        <v>1.7635799999999999</v>
      </c>
      <c r="K13" s="643"/>
      <c r="L13" s="1005"/>
      <c r="M13" s="643">
        <v>1.68896</v>
      </c>
      <c r="N13" s="643"/>
      <c r="O13" s="1005"/>
      <c r="P13" s="643">
        <v>1.81941</v>
      </c>
      <c r="Q13" s="643"/>
      <c r="R13" s="1005"/>
      <c r="S13" s="643">
        <v>1.67852</v>
      </c>
      <c r="T13" s="643"/>
      <c r="U13" s="1005"/>
      <c r="V13" s="643">
        <v>1.6471199999999999</v>
      </c>
      <c r="W13" s="643"/>
      <c r="X13" s="1005"/>
      <c r="Y13" s="643">
        <v>1.51125</v>
      </c>
      <c r="Z13" s="643"/>
      <c r="AA13" s="1005"/>
      <c r="AB13" s="643">
        <v>1.84806</v>
      </c>
      <c r="AC13" s="643"/>
      <c r="AD13" s="1005"/>
      <c r="AE13" s="643">
        <v>1.7337499999999999</v>
      </c>
      <c r="AF13" s="643"/>
      <c r="AG13" s="980"/>
      <c r="AH13" s="466"/>
      <c r="AI13" s="466"/>
      <c r="AJ13" s="961">
        <v>0</v>
      </c>
      <c r="AK13" s="910" t="s">
        <v>108</v>
      </c>
      <c r="AL13" s="1012">
        <v>1.73404</v>
      </c>
      <c r="AM13" s="1012">
        <v>1.7635799999999999</v>
      </c>
      <c r="AN13" s="1012">
        <v>1.68896</v>
      </c>
      <c r="AO13" s="1012">
        <v>1.81941</v>
      </c>
      <c r="AP13" s="1012">
        <v>1.67852</v>
      </c>
      <c r="AQ13" s="1012">
        <v>1.6471199999999999</v>
      </c>
      <c r="AR13" s="1012">
        <v>1.51125</v>
      </c>
      <c r="AS13" s="1012">
        <v>1.84806</v>
      </c>
      <c r="AT13" s="1012">
        <v>1.7337499999999999</v>
      </c>
      <c r="AU13" s="895"/>
      <c r="AV13" s="233"/>
      <c r="AW13" s="233"/>
      <c r="AX13" s="233"/>
      <c r="AY13" s="233"/>
      <c r="AZ13" s="163"/>
      <c r="BA13" s="163"/>
      <c r="BB13" s="163"/>
      <c r="BC13" s="163"/>
      <c r="BD13" s="163"/>
      <c r="BE13" s="163"/>
      <c r="BF13" s="163"/>
    </row>
    <row r="14" spans="1:58" s="894" customFormat="1" ht="3" customHeight="1">
      <c r="A14" s="516"/>
      <c r="B14" s="1240"/>
      <c r="C14" s="526"/>
      <c r="D14" s="669"/>
      <c r="E14" s="669"/>
      <c r="F14" s="516"/>
      <c r="G14" s="513"/>
      <c r="H14" s="513"/>
      <c r="I14" s="1006"/>
      <c r="J14" s="513"/>
      <c r="K14" s="513"/>
      <c r="L14" s="1006"/>
      <c r="M14" s="513"/>
      <c r="N14" s="513"/>
      <c r="O14" s="1006"/>
      <c r="P14" s="513"/>
      <c r="Q14" s="513"/>
      <c r="R14" s="1006"/>
      <c r="S14" s="465"/>
      <c r="T14" s="465"/>
      <c r="U14" s="980"/>
      <c r="V14" s="465"/>
      <c r="W14" s="465"/>
      <c r="X14" s="980"/>
      <c r="Y14" s="465"/>
      <c r="Z14" s="465"/>
      <c r="AA14" s="980"/>
      <c r="AB14" s="465"/>
      <c r="AC14" s="465"/>
      <c r="AD14" s="980"/>
      <c r="AE14" s="465"/>
      <c r="AF14" s="465"/>
      <c r="AG14" s="980"/>
      <c r="AH14" s="466"/>
      <c r="AI14" s="466"/>
      <c r="AJ14" s="232"/>
      <c r="AK14" s="229"/>
      <c r="AL14" s="613"/>
      <c r="AM14" s="613"/>
      <c r="AN14" s="613"/>
      <c r="AO14" s="613"/>
      <c r="AP14" s="613"/>
      <c r="AQ14" s="613"/>
      <c r="AR14" s="613"/>
      <c r="AS14" s="613"/>
      <c r="AT14" s="613"/>
      <c r="AU14" s="895"/>
      <c r="AV14" s="233"/>
      <c r="AW14" s="233"/>
      <c r="AX14" s="233"/>
      <c r="AY14" s="233"/>
      <c r="AZ14" s="163"/>
      <c r="BA14" s="163"/>
      <c r="BB14" s="163"/>
      <c r="BC14" s="163"/>
      <c r="BD14" s="163"/>
      <c r="BE14" s="163"/>
      <c r="BF14" s="163"/>
    </row>
    <row r="15" spans="1:58" s="894" customFormat="1" ht="16.95" customHeight="1">
      <c r="A15" s="1429" t="s">
        <v>720</v>
      </c>
      <c r="B15" s="1481"/>
      <c r="C15" s="1481"/>
      <c r="D15" s="1481"/>
      <c r="E15" s="1481"/>
      <c r="F15" s="1481"/>
      <c r="G15" s="1481"/>
      <c r="H15" s="1481"/>
      <c r="I15" s="1481"/>
      <c r="J15" s="1481"/>
      <c r="K15" s="1481"/>
      <c r="L15" s="1481"/>
      <c r="M15" s="1481"/>
      <c r="N15" s="1481"/>
      <c r="O15" s="1481"/>
      <c r="P15" s="1481"/>
      <c r="Q15" s="1481"/>
      <c r="R15" s="1482"/>
      <c r="S15" s="1482"/>
      <c r="T15" s="1482"/>
      <c r="U15" s="1482"/>
      <c r="V15" s="1482"/>
      <c r="W15" s="1482"/>
      <c r="X15" s="1482"/>
      <c r="Y15" s="1482"/>
      <c r="Z15" s="1482"/>
      <c r="AA15" s="1482"/>
      <c r="AB15" s="1482"/>
      <c r="AC15" s="1482"/>
      <c r="AD15" s="1482"/>
      <c r="AE15" s="1482"/>
      <c r="AF15" s="1233"/>
      <c r="AG15" s="147"/>
      <c r="AH15" s="463"/>
      <c r="AI15" s="463"/>
      <c r="AJ15" s="528"/>
      <c r="AK15" s="230"/>
      <c r="AL15" s="613"/>
      <c r="AM15" s="613"/>
      <c r="AN15" s="613"/>
      <c r="AO15" s="613"/>
      <c r="AP15" s="613"/>
      <c r="AQ15" s="613"/>
      <c r="AR15" s="613"/>
      <c r="AS15" s="613"/>
      <c r="AT15" s="613"/>
      <c r="AU15" s="337"/>
      <c r="AV15" s="338"/>
      <c r="AW15" s="338"/>
      <c r="AX15" s="338"/>
      <c r="AY15" s="338"/>
      <c r="AZ15" s="529"/>
      <c r="BA15" s="163"/>
      <c r="BB15" s="163"/>
      <c r="BC15" s="163"/>
      <c r="BD15" s="163"/>
      <c r="BE15" s="163"/>
      <c r="BF15" s="163"/>
    </row>
    <row r="16" spans="1:58" s="894" customFormat="1" ht="28.95" customHeight="1">
      <c r="A16" s="516"/>
      <c r="B16" s="1429" t="s">
        <v>304</v>
      </c>
      <c r="C16" s="1481"/>
      <c r="D16" s="1481"/>
      <c r="E16" s="1481"/>
      <c r="F16" s="516" t="s">
        <v>39</v>
      </c>
      <c r="G16" s="511">
        <v>68.2</v>
      </c>
      <c r="H16" s="511" t="s">
        <v>622</v>
      </c>
      <c r="I16" s="1003">
        <v>3.2850999999999999</v>
      </c>
      <c r="J16" s="511">
        <v>69.900000000000006</v>
      </c>
      <c r="K16" s="511" t="s">
        <v>622</v>
      </c>
      <c r="L16" s="1003">
        <v>1.7048000000000001</v>
      </c>
      <c r="M16" s="511">
        <v>63.5</v>
      </c>
      <c r="N16" s="511" t="s">
        <v>622</v>
      </c>
      <c r="O16" s="1003">
        <v>2.0804999999999998</v>
      </c>
      <c r="P16" s="511">
        <v>67.8</v>
      </c>
      <c r="Q16" s="511" t="s">
        <v>622</v>
      </c>
      <c r="R16" s="1003">
        <v>2.7921</v>
      </c>
      <c r="S16" s="511">
        <v>66.400000000000006</v>
      </c>
      <c r="T16" s="511" t="s">
        <v>622</v>
      </c>
      <c r="U16" s="1003">
        <v>3.0806</v>
      </c>
      <c r="V16" s="511">
        <v>66.3</v>
      </c>
      <c r="W16" s="511" t="s">
        <v>622</v>
      </c>
      <c r="X16" s="1003">
        <v>3.8161999999999998</v>
      </c>
      <c r="Y16" s="511">
        <v>67.2</v>
      </c>
      <c r="Z16" s="511" t="s">
        <v>622</v>
      </c>
      <c r="AA16" s="1003">
        <v>3.1284999999999998</v>
      </c>
      <c r="AB16" s="511">
        <v>59</v>
      </c>
      <c r="AC16" s="511" t="s">
        <v>622</v>
      </c>
      <c r="AD16" s="1003">
        <v>3.3858999999999999</v>
      </c>
      <c r="AE16" s="511">
        <v>67.400000000000006</v>
      </c>
      <c r="AF16" s="511" t="s">
        <v>622</v>
      </c>
      <c r="AG16" s="1003">
        <v>1.2734000000000001</v>
      </c>
      <c r="AH16" s="464"/>
      <c r="AI16" s="464"/>
      <c r="AJ16" s="961">
        <v>0</v>
      </c>
      <c r="AK16" s="910" t="s">
        <v>682</v>
      </c>
      <c r="AL16" s="1012">
        <v>68.2</v>
      </c>
      <c r="AM16" s="1012">
        <v>69.900000000000006</v>
      </c>
      <c r="AN16" s="1012">
        <v>63.5</v>
      </c>
      <c r="AO16" s="1012">
        <v>67.8</v>
      </c>
      <c r="AP16" s="1012">
        <v>66.400000000000006</v>
      </c>
      <c r="AQ16" s="1012">
        <v>66.3</v>
      </c>
      <c r="AR16" s="1012">
        <v>67.2</v>
      </c>
      <c r="AS16" s="1012">
        <v>59</v>
      </c>
      <c r="AT16" s="1012">
        <v>67.400000000000006</v>
      </c>
      <c r="AU16" s="216"/>
      <c r="AV16" s="233"/>
      <c r="AW16" s="233"/>
      <c r="AX16" s="233"/>
      <c r="AY16" s="233"/>
      <c r="AZ16" s="163"/>
      <c r="BA16" s="163"/>
      <c r="BB16" s="163"/>
      <c r="BC16" s="163"/>
      <c r="BD16" s="163"/>
      <c r="BE16" s="163"/>
      <c r="BF16" s="163"/>
    </row>
    <row r="17" spans="1:58" s="894" customFormat="1" ht="17.399999999999999" hidden="1" customHeight="1">
      <c r="A17" s="516"/>
      <c r="B17" s="1230"/>
      <c r="C17" s="1232"/>
      <c r="D17" s="1232"/>
      <c r="E17" s="1232"/>
      <c r="F17" s="516"/>
      <c r="G17" s="511"/>
      <c r="H17" s="511"/>
      <c r="I17" s="1003"/>
      <c r="J17" s="511"/>
      <c r="K17" s="511"/>
      <c r="L17" s="1003"/>
      <c r="M17" s="511"/>
      <c r="N17" s="511"/>
      <c r="O17" s="1003"/>
      <c r="P17" s="511"/>
      <c r="Q17" s="511"/>
      <c r="R17" s="1003"/>
      <c r="S17" s="511"/>
      <c r="T17" s="511"/>
      <c r="U17" s="1003"/>
      <c r="V17" s="511"/>
      <c r="W17" s="511"/>
      <c r="X17" s="1003"/>
      <c r="Y17" s="511"/>
      <c r="Z17" s="511"/>
      <c r="AA17" s="1003"/>
      <c r="AB17" s="511"/>
      <c r="AC17" s="511"/>
      <c r="AD17" s="1003"/>
      <c r="AE17" s="511"/>
      <c r="AF17" s="511"/>
      <c r="AG17" s="1003"/>
      <c r="AH17" s="464"/>
      <c r="AI17" s="464"/>
      <c r="AJ17" s="961">
        <v>0</v>
      </c>
      <c r="AK17" s="910" t="s">
        <v>683</v>
      </c>
      <c r="AL17" s="1012">
        <v>3.2850999999999999</v>
      </c>
      <c r="AM17" s="1012">
        <v>1.7048000000000001</v>
      </c>
      <c r="AN17" s="1012">
        <v>2.0804999999999998</v>
      </c>
      <c r="AO17" s="1012">
        <v>2.7921</v>
      </c>
      <c r="AP17" s="1012">
        <v>3.0806</v>
      </c>
      <c r="AQ17" s="1012">
        <v>3.8161999999999998</v>
      </c>
      <c r="AR17" s="1012">
        <v>3.1284999999999998</v>
      </c>
      <c r="AS17" s="1012">
        <v>3.3858999999999999</v>
      </c>
      <c r="AT17" s="1012">
        <v>1.2734000000000001</v>
      </c>
      <c r="AU17" s="216"/>
      <c r="AV17" s="233"/>
      <c r="AW17" s="233"/>
      <c r="AX17" s="233"/>
      <c r="AY17" s="233"/>
      <c r="AZ17" s="163"/>
      <c r="BA17" s="163"/>
      <c r="BB17" s="163"/>
      <c r="BC17" s="163"/>
      <c r="BD17" s="163"/>
      <c r="BE17" s="163"/>
      <c r="BF17" s="163"/>
    </row>
    <row r="18" spans="1:58" s="894" customFormat="1" ht="13.2">
      <c r="A18" s="516"/>
      <c r="B18" s="1240" t="s">
        <v>221</v>
      </c>
      <c r="C18" s="669"/>
      <c r="D18" s="669"/>
      <c r="E18" s="526"/>
      <c r="F18" s="516" t="s">
        <v>39</v>
      </c>
      <c r="G18" s="511">
        <v>31.4</v>
      </c>
      <c r="H18" s="511" t="s">
        <v>622</v>
      </c>
      <c r="I18" s="1003">
        <v>3.2823000000000002</v>
      </c>
      <c r="J18" s="511">
        <v>29.8</v>
      </c>
      <c r="K18" s="511" t="s">
        <v>622</v>
      </c>
      <c r="L18" s="1003">
        <v>1.7001999999999999</v>
      </c>
      <c r="M18" s="511">
        <v>36.200000000000003</v>
      </c>
      <c r="N18" s="511" t="s">
        <v>622</v>
      </c>
      <c r="O18" s="1003">
        <v>2.0790999999999999</v>
      </c>
      <c r="P18" s="511">
        <v>31.5</v>
      </c>
      <c r="Q18" s="511" t="s">
        <v>622</v>
      </c>
      <c r="R18" s="1003">
        <v>2.774</v>
      </c>
      <c r="S18" s="478">
        <v>33.5</v>
      </c>
      <c r="T18" s="478" t="s">
        <v>622</v>
      </c>
      <c r="U18" s="977">
        <v>3.0798000000000001</v>
      </c>
      <c r="V18" s="478">
        <v>33.4</v>
      </c>
      <c r="W18" s="478" t="s">
        <v>622</v>
      </c>
      <c r="X18" s="977">
        <v>3.8178999999999998</v>
      </c>
      <c r="Y18" s="478">
        <v>32.299999999999997</v>
      </c>
      <c r="Z18" s="478" t="s">
        <v>622</v>
      </c>
      <c r="AA18" s="977">
        <v>3.1156000000000001</v>
      </c>
      <c r="AB18" s="478">
        <v>40.799999999999997</v>
      </c>
      <c r="AC18" s="478" t="s">
        <v>622</v>
      </c>
      <c r="AD18" s="977">
        <v>3.3862999999999999</v>
      </c>
      <c r="AE18" s="478">
        <v>32.299999999999997</v>
      </c>
      <c r="AF18" s="478" t="s">
        <v>622</v>
      </c>
      <c r="AG18" s="977">
        <v>1.2717000000000001</v>
      </c>
      <c r="AH18" s="464"/>
      <c r="AI18" s="464"/>
      <c r="AJ18" s="961">
        <v>0</v>
      </c>
      <c r="AK18" s="910" t="s">
        <v>383</v>
      </c>
      <c r="AL18" s="1012">
        <v>31.4</v>
      </c>
      <c r="AM18" s="1012">
        <v>29.8</v>
      </c>
      <c r="AN18" s="1012">
        <v>36.200000000000003</v>
      </c>
      <c r="AO18" s="1012">
        <v>31.5</v>
      </c>
      <c r="AP18" s="1012">
        <v>33.5</v>
      </c>
      <c r="AQ18" s="1012">
        <v>33.4</v>
      </c>
      <c r="AR18" s="1012">
        <v>32.299999999999997</v>
      </c>
      <c r="AS18" s="1012">
        <v>40.799999999999997</v>
      </c>
      <c r="AT18" s="1012">
        <v>32.299999999999997</v>
      </c>
      <c r="AU18" s="216"/>
      <c r="AV18" s="233"/>
      <c r="AW18" s="233"/>
      <c r="AX18" s="233"/>
      <c r="AY18" s="233"/>
      <c r="AZ18" s="163"/>
      <c r="BA18" s="163"/>
      <c r="BB18" s="163"/>
      <c r="BC18" s="163"/>
      <c r="BD18" s="163"/>
      <c r="BE18" s="163"/>
      <c r="BF18" s="163"/>
    </row>
    <row r="19" spans="1:58" s="894" customFormat="1" ht="16.5" hidden="1" customHeight="1">
      <c r="A19" s="516"/>
      <c r="B19" s="1240"/>
      <c r="C19" s="669"/>
      <c r="D19" s="669"/>
      <c r="E19" s="526"/>
      <c r="F19" s="516"/>
      <c r="G19" s="511"/>
      <c r="H19" s="511"/>
      <c r="I19" s="1003"/>
      <c r="J19" s="511"/>
      <c r="K19" s="511"/>
      <c r="L19" s="1003"/>
      <c r="M19" s="511"/>
      <c r="N19" s="511"/>
      <c r="O19" s="1003"/>
      <c r="P19" s="511"/>
      <c r="Q19" s="511"/>
      <c r="R19" s="1003"/>
      <c r="S19" s="478"/>
      <c r="T19" s="478"/>
      <c r="U19" s="977"/>
      <c r="V19" s="478"/>
      <c r="W19" s="478"/>
      <c r="X19" s="977"/>
      <c r="Y19" s="478"/>
      <c r="Z19" s="478"/>
      <c r="AA19" s="977"/>
      <c r="AB19" s="478"/>
      <c r="AC19" s="478"/>
      <c r="AD19" s="977"/>
      <c r="AE19" s="478"/>
      <c r="AF19" s="478"/>
      <c r="AG19" s="977"/>
      <c r="AH19" s="464"/>
      <c r="AI19" s="464"/>
      <c r="AJ19" s="961">
        <v>0</v>
      </c>
      <c r="AK19" s="910" t="s">
        <v>684</v>
      </c>
      <c r="AL19" s="1012">
        <v>3.2823000000000002</v>
      </c>
      <c r="AM19" s="1012">
        <v>1.7001999999999999</v>
      </c>
      <c r="AN19" s="1012">
        <v>2.0790999999999999</v>
      </c>
      <c r="AO19" s="1012">
        <v>2.774</v>
      </c>
      <c r="AP19" s="1012">
        <v>3.0798000000000001</v>
      </c>
      <c r="AQ19" s="1012">
        <v>3.8178999999999998</v>
      </c>
      <c r="AR19" s="1012">
        <v>3.1156000000000001</v>
      </c>
      <c r="AS19" s="1012">
        <v>3.3862999999999999</v>
      </c>
      <c r="AT19" s="1012">
        <v>1.2717000000000001</v>
      </c>
      <c r="AU19" s="216"/>
      <c r="AV19" s="233"/>
      <c r="AW19" s="233"/>
      <c r="AX19" s="233"/>
      <c r="AY19" s="233"/>
      <c r="AZ19" s="163"/>
      <c r="BA19" s="163"/>
      <c r="BB19" s="163"/>
      <c r="BC19" s="163"/>
      <c r="BD19" s="163"/>
      <c r="BE19" s="163"/>
      <c r="BF19" s="163"/>
    </row>
    <row r="20" spans="1:58" s="894" customFormat="1" ht="16.5" customHeight="1">
      <c r="A20" s="516"/>
      <c r="B20" s="1240" t="s">
        <v>89</v>
      </c>
      <c r="C20" s="669"/>
      <c r="D20" s="669"/>
      <c r="E20" s="526"/>
      <c r="F20" s="516" t="s">
        <v>39</v>
      </c>
      <c r="G20" s="511">
        <v>0.4</v>
      </c>
      <c r="H20" s="511" t="s">
        <v>622</v>
      </c>
      <c r="I20" s="1003">
        <v>0.29749999999999999</v>
      </c>
      <c r="J20" s="511">
        <v>0.3</v>
      </c>
      <c r="K20" s="511" t="s">
        <v>622</v>
      </c>
      <c r="L20" s="1003">
        <v>0.14549999999999999</v>
      </c>
      <c r="M20" s="511">
        <v>0.3</v>
      </c>
      <c r="N20" s="511" t="s">
        <v>622</v>
      </c>
      <c r="O20" s="1003">
        <v>0.14000000000000001</v>
      </c>
      <c r="P20" s="511">
        <v>0.7</v>
      </c>
      <c r="Q20" s="511" t="s">
        <v>622</v>
      </c>
      <c r="R20" s="1003">
        <v>0.45329999999999998</v>
      </c>
      <c r="S20" s="478">
        <v>0.1</v>
      </c>
      <c r="T20" s="478" t="s">
        <v>622</v>
      </c>
      <c r="U20" s="977">
        <v>0.10730000000000001</v>
      </c>
      <c r="V20" s="478">
        <v>0.3</v>
      </c>
      <c r="W20" s="478" t="s">
        <v>622</v>
      </c>
      <c r="X20" s="977">
        <v>0.18110000000000001</v>
      </c>
      <c r="Y20" s="478">
        <v>0.5</v>
      </c>
      <c r="Z20" s="478" t="s">
        <v>622</v>
      </c>
      <c r="AA20" s="977">
        <v>0.53669999999999995</v>
      </c>
      <c r="AB20" s="478">
        <v>0.2</v>
      </c>
      <c r="AC20" s="478" t="s">
        <v>622</v>
      </c>
      <c r="AD20" s="977">
        <v>0.19320000000000001</v>
      </c>
      <c r="AE20" s="478">
        <v>0.4</v>
      </c>
      <c r="AF20" s="478" t="s">
        <v>622</v>
      </c>
      <c r="AG20" s="977">
        <v>0.11700000000000001</v>
      </c>
      <c r="AH20" s="464"/>
      <c r="AI20" s="464"/>
      <c r="AJ20" s="961">
        <v>0</v>
      </c>
      <c r="AK20" s="910" t="s">
        <v>384</v>
      </c>
      <c r="AL20" s="1012">
        <v>0.4</v>
      </c>
      <c r="AM20" s="1012">
        <v>0.3</v>
      </c>
      <c r="AN20" s="1012">
        <v>0.3</v>
      </c>
      <c r="AO20" s="1012">
        <v>0.7</v>
      </c>
      <c r="AP20" s="1012">
        <v>0.1</v>
      </c>
      <c r="AQ20" s="1012">
        <v>0.3</v>
      </c>
      <c r="AR20" s="1012">
        <v>0.5</v>
      </c>
      <c r="AS20" s="1012">
        <v>0.2</v>
      </c>
      <c r="AT20" s="1012">
        <v>0.4</v>
      </c>
      <c r="AU20" s="216"/>
      <c r="AV20" s="233"/>
      <c r="AW20" s="233"/>
      <c r="AX20" s="233"/>
      <c r="AY20" s="233"/>
      <c r="AZ20" s="163"/>
      <c r="BA20" s="163"/>
      <c r="BB20" s="163"/>
      <c r="BC20" s="163"/>
      <c r="BD20" s="163"/>
      <c r="BE20" s="163"/>
      <c r="BF20" s="163"/>
    </row>
    <row r="21" spans="1:58" s="894" customFormat="1" ht="16.5" hidden="1" customHeight="1">
      <c r="A21" s="516"/>
      <c r="B21" s="1240"/>
      <c r="C21" s="669"/>
      <c r="D21" s="669"/>
      <c r="E21" s="526"/>
      <c r="F21" s="516"/>
      <c r="G21" s="511"/>
      <c r="H21" s="511"/>
      <c r="I21" s="1003"/>
      <c r="J21" s="511"/>
      <c r="K21" s="511"/>
      <c r="L21" s="1003"/>
      <c r="M21" s="511"/>
      <c r="N21" s="511"/>
      <c r="O21" s="1003"/>
      <c r="P21" s="511"/>
      <c r="Q21" s="511"/>
      <c r="R21" s="1003"/>
      <c r="S21" s="478"/>
      <c r="T21" s="478"/>
      <c r="U21" s="977"/>
      <c r="V21" s="478"/>
      <c r="W21" s="478"/>
      <c r="X21" s="977"/>
      <c r="Y21" s="478"/>
      <c r="Z21" s="478"/>
      <c r="AA21" s="977"/>
      <c r="AB21" s="478"/>
      <c r="AC21" s="478"/>
      <c r="AD21" s="977"/>
      <c r="AE21" s="478"/>
      <c r="AF21" s="478"/>
      <c r="AG21" s="977"/>
      <c r="AH21" s="464"/>
      <c r="AI21" s="464"/>
      <c r="AJ21" s="962">
        <v>0</v>
      </c>
      <c r="AK21" s="904" t="s">
        <v>685</v>
      </c>
      <c r="AL21" s="1012">
        <v>0.29749999999999999</v>
      </c>
      <c r="AM21" s="1012">
        <v>0.14549999999999999</v>
      </c>
      <c r="AN21" s="1012">
        <v>0.14000000000000001</v>
      </c>
      <c r="AO21" s="1012">
        <v>0.45329999999999998</v>
      </c>
      <c r="AP21" s="1012">
        <v>0.10730000000000001</v>
      </c>
      <c r="AQ21" s="1012">
        <v>0.18110000000000001</v>
      </c>
      <c r="AR21" s="1012">
        <v>0.53669999999999995</v>
      </c>
      <c r="AS21" s="1012">
        <v>0.19320000000000001</v>
      </c>
      <c r="AT21" s="1012">
        <v>0.11700000000000001</v>
      </c>
      <c r="AU21" s="216"/>
      <c r="AV21" s="233"/>
      <c r="AW21" s="233"/>
      <c r="AX21" s="233"/>
      <c r="AY21" s="233"/>
      <c r="AZ21" s="163"/>
      <c r="BA21" s="163"/>
      <c r="BB21" s="163"/>
      <c r="BC21" s="163"/>
      <c r="BD21" s="163"/>
      <c r="BE21" s="163"/>
      <c r="BF21" s="163"/>
    </row>
    <row r="22" spans="1:58" s="894" customFormat="1" ht="16.5" customHeight="1">
      <c r="A22" s="516"/>
      <c r="B22" s="42" t="s">
        <v>182</v>
      </c>
      <c r="C22" s="669"/>
      <c r="D22" s="669"/>
      <c r="E22" s="526"/>
      <c r="F22" s="670" t="s">
        <v>183</v>
      </c>
      <c r="G22" s="479">
        <v>2001</v>
      </c>
      <c r="H22" s="479"/>
      <c r="I22" s="1007"/>
      <c r="J22" s="479">
        <v>8100</v>
      </c>
      <c r="K22" s="479"/>
      <c r="L22" s="1007"/>
      <c r="M22" s="479">
        <v>6001</v>
      </c>
      <c r="N22" s="479"/>
      <c r="O22" s="1007"/>
      <c r="P22" s="479">
        <v>2800</v>
      </c>
      <c r="Q22" s="479"/>
      <c r="R22" s="1007"/>
      <c r="S22" s="480">
        <v>2600</v>
      </c>
      <c r="T22" s="480"/>
      <c r="U22" s="1010"/>
      <c r="V22" s="480">
        <v>2000</v>
      </c>
      <c r="W22" s="480"/>
      <c r="X22" s="1010"/>
      <c r="Y22" s="480">
        <v>2400</v>
      </c>
      <c r="Z22" s="480"/>
      <c r="AA22" s="1010"/>
      <c r="AB22" s="480">
        <v>1985</v>
      </c>
      <c r="AC22" s="480"/>
      <c r="AD22" s="1010"/>
      <c r="AE22" s="480">
        <v>27887</v>
      </c>
      <c r="AF22" s="480"/>
      <c r="AG22" s="1010"/>
      <c r="AH22" s="201"/>
      <c r="AI22" s="201"/>
      <c r="AJ22" s="962">
        <v>0</v>
      </c>
      <c r="AK22" s="904" t="s">
        <v>385</v>
      </c>
      <c r="AL22" s="1013">
        <v>2001</v>
      </c>
      <c r="AM22" s="1013">
        <v>8100</v>
      </c>
      <c r="AN22" s="1013">
        <v>6001</v>
      </c>
      <c r="AO22" s="1013">
        <v>2800</v>
      </c>
      <c r="AP22" s="1013">
        <v>2600</v>
      </c>
      <c r="AQ22" s="1013">
        <v>2000</v>
      </c>
      <c r="AR22" s="1013">
        <v>2400</v>
      </c>
      <c r="AS22" s="1013">
        <v>1985</v>
      </c>
      <c r="AT22" s="1013">
        <v>27887</v>
      </c>
      <c r="AU22" s="216"/>
      <c r="AV22" s="233"/>
      <c r="AW22" s="233"/>
      <c r="AX22" s="233"/>
      <c r="AY22" s="233"/>
      <c r="AZ22" s="163"/>
      <c r="BA22" s="163"/>
      <c r="BB22" s="163"/>
      <c r="BC22" s="163"/>
      <c r="BD22" s="163"/>
      <c r="BE22" s="163"/>
      <c r="BF22" s="163"/>
    </row>
    <row r="23" spans="1:58" s="894" customFormat="1" ht="16.5" customHeight="1">
      <c r="A23" s="516"/>
      <c r="B23" s="1240" t="s">
        <v>769</v>
      </c>
      <c r="C23" s="526"/>
      <c r="D23" s="669"/>
      <c r="E23" s="669"/>
      <c r="F23" s="516" t="s">
        <v>183</v>
      </c>
      <c r="G23" s="643">
        <v>1.8823000000000001</v>
      </c>
      <c r="H23" s="643"/>
      <c r="I23" s="1005"/>
      <c r="J23" s="643">
        <v>1.917</v>
      </c>
      <c r="K23" s="643"/>
      <c r="L23" s="1005"/>
      <c r="M23" s="643">
        <v>1.7986</v>
      </c>
      <c r="N23" s="643"/>
      <c r="O23" s="1005"/>
      <c r="P23" s="643">
        <v>1.8517999999999999</v>
      </c>
      <c r="Q23" s="643"/>
      <c r="R23" s="1005"/>
      <c r="S23" s="534">
        <v>1.8299000000000001</v>
      </c>
      <c r="T23" s="534"/>
      <c r="U23" s="979"/>
      <c r="V23" s="534">
        <v>1.8191999999999999</v>
      </c>
      <c r="W23" s="534"/>
      <c r="X23" s="979"/>
      <c r="Y23" s="534">
        <v>1.8153999999999999</v>
      </c>
      <c r="Z23" s="534"/>
      <c r="AA23" s="979"/>
      <c r="AB23" s="534">
        <v>1.7566999999999999</v>
      </c>
      <c r="AC23" s="534"/>
      <c r="AD23" s="979"/>
      <c r="AE23" s="534">
        <v>1.8642000000000001</v>
      </c>
      <c r="AF23" s="534"/>
      <c r="AG23" s="980"/>
      <c r="AH23" s="466"/>
      <c r="AI23" s="466"/>
      <c r="AJ23" s="962">
        <v>0</v>
      </c>
      <c r="AK23" s="904" t="s">
        <v>7</v>
      </c>
      <c r="AL23" s="1012">
        <v>1.8823000000000001</v>
      </c>
      <c r="AM23" s="1012">
        <v>1.917</v>
      </c>
      <c r="AN23" s="1012">
        <v>1.7986</v>
      </c>
      <c r="AO23" s="1012">
        <v>1.8517999999999999</v>
      </c>
      <c r="AP23" s="1012">
        <v>1.8299000000000001</v>
      </c>
      <c r="AQ23" s="1012">
        <v>1.8191999999999999</v>
      </c>
      <c r="AR23" s="1012">
        <v>1.8153999999999999</v>
      </c>
      <c r="AS23" s="1012">
        <v>1.7566999999999999</v>
      </c>
      <c r="AT23" s="1012">
        <v>1.8642000000000001</v>
      </c>
      <c r="AU23" s="895"/>
      <c r="AV23" s="233"/>
      <c r="AW23" s="233"/>
      <c r="AX23" s="233"/>
      <c r="AY23" s="233"/>
      <c r="AZ23" s="163"/>
      <c r="BA23" s="163"/>
      <c r="BB23" s="163"/>
      <c r="BC23" s="163"/>
      <c r="BD23" s="163"/>
      <c r="BE23" s="163"/>
      <c r="BF23" s="163"/>
    </row>
    <row r="24" spans="1:58" ht="16.95" customHeight="1">
      <c r="A24" s="208" t="s">
        <v>438</v>
      </c>
      <c r="B24" s="516"/>
      <c r="C24" s="516"/>
      <c r="D24" s="516"/>
      <c r="E24" s="516"/>
      <c r="F24" s="516"/>
      <c r="G24" s="668"/>
      <c r="H24" s="668"/>
      <c r="I24" s="244"/>
      <c r="J24" s="668"/>
      <c r="K24" s="668"/>
      <c r="L24" s="244"/>
      <c r="M24" s="668"/>
      <c r="N24" s="668"/>
      <c r="O24" s="244"/>
      <c r="P24" s="668"/>
      <c r="Q24" s="668"/>
      <c r="R24" s="244"/>
      <c r="S24" s="510"/>
      <c r="T24" s="510"/>
      <c r="U24" s="147"/>
      <c r="V24" s="510"/>
      <c r="W24" s="510"/>
      <c r="X24" s="147"/>
      <c r="Y24" s="510"/>
      <c r="Z24" s="510"/>
      <c r="AA24" s="147"/>
      <c r="AB24" s="510"/>
      <c r="AC24" s="510"/>
      <c r="AD24" s="147"/>
      <c r="AE24" s="510"/>
      <c r="AF24" s="510"/>
      <c r="AG24" s="147"/>
      <c r="AH24" s="463"/>
      <c r="AI24" s="463"/>
      <c r="AJ24" s="528"/>
      <c r="AL24" s="613"/>
      <c r="AM24" s="613"/>
      <c r="AN24" s="613"/>
      <c r="AO24" s="613"/>
      <c r="AP24" s="613"/>
      <c r="AQ24" s="613"/>
      <c r="AR24" s="613"/>
      <c r="AS24" s="613"/>
      <c r="AT24" s="613"/>
      <c r="AU24" s="337"/>
      <c r="AV24" s="338"/>
      <c r="AW24" s="338"/>
      <c r="AX24" s="338"/>
      <c r="AY24" s="338"/>
      <c r="AZ24" s="529"/>
      <c r="BA24" s="163"/>
      <c r="BB24" s="163"/>
      <c r="BC24" s="163"/>
      <c r="BD24" s="163"/>
      <c r="BE24" s="163"/>
      <c r="BF24" s="163"/>
    </row>
    <row r="25" spans="1:58" ht="16.95" customHeight="1">
      <c r="A25" s="1240" t="s">
        <v>451</v>
      </c>
      <c r="B25" s="516"/>
      <c r="C25" s="516"/>
      <c r="D25" s="516"/>
      <c r="E25" s="516"/>
      <c r="F25" s="516"/>
      <c r="G25" s="668"/>
      <c r="H25" s="668"/>
      <c r="I25" s="244"/>
      <c r="J25" s="668"/>
      <c r="K25" s="668"/>
      <c r="L25" s="244"/>
      <c r="M25" s="668"/>
      <c r="N25" s="668"/>
      <c r="O25" s="244"/>
      <c r="P25" s="668"/>
      <c r="Q25" s="668"/>
      <c r="R25" s="244"/>
      <c r="S25" s="510"/>
      <c r="T25" s="510"/>
      <c r="U25" s="147"/>
      <c r="V25" s="510"/>
      <c r="W25" s="510"/>
      <c r="X25" s="147"/>
      <c r="Y25" s="510"/>
      <c r="Z25" s="510"/>
      <c r="AA25" s="147"/>
      <c r="AB25" s="510"/>
      <c r="AC25" s="510"/>
      <c r="AD25" s="147"/>
      <c r="AE25" s="510"/>
      <c r="AF25" s="510"/>
      <c r="AG25" s="147"/>
      <c r="AH25" s="463"/>
      <c r="AI25" s="463"/>
      <c r="AJ25" s="528"/>
      <c r="AL25" s="613"/>
      <c r="AM25" s="613"/>
      <c r="AN25" s="613"/>
      <c r="AO25" s="613"/>
      <c r="AP25" s="613"/>
      <c r="AQ25" s="613"/>
      <c r="AR25" s="613"/>
      <c r="AS25" s="613"/>
      <c r="AT25" s="613"/>
      <c r="AU25" s="337"/>
      <c r="AV25" s="338"/>
      <c r="AW25" s="338"/>
      <c r="AX25" s="338"/>
      <c r="AY25" s="338"/>
      <c r="AZ25" s="529"/>
      <c r="BA25" s="163"/>
      <c r="BB25" s="163"/>
      <c r="BC25" s="163"/>
      <c r="BD25" s="163"/>
      <c r="BE25" s="163"/>
      <c r="BF25" s="163"/>
    </row>
    <row r="26" spans="1:58" ht="28.95" customHeight="1">
      <c r="A26" s="516"/>
      <c r="B26" s="1429" t="s">
        <v>304</v>
      </c>
      <c r="C26" s="1481"/>
      <c r="D26" s="1481"/>
      <c r="E26" s="1481"/>
      <c r="F26" s="516" t="s">
        <v>39</v>
      </c>
      <c r="G26" s="511">
        <v>50.3</v>
      </c>
      <c r="H26" s="511" t="s">
        <v>622</v>
      </c>
      <c r="I26" s="1003">
        <v>4.8369412000000001</v>
      </c>
      <c r="J26" s="511">
        <v>52.9</v>
      </c>
      <c r="K26" s="511" t="s">
        <v>622</v>
      </c>
      <c r="L26" s="1003">
        <v>2.5929373</v>
      </c>
      <c r="M26" s="511">
        <v>40.799999999999997</v>
      </c>
      <c r="N26" s="511" t="s">
        <v>622</v>
      </c>
      <c r="O26" s="1003">
        <v>2.5299939999999999</v>
      </c>
      <c r="P26" s="511">
        <v>52.6</v>
      </c>
      <c r="Q26" s="511" t="s">
        <v>622</v>
      </c>
      <c r="R26" s="1003">
        <v>4.4048349</v>
      </c>
      <c r="S26" s="511">
        <v>38.700000000000003</v>
      </c>
      <c r="T26" s="511" t="s">
        <v>622</v>
      </c>
      <c r="U26" s="1003">
        <v>4.188008</v>
      </c>
      <c r="V26" s="511">
        <v>46.4</v>
      </c>
      <c r="W26" s="511" t="s">
        <v>622</v>
      </c>
      <c r="X26" s="1003">
        <v>4.2659069000000001</v>
      </c>
      <c r="Y26" s="511">
        <v>35.200000000000003</v>
      </c>
      <c r="Z26" s="511" t="s">
        <v>622</v>
      </c>
      <c r="AA26" s="1003">
        <v>3.8407833</v>
      </c>
      <c r="AB26" s="511">
        <v>51</v>
      </c>
      <c r="AC26" s="511" t="s">
        <v>622</v>
      </c>
      <c r="AD26" s="1003">
        <v>4.6482856999999997</v>
      </c>
      <c r="AE26" s="511">
        <v>48.2</v>
      </c>
      <c r="AF26" s="511" t="s">
        <v>622</v>
      </c>
      <c r="AG26" s="1003">
        <v>1.8651019</v>
      </c>
      <c r="AH26" s="464"/>
      <c r="AI26" s="464"/>
      <c r="AJ26" s="960">
        <v>-1</v>
      </c>
      <c r="AK26" s="911" t="s">
        <v>678</v>
      </c>
      <c r="AL26" s="964">
        <v>50.3</v>
      </c>
      <c r="AM26" s="964">
        <v>52.9</v>
      </c>
      <c r="AN26" s="964">
        <v>40.799999999999997</v>
      </c>
      <c r="AO26" s="964">
        <v>52.6</v>
      </c>
      <c r="AP26" s="964">
        <v>38.700000000000003</v>
      </c>
      <c r="AQ26" s="964">
        <v>46.4</v>
      </c>
      <c r="AR26" s="964">
        <v>35.200000000000003</v>
      </c>
      <c r="AS26" s="964">
        <v>51</v>
      </c>
      <c r="AT26" s="964">
        <v>48.2</v>
      </c>
      <c r="AV26" s="233"/>
      <c r="AW26" s="233"/>
      <c r="AX26" s="233"/>
      <c r="AY26" s="233"/>
      <c r="AZ26" s="163"/>
      <c r="BA26" s="163"/>
      <c r="BB26" s="163"/>
      <c r="BC26" s="163"/>
      <c r="BD26" s="163"/>
      <c r="BE26" s="163"/>
      <c r="BF26" s="163"/>
    </row>
    <row r="27" spans="1:58" s="894" customFormat="1" ht="2.4" customHeight="1">
      <c r="A27" s="516"/>
      <c r="B27" s="1230"/>
      <c r="C27" s="1232"/>
      <c r="D27" s="1232"/>
      <c r="E27" s="1232"/>
      <c r="F27" s="516"/>
      <c r="G27" s="511"/>
      <c r="H27" s="511"/>
      <c r="I27" s="1003"/>
      <c r="J27" s="511"/>
      <c r="K27" s="511"/>
      <c r="L27" s="1003"/>
      <c r="M27" s="511"/>
      <c r="N27" s="511"/>
      <c r="O27" s="1003"/>
      <c r="P27" s="511"/>
      <c r="Q27" s="511"/>
      <c r="R27" s="1003"/>
      <c r="S27" s="511"/>
      <c r="T27" s="511"/>
      <c r="U27" s="1003"/>
      <c r="V27" s="511"/>
      <c r="W27" s="511"/>
      <c r="X27" s="1003"/>
      <c r="Y27" s="511"/>
      <c r="Z27" s="511"/>
      <c r="AA27" s="1003"/>
      <c r="AB27" s="511"/>
      <c r="AC27" s="511"/>
      <c r="AD27" s="1003"/>
      <c r="AE27" s="511"/>
      <c r="AF27" s="511"/>
      <c r="AG27" s="1003"/>
      <c r="AH27" s="464"/>
      <c r="AI27" s="464"/>
      <c r="AJ27" s="475">
        <v>-1</v>
      </c>
      <c r="AK27" s="911" t="s">
        <v>679</v>
      </c>
      <c r="AL27" s="964">
        <v>4.8369412000000001</v>
      </c>
      <c r="AM27" s="964">
        <v>2.5929373</v>
      </c>
      <c r="AN27" s="964">
        <v>2.5299939999999999</v>
      </c>
      <c r="AO27" s="964">
        <v>4.4048349</v>
      </c>
      <c r="AP27" s="964">
        <v>4.188008</v>
      </c>
      <c r="AQ27" s="964">
        <v>4.2659069000000001</v>
      </c>
      <c r="AR27" s="964">
        <v>3.8407833</v>
      </c>
      <c r="AS27" s="964">
        <v>4.6482856999999997</v>
      </c>
      <c r="AT27" s="1216">
        <v>1.8651019</v>
      </c>
      <c r="AU27" s="216"/>
      <c r="AV27" s="233"/>
      <c r="AW27" s="233"/>
      <c r="AX27" s="233"/>
      <c r="AY27" s="233"/>
      <c r="AZ27" s="163"/>
      <c r="BA27" s="163"/>
      <c r="BB27" s="163"/>
      <c r="BC27" s="163"/>
      <c r="BD27" s="163"/>
      <c r="BE27" s="163"/>
      <c r="BF27" s="163"/>
    </row>
    <row r="28" spans="1:58" ht="16.5" customHeight="1">
      <c r="A28" s="516"/>
      <c r="B28" s="1240" t="s">
        <v>221</v>
      </c>
      <c r="C28" s="669"/>
      <c r="D28" s="669"/>
      <c r="E28" s="526"/>
      <c r="F28" s="516" t="s">
        <v>39</v>
      </c>
      <c r="G28" s="511">
        <v>39</v>
      </c>
      <c r="H28" s="511" t="s">
        <v>622</v>
      </c>
      <c r="I28" s="1003">
        <v>4.7239323999999998</v>
      </c>
      <c r="J28" s="511">
        <v>35.1</v>
      </c>
      <c r="K28" s="511" t="s">
        <v>622</v>
      </c>
      <c r="L28" s="1003">
        <v>2.5392277000000001</v>
      </c>
      <c r="M28" s="511">
        <v>46.9</v>
      </c>
      <c r="N28" s="511" t="s">
        <v>622</v>
      </c>
      <c r="O28" s="1003">
        <v>2.6701071000000001</v>
      </c>
      <c r="P28" s="511">
        <v>33.299999999999997</v>
      </c>
      <c r="Q28" s="511" t="s">
        <v>622</v>
      </c>
      <c r="R28" s="1003">
        <v>4.1803708000000004</v>
      </c>
      <c r="S28" s="511">
        <v>44.7</v>
      </c>
      <c r="T28" s="511" t="s">
        <v>622</v>
      </c>
      <c r="U28" s="1003">
        <v>4.9067870999999998</v>
      </c>
      <c r="V28" s="511">
        <v>41.4</v>
      </c>
      <c r="W28" s="511" t="s">
        <v>622</v>
      </c>
      <c r="X28" s="1003">
        <v>4.4600982</v>
      </c>
      <c r="Y28" s="511">
        <v>48.8</v>
      </c>
      <c r="Z28" s="511" t="s">
        <v>622</v>
      </c>
      <c r="AA28" s="1003">
        <v>3.9519470000000001</v>
      </c>
      <c r="AB28" s="511">
        <v>36.1</v>
      </c>
      <c r="AC28" s="511" t="s">
        <v>622</v>
      </c>
      <c r="AD28" s="1003">
        <v>4.6652740000000001</v>
      </c>
      <c r="AE28" s="511">
        <v>39.6</v>
      </c>
      <c r="AF28" s="511" t="s">
        <v>622</v>
      </c>
      <c r="AG28" s="1003">
        <v>1.8357131</v>
      </c>
      <c r="AH28" s="464"/>
      <c r="AI28" s="464"/>
      <c r="AJ28" s="475">
        <v>-1</v>
      </c>
      <c r="AK28" s="449" t="s">
        <v>105</v>
      </c>
      <c r="AL28" s="964">
        <v>39</v>
      </c>
      <c r="AM28" s="964">
        <v>35.1</v>
      </c>
      <c r="AN28" s="964">
        <v>46.9</v>
      </c>
      <c r="AO28" s="964">
        <v>33.299999999999997</v>
      </c>
      <c r="AP28" s="964">
        <v>44.7</v>
      </c>
      <c r="AQ28" s="964">
        <v>41.4</v>
      </c>
      <c r="AR28" s="964">
        <v>48.8</v>
      </c>
      <c r="AS28" s="964">
        <v>36.1</v>
      </c>
      <c r="AT28" s="964">
        <v>39.6</v>
      </c>
      <c r="AV28" s="233"/>
      <c r="AW28" s="233"/>
      <c r="AX28" s="233"/>
      <c r="AY28" s="233"/>
      <c r="AZ28" s="163"/>
      <c r="BA28" s="163"/>
      <c r="BB28" s="163"/>
      <c r="BC28" s="163"/>
      <c r="BD28" s="163"/>
      <c r="BE28" s="163"/>
      <c r="BF28" s="163"/>
    </row>
    <row r="29" spans="1:58" s="894" customFormat="1" ht="16.5" hidden="1" customHeight="1">
      <c r="A29" s="516"/>
      <c r="B29" s="1240"/>
      <c r="C29" s="669"/>
      <c r="D29" s="669"/>
      <c r="E29" s="526"/>
      <c r="F29" s="516"/>
      <c r="G29" s="511"/>
      <c r="H29" s="511"/>
      <c r="I29" s="1003"/>
      <c r="J29" s="511"/>
      <c r="K29" s="511"/>
      <c r="L29" s="1003"/>
      <c r="M29" s="511"/>
      <c r="N29" s="511"/>
      <c r="O29" s="1003"/>
      <c r="P29" s="511"/>
      <c r="Q29" s="511"/>
      <c r="R29" s="1003"/>
      <c r="S29" s="511"/>
      <c r="T29" s="511"/>
      <c r="U29" s="1003"/>
      <c r="V29" s="511"/>
      <c r="W29" s="511"/>
      <c r="X29" s="1003"/>
      <c r="Y29" s="511"/>
      <c r="Z29" s="511"/>
      <c r="AA29" s="1003"/>
      <c r="AB29" s="511"/>
      <c r="AC29" s="511"/>
      <c r="AD29" s="1003"/>
      <c r="AE29" s="511"/>
      <c r="AF29" s="511"/>
      <c r="AG29" s="1003"/>
      <c r="AH29" s="464"/>
      <c r="AI29" s="464"/>
      <c r="AJ29" s="475">
        <v>-1</v>
      </c>
      <c r="AK29" s="449" t="s">
        <v>680</v>
      </c>
      <c r="AL29" s="964">
        <v>4.7239323999999998</v>
      </c>
      <c r="AM29" s="964">
        <v>2.5392277000000001</v>
      </c>
      <c r="AN29" s="964">
        <v>2.6701071000000001</v>
      </c>
      <c r="AO29" s="964">
        <v>4.1803708000000004</v>
      </c>
      <c r="AP29" s="964">
        <v>4.9067870999999998</v>
      </c>
      <c r="AQ29" s="964">
        <v>4.4600982</v>
      </c>
      <c r="AR29" s="964">
        <v>3.9519470000000001</v>
      </c>
      <c r="AS29" s="964">
        <v>4.6652740000000001</v>
      </c>
      <c r="AT29" s="964">
        <v>1.8357131</v>
      </c>
      <c r="AU29" s="216"/>
      <c r="AV29" s="233"/>
      <c r="AW29" s="233"/>
      <c r="AX29" s="233"/>
      <c r="AY29" s="233"/>
      <c r="AZ29" s="163"/>
      <c r="BA29" s="163"/>
      <c r="BB29" s="163"/>
      <c r="BC29" s="163"/>
      <c r="BD29" s="163"/>
      <c r="BE29" s="163"/>
      <c r="BF29" s="163"/>
    </row>
    <row r="30" spans="1:58" ht="16.5" customHeight="1">
      <c r="A30" s="516"/>
      <c r="B30" s="1240" t="s">
        <v>89</v>
      </c>
      <c r="C30" s="669"/>
      <c r="D30" s="669"/>
      <c r="E30" s="526"/>
      <c r="F30" s="516" t="s">
        <v>39</v>
      </c>
      <c r="G30" s="511">
        <v>10.7</v>
      </c>
      <c r="H30" s="511" t="s">
        <v>622</v>
      </c>
      <c r="I30" s="1003">
        <v>2.309393</v>
      </c>
      <c r="J30" s="511">
        <v>11.9</v>
      </c>
      <c r="K30" s="511" t="s">
        <v>622</v>
      </c>
      <c r="L30" s="1003">
        <v>1.7613076000000001</v>
      </c>
      <c r="M30" s="511">
        <v>12.2</v>
      </c>
      <c r="N30" s="511" t="s">
        <v>622</v>
      </c>
      <c r="O30" s="1003">
        <v>1.3622156999999999</v>
      </c>
      <c r="P30" s="511">
        <v>14.1</v>
      </c>
      <c r="Q30" s="511" t="s">
        <v>622</v>
      </c>
      <c r="R30" s="1003">
        <v>3.5543072000000002</v>
      </c>
      <c r="S30" s="511">
        <v>16.600000000000001</v>
      </c>
      <c r="T30" s="511" t="s">
        <v>622</v>
      </c>
      <c r="U30" s="1003">
        <v>3.9813367999999998</v>
      </c>
      <c r="V30" s="511">
        <v>12.2</v>
      </c>
      <c r="W30" s="511" t="s">
        <v>622</v>
      </c>
      <c r="X30" s="1003">
        <v>1.8767157000000001</v>
      </c>
      <c r="Y30" s="511">
        <v>16.100000000000001</v>
      </c>
      <c r="Z30" s="511" t="s">
        <v>622</v>
      </c>
      <c r="AA30" s="1003">
        <v>2.5405883999999999</v>
      </c>
      <c r="AB30" s="511">
        <v>13</v>
      </c>
      <c r="AC30" s="511" t="s">
        <v>622</v>
      </c>
      <c r="AD30" s="1003">
        <v>2.4225686999999998</v>
      </c>
      <c r="AE30" s="511">
        <v>12.3</v>
      </c>
      <c r="AF30" s="511" t="s">
        <v>622</v>
      </c>
      <c r="AG30" s="1003">
        <v>1.037771</v>
      </c>
      <c r="AH30" s="464"/>
      <c r="AI30" s="464"/>
      <c r="AJ30" s="475">
        <v>-1</v>
      </c>
      <c r="AK30" s="423" t="s">
        <v>106</v>
      </c>
      <c r="AL30" s="964">
        <v>10.7</v>
      </c>
      <c r="AM30" s="964">
        <v>11.9</v>
      </c>
      <c r="AN30" s="964">
        <v>12.2</v>
      </c>
      <c r="AO30" s="964">
        <v>14.1</v>
      </c>
      <c r="AP30" s="964">
        <v>16.600000000000001</v>
      </c>
      <c r="AQ30" s="964">
        <v>12.2</v>
      </c>
      <c r="AR30" s="964">
        <v>16.100000000000001</v>
      </c>
      <c r="AS30" s="964">
        <v>13</v>
      </c>
      <c r="AT30" s="964">
        <v>12.3</v>
      </c>
      <c r="AV30" s="233"/>
      <c r="AW30" s="233"/>
      <c r="AX30" s="233"/>
      <c r="AY30" s="233"/>
      <c r="AZ30" s="163"/>
      <c r="BA30" s="163"/>
      <c r="BB30" s="163"/>
      <c r="BC30" s="163"/>
      <c r="BD30" s="163"/>
      <c r="BE30" s="163"/>
      <c r="BF30" s="163"/>
    </row>
    <row r="31" spans="1:58" s="894" customFormat="1" ht="16.5" hidden="1" customHeight="1">
      <c r="A31" s="516"/>
      <c r="B31" s="1240"/>
      <c r="C31" s="669"/>
      <c r="D31" s="669"/>
      <c r="E31" s="526"/>
      <c r="F31" s="516"/>
      <c r="G31" s="511"/>
      <c r="H31" s="511"/>
      <c r="I31" s="1003"/>
      <c r="J31" s="511"/>
      <c r="K31" s="511"/>
      <c r="L31" s="1003"/>
      <c r="M31" s="511"/>
      <c r="N31" s="511"/>
      <c r="O31" s="1003"/>
      <c r="P31" s="511"/>
      <c r="Q31" s="511"/>
      <c r="R31" s="1003"/>
      <c r="S31" s="511"/>
      <c r="T31" s="511"/>
      <c r="U31" s="1003"/>
      <c r="V31" s="511"/>
      <c r="W31" s="511"/>
      <c r="X31" s="1003"/>
      <c r="Y31" s="511"/>
      <c r="Z31" s="511"/>
      <c r="AA31" s="1003"/>
      <c r="AB31" s="511"/>
      <c r="AC31" s="511"/>
      <c r="AD31" s="1003"/>
      <c r="AE31" s="511"/>
      <c r="AF31" s="511"/>
      <c r="AG31" s="1003"/>
      <c r="AH31" s="464"/>
      <c r="AI31" s="464"/>
      <c r="AJ31" s="475">
        <v>-1</v>
      </c>
      <c r="AK31" s="423" t="s">
        <v>681</v>
      </c>
      <c r="AL31" s="964">
        <v>2.309393</v>
      </c>
      <c r="AM31" s="964">
        <v>1.7613076000000001</v>
      </c>
      <c r="AN31" s="964">
        <v>1.3622156999999999</v>
      </c>
      <c r="AO31" s="964">
        <v>3.5543072000000002</v>
      </c>
      <c r="AP31" s="964">
        <v>3.9813367999999998</v>
      </c>
      <c r="AQ31" s="964">
        <v>1.8767157000000001</v>
      </c>
      <c r="AR31" s="964">
        <v>2.5405883999999999</v>
      </c>
      <c r="AS31" s="964">
        <v>2.4225686999999998</v>
      </c>
      <c r="AT31" s="964">
        <v>1.037771</v>
      </c>
      <c r="AU31" s="216"/>
      <c r="AV31" s="233"/>
      <c r="AW31" s="233"/>
      <c r="AX31" s="233"/>
      <c r="AY31" s="233"/>
      <c r="AZ31" s="163"/>
      <c r="BA31" s="163"/>
      <c r="BB31" s="163"/>
      <c r="BC31" s="163"/>
      <c r="BD31" s="163"/>
      <c r="BE31" s="163"/>
      <c r="BF31" s="163"/>
    </row>
    <row r="32" spans="1:58" ht="16.5" customHeight="1">
      <c r="A32" s="516"/>
      <c r="B32" s="42" t="s">
        <v>182</v>
      </c>
      <c r="C32" s="669"/>
      <c r="D32" s="669"/>
      <c r="E32" s="526"/>
      <c r="F32" s="669" t="s">
        <v>183</v>
      </c>
      <c r="G32" s="477">
        <v>2000</v>
      </c>
      <c r="H32" s="477"/>
      <c r="I32" s="1004"/>
      <c r="J32" s="477">
        <v>8100</v>
      </c>
      <c r="K32" s="477"/>
      <c r="L32" s="1004"/>
      <c r="M32" s="477">
        <v>6001</v>
      </c>
      <c r="N32" s="477"/>
      <c r="O32" s="1004"/>
      <c r="P32" s="477">
        <v>2800</v>
      </c>
      <c r="Q32" s="477"/>
      <c r="R32" s="1004"/>
      <c r="S32" s="477">
        <v>2600</v>
      </c>
      <c r="T32" s="477"/>
      <c r="U32" s="1004"/>
      <c r="V32" s="477">
        <v>2000</v>
      </c>
      <c r="W32" s="477"/>
      <c r="X32" s="1004"/>
      <c r="Y32" s="477">
        <v>2400</v>
      </c>
      <c r="Z32" s="477"/>
      <c r="AA32" s="1004"/>
      <c r="AB32" s="477">
        <v>2000</v>
      </c>
      <c r="AC32" s="477"/>
      <c r="AD32" s="1004"/>
      <c r="AE32" s="477">
        <v>27901</v>
      </c>
      <c r="AF32" s="477"/>
      <c r="AG32" s="978"/>
      <c r="AH32" s="201"/>
      <c r="AI32" s="201"/>
      <c r="AJ32" s="475">
        <v>-1</v>
      </c>
      <c r="AK32" s="423" t="s">
        <v>107</v>
      </c>
      <c r="AL32" s="1014">
        <v>2000</v>
      </c>
      <c r="AM32" s="1014">
        <v>8100</v>
      </c>
      <c r="AN32" s="1014">
        <v>6001</v>
      </c>
      <c r="AO32" s="1014">
        <v>2800</v>
      </c>
      <c r="AP32" s="1014">
        <v>2600</v>
      </c>
      <c r="AQ32" s="1014">
        <v>2000</v>
      </c>
      <c r="AR32" s="1014">
        <v>2400</v>
      </c>
      <c r="AS32" s="1014">
        <v>2000</v>
      </c>
      <c r="AT32" s="1014">
        <v>27901</v>
      </c>
      <c r="AV32" s="233"/>
      <c r="AW32" s="233"/>
      <c r="AX32" s="233"/>
      <c r="AY32" s="233"/>
      <c r="AZ32" s="163"/>
      <c r="BA32" s="163"/>
      <c r="BB32" s="163"/>
      <c r="BC32" s="163"/>
      <c r="BD32" s="163"/>
      <c r="BE32" s="163"/>
      <c r="BF32" s="163"/>
    </row>
    <row r="33" spans="1:58" ht="16.5" customHeight="1">
      <c r="A33" s="516"/>
      <c r="B33" s="1240" t="s">
        <v>769</v>
      </c>
      <c r="C33" s="526"/>
      <c r="D33" s="669"/>
      <c r="E33" s="669"/>
      <c r="F33" s="516" t="s">
        <v>183</v>
      </c>
      <c r="G33" s="643">
        <v>1.7601765</v>
      </c>
      <c r="H33" s="643"/>
      <c r="I33" s="1005"/>
      <c r="J33" s="643">
        <v>1.8370639</v>
      </c>
      <c r="K33" s="643"/>
      <c r="L33" s="1005"/>
      <c r="M33" s="643">
        <v>1.6169519000000001</v>
      </c>
      <c r="N33" s="643"/>
      <c r="O33" s="1005"/>
      <c r="P33" s="643">
        <v>1.8631443000000001</v>
      </c>
      <c r="Q33" s="643"/>
      <c r="R33" s="1005"/>
      <c r="S33" s="643">
        <v>1.6180338999999999</v>
      </c>
      <c r="T33" s="643"/>
      <c r="U33" s="1005"/>
      <c r="V33" s="643">
        <v>1.6719219999999999</v>
      </c>
      <c r="W33" s="643"/>
      <c r="X33" s="1005"/>
      <c r="Y33" s="643">
        <v>1.5232977999999999</v>
      </c>
      <c r="Z33" s="643"/>
      <c r="AA33" s="1005"/>
      <c r="AB33" s="643">
        <v>1.8147561999999999</v>
      </c>
      <c r="AC33" s="643"/>
      <c r="AD33" s="1005"/>
      <c r="AE33" s="643">
        <v>1.7475394</v>
      </c>
      <c r="AF33" s="643"/>
      <c r="AG33" s="980"/>
      <c r="AH33" s="466"/>
      <c r="AI33" s="466"/>
      <c r="AJ33" s="475">
        <v>-1</v>
      </c>
      <c r="AK33" s="423" t="s">
        <v>108</v>
      </c>
      <c r="AL33" s="964">
        <v>1.7601765</v>
      </c>
      <c r="AM33" s="964">
        <v>1.8370639</v>
      </c>
      <c r="AN33" s="964">
        <v>1.6169519000000001</v>
      </c>
      <c r="AO33" s="964">
        <v>1.8631443000000001</v>
      </c>
      <c r="AP33" s="964">
        <v>1.6180338999999999</v>
      </c>
      <c r="AQ33" s="964">
        <v>1.6719219999999999</v>
      </c>
      <c r="AR33" s="964">
        <v>1.5232977999999999</v>
      </c>
      <c r="AS33" s="964">
        <v>1.8147561999999999</v>
      </c>
      <c r="AT33" s="964">
        <v>1.7475394</v>
      </c>
      <c r="AU33" s="228"/>
      <c r="AV33" s="233"/>
      <c r="AW33" s="233"/>
      <c r="AX33" s="233"/>
      <c r="AY33" s="233"/>
      <c r="AZ33" s="163"/>
      <c r="BA33" s="163"/>
      <c r="BB33" s="163"/>
      <c r="BC33" s="163"/>
      <c r="BD33" s="163"/>
      <c r="BE33" s="163"/>
      <c r="BF33" s="163"/>
    </row>
    <row r="34" spans="1:58" ht="3" customHeight="1">
      <c r="A34" s="516"/>
      <c r="B34" s="1240"/>
      <c r="C34" s="526"/>
      <c r="D34" s="669"/>
      <c r="E34" s="669"/>
      <c r="F34" s="516"/>
      <c r="G34" s="513"/>
      <c r="H34" s="513"/>
      <c r="I34" s="1006"/>
      <c r="J34" s="513"/>
      <c r="K34" s="513"/>
      <c r="L34" s="1006"/>
      <c r="M34" s="513"/>
      <c r="N34" s="513"/>
      <c r="O34" s="1006"/>
      <c r="P34" s="513"/>
      <c r="Q34" s="513"/>
      <c r="R34" s="1006"/>
      <c r="S34" s="465"/>
      <c r="T34" s="465"/>
      <c r="U34" s="980"/>
      <c r="V34" s="465"/>
      <c r="W34" s="465"/>
      <c r="X34" s="980"/>
      <c r="Y34" s="465"/>
      <c r="Z34" s="465"/>
      <c r="AA34" s="980"/>
      <c r="AB34" s="465"/>
      <c r="AC34" s="465"/>
      <c r="AD34" s="980"/>
      <c r="AE34" s="465"/>
      <c r="AF34" s="465"/>
      <c r="AG34" s="980"/>
      <c r="AH34" s="466"/>
      <c r="AI34" s="466"/>
      <c r="AJ34" s="232"/>
      <c r="AK34" s="229"/>
      <c r="AL34" s="613"/>
      <c r="AM34" s="613"/>
      <c r="AN34" s="613"/>
      <c r="AO34" s="613"/>
      <c r="AP34" s="613"/>
      <c r="AQ34" s="613"/>
      <c r="AR34" s="613"/>
      <c r="AS34" s="613"/>
      <c r="AT34" s="613"/>
      <c r="AU34" s="228"/>
      <c r="AV34" s="233"/>
      <c r="AW34" s="233"/>
      <c r="AX34" s="233"/>
      <c r="AY34" s="233"/>
      <c r="AZ34" s="163"/>
      <c r="BA34" s="163"/>
      <c r="BB34" s="163"/>
      <c r="BC34" s="163"/>
      <c r="BD34" s="163"/>
      <c r="BE34" s="163"/>
      <c r="BF34" s="163"/>
    </row>
    <row r="35" spans="1:58" ht="16.95" customHeight="1">
      <c r="A35" s="1429" t="s">
        <v>452</v>
      </c>
      <c r="B35" s="1481"/>
      <c r="C35" s="1481"/>
      <c r="D35" s="1481"/>
      <c r="E35" s="1481"/>
      <c r="F35" s="1481"/>
      <c r="G35" s="1481"/>
      <c r="H35" s="1481"/>
      <c r="I35" s="1481"/>
      <c r="J35" s="1481"/>
      <c r="K35" s="1481"/>
      <c r="L35" s="1481"/>
      <c r="M35" s="1481"/>
      <c r="N35" s="1481"/>
      <c r="O35" s="1481"/>
      <c r="P35" s="1481"/>
      <c r="Q35" s="1481"/>
      <c r="R35" s="1482"/>
      <c r="S35" s="1482"/>
      <c r="T35" s="1482"/>
      <c r="U35" s="1482"/>
      <c r="V35" s="1482"/>
      <c r="W35" s="1482"/>
      <c r="X35" s="1482"/>
      <c r="Y35" s="1482"/>
      <c r="Z35" s="1482"/>
      <c r="AA35" s="1482"/>
      <c r="AB35" s="1482"/>
      <c r="AC35" s="1482"/>
      <c r="AD35" s="1482"/>
      <c r="AE35" s="1482"/>
      <c r="AF35" s="1233"/>
      <c r="AG35" s="147"/>
      <c r="AH35" s="463"/>
      <c r="AI35" s="463"/>
      <c r="AJ35" s="528"/>
      <c r="AL35" s="613"/>
      <c r="AM35" s="613"/>
      <c r="AN35" s="613"/>
      <c r="AO35" s="613"/>
      <c r="AP35" s="613"/>
      <c r="AQ35" s="613"/>
      <c r="AR35" s="613"/>
      <c r="AS35" s="613"/>
      <c r="AT35" s="613"/>
      <c r="AU35" s="337"/>
      <c r="AV35" s="338"/>
      <c r="AW35" s="338"/>
      <c r="AX35" s="338"/>
      <c r="AY35" s="338"/>
      <c r="AZ35" s="529"/>
      <c r="BA35" s="163"/>
      <c r="BB35" s="163"/>
      <c r="BC35" s="163"/>
      <c r="BD35" s="163"/>
      <c r="BE35" s="163"/>
      <c r="BF35" s="163"/>
    </row>
    <row r="36" spans="1:58" ht="29.4" customHeight="1">
      <c r="A36" s="516"/>
      <c r="B36" s="1429" t="s">
        <v>304</v>
      </c>
      <c r="C36" s="1481"/>
      <c r="D36" s="1481"/>
      <c r="E36" s="1481"/>
      <c r="F36" s="516" t="s">
        <v>39</v>
      </c>
      <c r="G36" s="511">
        <v>73</v>
      </c>
      <c r="H36" s="511" t="s">
        <v>622</v>
      </c>
      <c r="I36" s="1003">
        <v>3.8958837000000002</v>
      </c>
      <c r="J36" s="511">
        <v>70.3</v>
      </c>
      <c r="K36" s="511" t="s">
        <v>622</v>
      </c>
      <c r="L36" s="1003">
        <v>2.3719082999999999</v>
      </c>
      <c r="M36" s="511">
        <v>64.3</v>
      </c>
      <c r="N36" s="511" t="s">
        <v>622</v>
      </c>
      <c r="O36" s="1003">
        <v>2.5406531999999999</v>
      </c>
      <c r="P36" s="511">
        <v>73.8</v>
      </c>
      <c r="Q36" s="511" t="s">
        <v>622</v>
      </c>
      <c r="R36" s="1003">
        <v>3.7942434</v>
      </c>
      <c r="S36" s="511">
        <v>62.6</v>
      </c>
      <c r="T36" s="511" t="s">
        <v>622</v>
      </c>
      <c r="U36" s="1003">
        <v>4.9205041999999999</v>
      </c>
      <c r="V36" s="511">
        <v>67.099999999999994</v>
      </c>
      <c r="W36" s="511" t="s">
        <v>622</v>
      </c>
      <c r="X36" s="1003">
        <v>4.2793922999999996</v>
      </c>
      <c r="Y36" s="511">
        <v>70.599999999999994</v>
      </c>
      <c r="Z36" s="511" t="s">
        <v>622</v>
      </c>
      <c r="AA36" s="1003">
        <v>3.4103142000000002</v>
      </c>
      <c r="AB36" s="511">
        <v>61.5</v>
      </c>
      <c r="AC36" s="511" t="s">
        <v>622</v>
      </c>
      <c r="AD36" s="1003">
        <v>4.6541088999999998</v>
      </c>
      <c r="AE36" s="511">
        <v>69.7</v>
      </c>
      <c r="AF36" s="511" t="s">
        <v>622</v>
      </c>
      <c r="AG36" s="1003">
        <v>1.6011375999999999</v>
      </c>
      <c r="AH36" s="464"/>
      <c r="AI36" s="464"/>
      <c r="AJ36" s="475">
        <v>-1</v>
      </c>
      <c r="AK36" s="911" t="s">
        <v>682</v>
      </c>
      <c r="AL36" s="964">
        <v>73</v>
      </c>
      <c r="AM36" s="964">
        <v>70.3</v>
      </c>
      <c r="AN36" s="964">
        <v>64.3</v>
      </c>
      <c r="AO36" s="964">
        <v>73.8</v>
      </c>
      <c r="AP36" s="964">
        <v>62.6</v>
      </c>
      <c r="AQ36" s="964">
        <v>67.099999999999994</v>
      </c>
      <c r="AR36" s="964">
        <v>70.599999999999994</v>
      </c>
      <c r="AS36" s="964">
        <v>61.5</v>
      </c>
      <c r="AT36" s="964">
        <v>69.7</v>
      </c>
      <c r="AV36" s="233"/>
      <c r="AW36" s="233"/>
      <c r="AX36" s="233"/>
      <c r="AY36" s="233"/>
      <c r="AZ36" s="163"/>
      <c r="BA36" s="163"/>
      <c r="BB36" s="163"/>
      <c r="BC36" s="163"/>
      <c r="BD36" s="163"/>
      <c r="BE36" s="163"/>
      <c r="BF36" s="163"/>
    </row>
    <row r="37" spans="1:58" s="894" customFormat="1" ht="13.2" hidden="1">
      <c r="A37" s="516"/>
      <c r="B37" s="1230"/>
      <c r="C37" s="1232"/>
      <c r="D37" s="1232"/>
      <c r="E37" s="1232"/>
      <c r="F37" s="516"/>
      <c r="G37" s="511"/>
      <c r="H37" s="511"/>
      <c r="I37" s="1003"/>
      <c r="J37" s="511"/>
      <c r="K37" s="511"/>
      <c r="L37" s="1003"/>
      <c r="M37" s="511"/>
      <c r="N37" s="511"/>
      <c r="O37" s="1003"/>
      <c r="P37" s="511"/>
      <c r="Q37" s="511"/>
      <c r="R37" s="1003"/>
      <c r="S37" s="511"/>
      <c r="T37" s="511"/>
      <c r="U37" s="1003"/>
      <c r="V37" s="511"/>
      <c r="W37" s="511"/>
      <c r="X37" s="1003"/>
      <c r="Y37" s="511"/>
      <c r="Z37" s="511"/>
      <c r="AA37" s="1003"/>
      <c r="AB37" s="511"/>
      <c r="AC37" s="511"/>
      <c r="AD37" s="1003"/>
      <c r="AE37" s="511"/>
      <c r="AF37" s="511"/>
      <c r="AG37" s="1003"/>
      <c r="AH37" s="464"/>
      <c r="AI37" s="464"/>
      <c r="AJ37" s="475">
        <v>-1</v>
      </c>
      <c r="AK37" s="911" t="s">
        <v>683</v>
      </c>
      <c r="AL37" s="964">
        <v>3.8958837000000002</v>
      </c>
      <c r="AM37" s="964">
        <v>2.3719082999999999</v>
      </c>
      <c r="AN37" s="964">
        <v>2.5406531999999999</v>
      </c>
      <c r="AO37" s="964">
        <v>3.7942434</v>
      </c>
      <c r="AP37" s="964">
        <v>4.9205041999999999</v>
      </c>
      <c r="AQ37" s="964">
        <v>4.2793922999999996</v>
      </c>
      <c r="AR37" s="964">
        <v>3.4103142000000002</v>
      </c>
      <c r="AS37" s="964">
        <v>4.6541088999999998</v>
      </c>
      <c r="AT37" s="964">
        <v>1.6011375999999999</v>
      </c>
      <c r="AU37" s="216"/>
      <c r="AV37" s="233"/>
      <c r="AW37" s="233"/>
      <c r="AX37" s="233"/>
      <c r="AY37" s="233"/>
      <c r="AZ37" s="163"/>
      <c r="BA37" s="163"/>
      <c r="BB37" s="163"/>
      <c r="BC37" s="163"/>
      <c r="BD37" s="163"/>
      <c r="BE37" s="163"/>
      <c r="BF37" s="163"/>
    </row>
    <row r="38" spans="1:58" ht="16.5" customHeight="1">
      <c r="A38" s="516"/>
      <c r="B38" s="1240" t="s">
        <v>221</v>
      </c>
      <c r="C38" s="669"/>
      <c r="D38" s="669"/>
      <c r="E38" s="526"/>
      <c r="F38" s="516" t="s">
        <v>39</v>
      </c>
      <c r="G38" s="511">
        <v>26.8</v>
      </c>
      <c r="H38" s="511" t="s">
        <v>622</v>
      </c>
      <c r="I38" s="1003">
        <v>3.8899922</v>
      </c>
      <c r="J38" s="511">
        <v>29.3</v>
      </c>
      <c r="K38" s="511" t="s">
        <v>622</v>
      </c>
      <c r="L38" s="1003">
        <v>2.3671101999999999</v>
      </c>
      <c r="M38" s="511">
        <v>35.4</v>
      </c>
      <c r="N38" s="511" t="s">
        <v>622</v>
      </c>
      <c r="O38" s="1003">
        <v>2.5403641000000001</v>
      </c>
      <c r="P38" s="511">
        <v>25.8</v>
      </c>
      <c r="Q38" s="511" t="s">
        <v>622</v>
      </c>
      <c r="R38" s="1003">
        <v>3.7854321999999998</v>
      </c>
      <c r="S38" s="478">
        <v>35.9</v>
      </c>
      <c r="T38" s="478" t="s">
        <v>622</v>
      </c>
      <c r="U38" s="977">
        <v>4.7998516999999996</v>
      </c>
      <c r="V38" s="478">
        <v>32.6</v>
      </c>
      <c r="W38" s="478" t="s">
        <v>622</v>
      </c>
      <c r="X38" s="977">
        <v>4.2819849000000003</v>
      </c>
      <c r="Y38" s="478">
        <v>28.6</v>
      </c>
      <c r="Z38" s="478" t="s">
        <v>622</v>
      </c>
      <c r="AA38" s="977">
        <v>3.3234301999999998</v>
      </c>
      <c r="AB38" s="478">
        <v>38.1</v>
      </c>
      <c r="AC38" s="478" t="s">
        <v>622</v>
      </c>
      <c r="AD38" s="977">
        <v>4.6571509999999998</v>
      </c>
      <c r="AE38" s="478">
        <v>29.9</v>
      </c>
      <c r="AF38" s="478" t="s">
        <v>622</v>
      </c>
      <c r="AG38" s="977">
        <v>1.594141</v>
      </c>
      <c r="AH38" s="464"/>
      <c r="AI38" s="464"/>
      <c r="AJ38" s="475">
        <v>-1</v>
      </c>
      <c r="AK38" s="911" t="s">
        <v>383</v>
      </c>
      <c r="AL38" s="964">
        <v>26.8</v>
      </c>
      <c r="AM38" s="455">
        <v>29.3</v>
      </c>
      <c r="AN38" s="455">
        <v>35.4</v>
      </c>
      <c r="AO38" s="455">
        <v>25.8</v>
      </c>
      <c r="AP38" s="455">
        <v>35.9</v>
      </c>
      <c r="AQ38" s="455">
        <v>32.6</v>
      </c>
      <c r="AR38" s="455">
        <v>28.6</v>
      </c>
      <c r="AS38" s="455">
        <v>38.1</v>
      </c>
      <c r="AT38" s="455">
        <v>29.9</v>
      </c>
      <c r="AV38" s="233"/>
      <c r="AW38" s="233"/>
      <c r="AX38" s="233"/>
      <c r="AY38" s="233"/>
      <c r="AZ38" s="163"/>
      <c r="BA38" s="163"/>
      <c r="BB38" s="163"/>
      <c r="BC38" s="163"/>
      <c r="BD38" s="163"/>
      <c r="BE38" s="163"/>
      <c r="BF38" s="163"/>
    </row>
    <row r="39" spans="1:58" s="894" customFormat="1" ht="16.5" hidden="1" customHeight="1">
      <c r="A39" s="516"/>
      <c r="B39" s="1240"/>
      <c r="C39" s="669"/>
      <c r="D39" s="669"/>
      <c r="E39" s="526"/>
      <c r="F39" s="516"/>
      <c r="G39" s="511"/>
      <c r="H39" s="511"/>
      <c r="I39" s="1003"/>
      <c r="J39" s="511"/>
      <c r="K39" s="511"/>
      <c r="L39" s="1003"/>
      <c r="M39" s="511"/>
      <c r="N39" s="511"/>
      <c r="O39" s="1003"/>
      <c r="P39" s="511"/>
      <c r="Q39" s="511"/>
      <c r="R39" s="1003"/>
      <c r="S39" s="478"/>
      <c r="T39" s="478"/>
      <c r="U39" s="977"/>
      <c r="V39" s="478"/>
      <c r="W39" s="478"/>
      <c r="X39" s="977"/>
      <c r="Y39" s="478"/>
      <c r="Z39" s="478"/>
      <c r="AA39" s="977"/>
      <c r="AB39" s="478"/>
      <c r="AC39" s="478"/>
      <c r="AD39" s="977"/>
      <c r="AE39" s="478"/>
      <c r="AF39" s="478"/>
      <c r="AG39" s="977"/>
      <c r="AH39" s="464"/>
      <c r="AI39" s="464"/>
      <c r="AJ39" s="475">
        <v>-1</v>
      </c>
      <c r="AK39" s="449" t="s">
        <v>684</v>
      </c>
      <c r="AL39" s="455">
        <v>3.8899922</v>
      </c>
      <c r="AM39" s="455">
        <v>2.3671101999999999</v>
      </c>
      <c r="AN39" s="455">
        <v>2.5403641000000001</v>
      </c>
      <c r="AO39" s="455">
        <v>3.7854321999999998</v>
      </c>
      <c r="AP39" s="455">
        <v>4.7998516999999996</v>
      </c>
      <c r="AQ39" s="455">
        <v>4.2819849000000003</v>
      </c>
      <c r="AR39" s="455">
        <v>3.3234301999999998</v>
      </c>
      <c r="AS39" s="455">
        <v>4.6571509999999998</v>
      </c>
      <c r="AT39" s="455">
        <v>1.594141</v>
      </c>
      <c r="AU39" s="216"/>
      <c r="AV39" s="233"/>
      <c r="AW39" s="233"/>
      <c r="AX39" s="233"/>
      <c r="AY39" s="233"/>
      <c r="AZ39" s="163"/>
      <c r="BA39" s="163"/>
      <c r="BB39" s="163"/>
      <c r="BC39" s="163"/>
      <c r="BD39" s="163"/>
      <c r="BE39" s="163"/>
      <c r="BF39" s="163"/>
    </row>
    <row r="40" spans="1:58" ht="16.5" customHeight="1">
      <c r="A40" s="516"/>
      <c r="B40" s="1240" t="s">
        <v>89</v>
      </c>
      <c r="C40" s="669"/>
      <c r="D40" s="669"/>
      <c r="E40" s="526"/>
      <c r="F40" s="516" t="s">
        <v>39</v>
      </c>
      <c r="G40" s="511">
        <v>0.2</v>
      </c>
      <c r="H40" s="511" t="s">
        <v>622</v>
      </c>
      <c r="I40" s="1003">
        <v>0.1795939</v>
      </c>
      <c r="J40" s="511">
        <v>0.5</v>
      </c>
      <c r="K40" s="511" t="s">
        <v>622</v>
      </c>
      <c r="L40" s="1003">
        <v>0.2452252</v>
      </c>
      <c r="M40" s="511">
        <v>0.2</v>
      </c>
      <c r="N40" s="511" t="s">
        <v>622</v>
      </c>
      <c r="O40" s="1003">
        <v>9.7145599999999999E-2</v>
      </c>
      <c r="P40" s="511">
        <v>0.4</v>
      </c>
      <c r="Q40" s="511" t="s">
        <v>622</v>
      </c>
      <c r="R40" s="1003">
        <v>0.35581220000000002</v>
      </c>
      <c r="S40" s="478">
        <v>1.5</v>
      </c>
      <c r="T40" s="478" t="s">
        <v>622</v>
      </c>
      <c r="U40" s="977">
        <v>2.2981718999999998</v>
      </c>
      <c r="V40" s="478">
        <v>0.3</v>
      </c>
      <c r="W40" s="478" t="s">
        <v>622</v>
      </c>
      <c r="X40" s="977">
        <v>0.1823188</v>
      </c>
      <c r="Y40" s="478">
        <v>0.7</v>
      </c>
      <c r="Z40" s="478" t="s">
        <v>622</v>
      </c>
      <c r="AA40" s="977">
        <v>1.1192717000000001</v>
      </c>
      <c r="AB40" s="478">
        <v>0.5</v>
      </c>
      <c r="AC40" s="478" t="s">
        <v>622</v>
      </c>
      <c r="AD40" s="977">
        <v>0.30901109999999998</v>
      </c>
      <c r="AE40" s="478">
        <v>0.4</v>
      </c>
      <c r="AF40" s="478" t="s">
        <v>622</v>
      </c>
      <c r="AG40" s="977">
        <v>0.19257730000000001</v>
      </c>
      <c r="AH40" s="464"/>
      <c r="AI40" s="464"/>
      <c r="AJ40" s="475">
        <v>-1</v>
      </c>
      <c r="AK40" s="423" t="s">
        <v>384</v>
      </c>
      <c r="AL40" s="455">
        <v>0.2</v>
      </c>
      <c r="AM40" s="455">
        <v>0.5</v>
      </c>
      <c r="AN40" s="455">
        <v>0.2</v>
      </c>
      <c r="AO40" s="455">
        <v>0.4</v>
      </c>
      <c r="AP40" s="455">
        <v>1.5</v>
      </c>
      <c r="AQ40" s="455">
        <v>0.3</v>
      </c>
      <c r="AR40" s="455">
        <v>0.7</v>
      </c>
      <c r="AS40" s="455">
        <v>0.5</v>
      </c>
      <c r="AT40" s="455">
        <v>0.4</v>
      </c>
      <c r="AV40" s="233"/>
      <c r="AW40" s="233"/>
      <c r="AX40" s="233"/>
      <c r="AY40" s="233"/>
      <c r="AZ40" s="163"/>
      <c r="BA40" s="163"/>
      <c r="BB40" s="163"/>
      <c r="BC40" s="163"/>
      <c r="BD40" s="163"/>
      <c r="BE40" s="163"/>
      <c r="BF40" s="163"/>
    </row>
    <row r="41" spans="1:58" s="894" customFormat="1" ht="16.5" hidden="1" customHeight="1">
      <c r="A41" s="516"/>
      <c r="B41" s="1240"/>
      <c r="C41" s="669"/>
      <c r="D41" s="669"/>
      <c r="E41" s="526"/>
      <c r="F41" s="516"/>
      <c r="G41" s="511"/>
      <c r="H41" s="511"/>
      <c r="I41" s="1003"/>
      <c r="J41" s="511"/>
      <c r="K41" s="511"/>
      <c r="L41" s="1003"/>
      <c r="M41" s="511"/>
      <c r="N41" s="511"/>
      <c r="O41" s="1003"/>
      <c r="P41" s="511"/>
      <c r="Q41" s="511"/>
      <c r="R41" s="1003"/>
      <c r="S41" s="478"/>
      <c r="T41" s="478"/>
      <c r="U41" s="977"/>
      <c r="V41" s="478"/>
      <c r="W41" s="478"/>
      <c r="X41" s="977"/>
      <c r="Y41" s="478"/>
      <c r="Z41" s="478"/>
      <c r="AA41" s="977"/>
      <c r="AB41" s="478"/>
      <c r="AC41" s="478"/>
      <c r="AD41" s="977"/>
      <c r="AE41" s="478"/>
      <c r="AF41" s="478"/>
      <c r="AG41" s="977"/>
      <c r="AH41" s="464"/>
      <c r="AI41" s="464"/>
      <c r="AJ41" s="475">
        <v>-1</v>
      </c>
      <c r="AK41" s="423" t="s">
        <v>685</v>
      </c>
      <c r="AL41" s="455">
        <v>0.1795939</v>
      </c>
      <c r="AM41" s="455">
        <v>0.2452252</v>
      </c>
      <c r="AN41" s="455">
        <v>9.7145599999999999E-2</v>
      </c>
      <c r="AO41" s="455">
        <v>0.35581220000000002</v>
      </c>
      <c r="AP41" s="455">
        <v>2.2981718999999998</v>
      </c>
      <c r="AQ41" s="455">
        <v>0.1823188</v>
      </c>
      <c r="AR41" s="455">
        <v>1.1192717000000001</v>
      </c>
      <c r="AS41" s="455">
        <v>0.30901109999999998</v>
      </c>
      <c r="AT41" s="455">
        <v>0.19257730000000001</v>
      </c>
      <c r="AU41" s="216"/>
      <c r="AV41" s="233"/>
      <c r="AW41" s="233"/>
      <c r="AX41" s="233"/>
      <c r="AY41" s="233"/>
      <c r="AZ41" s="163"/>
      <c r="BA41" s="163"/>
      <c r="BB41" s="163"/>
      <c r="BC41" s="163"/>
      <c r="BD41" s="163"/>
      <c r="BE41" s="163"/>
      <c r="BF41" s="163"/>
    </row>
    <row r="42" spans="1:58" ht="16.5" customHeight="1">
      <c r="A42" s="516"/>
      <c r="B42" s="42" t="s">
        <v>182</v>
      </c>
      <c r="C42" s="669"/>
      <c r="D42" s="669"/>
      <c r="E42" s="526"/>
      <c r="F42" s="670" t="s">
        <v>183</v>
      </c>
      <c r="G42" s="479">
        <v>2000</v>
      </c>
      <c r="H42" s="479"/>
      <c r="I42" s="1007"/>
      <c r="J42" s="479">
        <v>8100</v>
      </c>
      <c r="K42" s="479"/>
      <c r="L42" s="1007"/>
      <c r="M42" s="479">
        <v>6001</v>
      </c>
      <c r="N42" s="479"/>
      <c r="O42" s="1007"/>
      <c r="P42" s="479">
        <v>2800</v>
      </c>
      <c r="Q42" s="479"/>
      <c r="R42" s="1007"/>
      <c r="S42" s="480">
        <v>2600</v>
      </c>
      <c r="T42" s="480"/>
      <c r="U42" s="1010"/>
      <c r="V42" s="480">
        <v>2000</v>
      </c>
      <c r="W42" s="480"/>
      <c r="X42" s="1010"/>
      <c r="Y42" s="480">
        <v>2400</v>
      </c>
      <c r="Z42" s="480"/>
      <c r="AA42" s="1010"/>
      <c r="AB42" s="480">
        <v>2000</v>
      </c>
      <c r="AC42" s="480"/>
      <c r="AD42" s="1010"/>
      <c r="AE42" s="480">
        <v>27901</v>
      </c>
      <c r="AF42" s="480"/>
      <c r="AG42" s="1010"/>
      <c r="AH42" s="201"/>
      <c r="AI42" s="201"/>
      <c r="AJ42" s="475">
        <v>-1</v>
      </c>
      <c r="AK42" s="423" t="s">
        <v>385</v>
      </c>
      <c r="AL42" s="939">
        <v>2000</v>
      </c>
      <c r="AM42" s="939">
        <v>8100</v>
      </c>
      <c r="AN42" s="939">
        <v>6001</v>
      </c>
      <c r="AO42" s="939">
        <v>2800</v>
      </c>
      <c r="AP42" s="939">
        <v>2600</v>
      </c>
      <c r="AQ42" s="939">
        <v>2000</v>
      </c>
      <c r="AR42" s="939">
        <v>2400</v>
      </c>
      <c r="AS42" s="939">
        <v>2000</v>
      </c>
      <c r="AT42" s="939">
        <v>27901</v>
      </c>
      <c r="AV42" s="233"/>
      <c r="AW42" s="233"/>
      <c r="AX42" s="233"/>
      <c r="AY42" s="233"/>
      <c r="AZ42" s="163"/>
      <c r="BA42" s="163"/>
      <c r="BB42" s="163"/>
      <c r="BC42" s="163"/>
      <c r="BD42" s="163"/>
      <c r="BE42" s="163"/>
      <c r="BF42" s="163"/>
    </row>
    <row r="43" spans="1:58" ht="16.5" customHeight="1">
      <c r="A43" s="516"/>
      <c r="B43" s="1240" t="s">
        <v>769</v>
      </c>
      <c r="C43" s="526"/>
      <c r="D43" s="669"/>
      <c r="E43" s="669"/>
      <c r="F43" s="516" t="s">
        <v>183</v>
      </c>
      <c r="G43" s="643">
        <v>1.9650312999999999</v>
      </c>
      <c r="H43" s="643"/>
      <c r="I43" s="1005"/>
      <c r="J43" s="643">
        <v>1.9382683999999999</v>
      </c>
      <c r="K43" s="643"/>
      <c r="L43" s="1005"/>
      <c r="M43" s="643">
        <v>1.7949162999999999</v>
      </c>
      <c r="N43" s="643"/>
      <c r="O43" s="1005"/>
      <c r="P43" s="643">
        <v>1.9433403</v>
      </c>
      <c r="Q43" s="643"/>
      <c r="R43" s="1005"/>
      <c r="S43" s="534">
        <v>1.7735799999999999</v>
      </c>
      <c r="T43" s="534"/>
      <c r="U43" s="979"/>
      <c r="V43" s="534">
        <v>1.8793333999999999</v>
      </c>
      <c r="W43" s="534"/>
      <c r="X43" s="979"/>
      <c r="Y43" s="534">
        <v>1.8653346</v>
      </c>
      <c r="Z43" s="534"/>
      <c r="AA43" s="979"/>
      <c r="AB43" s="534">
        <v>1.7638940000000001</v>
      </c>
      <c r="AC43" s="534"/>
      <c r="AD43" s="979"/>
      <c r="AE43" s="534">
        <v>1.9032134000000001</v>
      </c>
      <c r="AF43" s="534"/>
      <c r="AG43" s="980"/>
      <c r="AH43" s="466"/>
      <c r="AI43" s="466"/>
      <c r="AJ43" s="475">
        <v>-1</v>
      </c>
      <c r="AK43" s="423" t="s">
        <v>7</v>
      </c>
      <c r="AL43" s="455">
        <v>1.9650312999999999</v>
      </c>
      <c r="AM43" s="455">
        <v>1.9382683999999999</v>
      </c>
      <c r="AN43" s="455">
        <v>1.7949162999999999</v>
      </c>
      <c r="AO43" s="455">
        <v>1.9433403</v>
      </c>
      <c r="AP43" s="455">
        <v>1.7735799999999999</v>
      </c>
      <c r="AQ43" s="455">
        <v>1.8793333999999999</v>
      </c>
      <c r="AR43" s="455">
        <v>1.8653346</v>
      </c>
      <c r="AS43" s="455">
        <v>1.7638940000000001</v>
      </c>
      <c r="AT43" s="455">
        <v>1.9032134000000001</v>
      </c>
      <c r="AU43" s="228"/>
      <c r="AV43" s="233"/>
      <c r="AW43" s="233"/>
      <c r="AX43" s="233"/>
      <c r="AY43" s="233"/>
      <c r="AZ43" s="163"/>
      <c r="BA43" s="163"/>
      <c r="BB43" s="163"/>
      <c r="BC43" s="163"/>
      <c r="BD43" s="163"/>
      <c r="BE43" s="163"/>
      <c r="BF43" s="163"/>
    </row>
    <row r="44" spans="1:58" ht="1.95" customHeight="1">
      <c r="A44" s="516"/>
      <c r="B44" s="1240"/>
      <c r="C44" s="526"/>
      <c r="D44" s="669"/>
      <c r="E44" s="669"/>
      <c r="F44" s="516"/>
      <c r="G44" s="512"/>
      <c r="H44" s="512"/>
      <c r="I44" s="1008"/>
      <c r="J44" s="512"/>
      <c r="K44" s="512"/>
      <c r="L44" s="1008"/>
      <c r="M44" s="512"/>
      <c r="N44" s="512"/>
      <c r="O44" s="1008"/>
      <c r="P44" s="512"/>
      <c r="Q44" s="512"/>
      <c r="R44" s="1008"/>
      <c r="S44" s="481"/>
      <c r="T44" s="481"/>
      <c r="U44" s="981"/>
      <c r="V44" s="481"/>
      <c r="W44" s="481"/>
      <c r="X44" s="981"/>
      <c r="Y44" s="481"/>
      <c r="Z44" s="481"/>
      <c r="AA44" s="981"/>
      <c r="AB44" s="481"/>
      <c r="AC44" s="481"/>
      <c r="AD44" s="981"/>
      <c r="AE44" s="481"/>
      <c r="AF44" s="481"/>
      <c r="AG44" s="980"/>
      <c r="AH44" s="466"/>
      <c r="AI44" s="466"/>
      <c r="AJ44" s="232"/>
      <c r="AK44" s="229"/>
      <c r="AL44" s="229"/>
      <c r="AM44" s="229"/>
      <c r="AN44" s="229"/>
      <c r="AO44" s="229"/>
      <c r="AP44" s="229"/>
      <c r="AQ44" s="229"/>
      <c r="AR44" s="229"/>
      <c r="AS44" s="229"/>
      <c r="AT44" s="229"/>
      <c r="AU44" s="228"/>
      <c r="AV44" s="233"/>
      <c r="AW44" s="233"/>
      <c r="AX44" s="233"/>
      <c r="AY44" s="233"/>
      <c r="AZ44" s="163"/>
      <c r="BA44" s="163"/>
      <c r="BB44" s="163"/>
      <c r="BC44" s="163"/>
      <c r="BD44" s="163"/>
      <c r="BE44" s="163"/>
      <c r="BF44" s="163"/>
    </row>
    <row r="45" spans="1:58" ht="16.5" customHeight="1">
      <c r="A45" s="208" t="s">
        <v>429</v>
      </c>
      <c r="B45" s="516"/>
      <c r="C45" s="516"/>
      <c r="D45" s="516"/>
      <c r="E45" s="516"/>
      <c r="F45" s="516"/>
      <c r="G45" s="668"/>
      <c r="H45" s="668"/>
      <c r="I45" s="244"/>
      <c r="J45" s="668"/>
      <c r="K45" s="668"/>
      <c r="L45" s="244"/>
      <c r="M45" s="668"/>
      <c r="N45" s="668"/>
      <c r="O45" s="244"/>
      <c r="P45" s="668"/>
      <c r="Q45" s="668"/>
      <c r="R45" s="244"/>
      <c r="S45" s="510"/>
      <c r="T45" s="510"/>
      <c r="U45" s="147"/>
      <c r="V45" s="510"/>
      <c r="W45" s="510"/>
      <c r="X45" s="147"/>
      <c r="Y45" s="510"/>
      <c r="Z45" s="510"/>
      <c r="AA45" s="147"/>
      <c r="AB45" s="510"/>
      <c r="AC45" s="510"/>
      <c r="AD45" s="147"/>
      <c r="AE45" s="510"/>
      <c r="AF45" s="510"/>
      <c r="AG45" s="147"/>
      <c r="AH45" s="463"/>
      <c r="AI45" s="463"/>
      <c r="AJ45" s="528"/>
      <c r="AL45" s="229"/>
      <c r="AM45" s="229"/>
      <c r="AN45" s="229"/>
      <c r="AO45" s="229"/>
      <c r="AP45" s="229"/>
      <c r="AQ45" s="229"/>
      <c r="AR45" s="229"/>
      <c r="AS45" s="229"/>
      <c r="AT45" s="229"/>
      <c r="AU45" s="337"/>
      <c r="AV45" s="338"/>
      <c r="AW45" s="338"/>
      <c r="AX45" s="338"/>
      <c r="AY45" s="338"/>
      <c r="AZ45" s="529"/>
      <c r="BA45" s="163"/>
      <c r="BB45" s="163"/>
      <c r="BC45" s="163"/>
      <c r="BD45" s="163"/>
      <c r="BE45" s="163"/>
      <c r="BF45" s="163"/>
    </row>
    <row r="46" spans="1:58" ht="16.95" customHeight="1">
      <c r="A46" s="1240" t="s">
        <v>451</v>
      </c>
      <c r="B46" s="516"/>
      <c r="C46" s="516"/>
      <c r="D46" s="516"/>
      <c r="E46" s="516"/>
      <c r="F46" s="516"/>
      <c r="G46" s="668"/>
      <c r="H46" s="668"/>
      <c r="I46" s="244"/>
      <c r="J46" s="668"/>
      <c r="K46" s="668"/>
      <c r="L46" s="244"/>
      <c r="M46" s="668"/>
      <c r="N46" s="668"/>
      <c r="O46" s="244"/>
      <c r="P46" s="668"/>
      <c r="Q46" s="668"/>
      <c r="R46" s="244"/>
      <c r="S46" s="510"/>
      <c r="T46" s="510"/>
      <c r="U46" s="147"/>
      <c r="V46" s="510"/>
      <c r="W46" s="510"/>
      <c r="X46" s="147"/>
      <c r="Y46" s="510"/>
      <c r="Z46" s="510"/>
      <c r="AA46" s="147"/>
      <c r="AB46" s="510"/>
      <c r="AC46" s="510"/>
      <c r="AD46" s="147"/>
      <c r="AE46" s="510"/>
      <c r="AF46" s="510"/>
      <c r="AG46" s="147"/>
      <c r="AH46" s="463"/>
      <c r="AI46" s="463"/>
      <c r="AJ46" s="528"/>
      <c r="AL46" s="229"/>
      <c r="AM46" s="229"/>
      <c r="AN46" s="229"/>
      <c r="AO46" s="229"/>
      <c r="AP46" s="229"/>
      <c r="AQ46" s="229"/>
      <c r="AR46" s="229"/>
      <c r="AS46" s="229"/>
      <c r="AT46" s="229"/>
      <c r="AU46" s="337"/>
      <c r="AV46" s="338"/>
      <c r="AW46" s="338"/>
      <c r="AX46" s="338"/>
      <c r="AY46" s="338"/>
      <c r="AZ46" s="529"/>
      <c r="BA46" s="163"/>
      <c r="BB46" s="163"/>
      <c r="BC46" s="163"/>
      <c r="BD46" s="163"/>
      <c r="BE46" s="163"/>
      <c r="BF46" s="163"/>
    </row>
    <row r="47" spans="1:58" ht="28.95" customHeight="1">
      <c r="A47" s="516"/>
      <c r="B47" s="1429" t="s">
        <v>304</v>
      </c>
      <c r="C47" s="1481"/>
      <c r="D47" s="1481"/>
      <c r="E47" s="1481"/>
      <c r="F47" s="516" t="s">
        <v>39</v>
      </c>
      <c r="G47" s="511">
        <v>51</v>
      </c>
      <c r="H47" s="511"/>
      <c r="I47" s="1003"/>
      <c r="J47" s="511">
        <v>53.2</v>
      </c>
      <c r="K47" s="511"/>
      <c r="L47" s="1003"/>
      <c r="M47" s="511">
        <v>40.6</v>
      </c>
      <c r="N47" s="511"/>
      <c r="O47" s="1003"/>
      <c r="P47" s="511">
        <v>50.599999999999994</v>
      </c>
      <c r="Q47" s="511"/>
      <c r="R47" s="1003"/>
      <c r="S47" s="511">
        <v>41</v>
      </c>
      <c r="T47" s="511"/>
      <c r="U47" s="1003"/>
      <c r="V47" s="511">
        <v>44.599999999999994</v>
      </c>
      <c r="W47" s="511"/>
      <c r="X47" s="1003"/>
      <c r="Y47" s="511">
        <v>33.299999999999997</v>
      </c>
      <c r="Z47" s="511"/>
      <c r="AA47" s="1003"/>
      <c r="AB47" s="511">
        <v>50.2</v>
      </c>
      <c r="AC47" s="511"/>
      <c r="AD47" s="1003"/>
      <c r="AE47" s="511">
        <v>48.3</v>
      </c>
      <c r="AF47" s="511"/>
      <c r="AG47" s="977"/>
      <c r="AH47" s="464"/>
      <c r="AI47" s="464"/>
      <c r="AJ47" s="474">
        <v>-2</v>
      </c>
      <c r="AK47" s="1131" t="s">
        <v>678</v>
      </c>
      <c r="AL47" s="1130">
        <v>51</v>
      </c>
      <c r="AM47" s="1130">
        <v>53.2</v>
      </c>
      <c r="AN47" s="1130">
        <v>40.6</v>
      </c>
      <c r="AO47" s="1130">
        <v>50.599999999999994</v>
      </c>
      <c r="AP47" s="1130">
        <v>41</v>
      </c>
      <c r="AQ47" s="1130">
        <v>44.599999999999994</v>
      </c>
      <c r="AR47" s="1130">
        <v>33.299999999999997</v>
      </c>
      <c r="AS47" s="1130">
        <v>50.2</v>
      </c>
      <c r="AT47" s="1130">
        <v>48.3</v>
      </c>
      <c r="AV47" s="233"/>
      <c r="AW47" s="233"/>
      <c r="AX47" s="233"/>
      <c r="AY47" s="233"/>
      <c r="AZ47" s="163"/>
      <c r="BA47" s="163"/>
      <c r="BB47" s="163"/>
      <c r="BC47" s="163"/>
      <c r="BD47" s="163"/>
      <c r="BE47" s="163"/>
      <c r="BF47" s="163"/>
    </row>
    <row r="48" spans="1:58" ht="16.5" customHeight="1">
      <c r="A48" s="516"/>
      <c r="B48" s="1240" t="s">
        <v>221</v>
      </c>
      <c r="C48" s="669"/>
      <c r="D48" s="669"/>
      <c r="E48" s="526"/>
      <c r="F48" s="516" t="s">
        <v>39</v>
      </c>
      <c r="G48" s="511">
        <v>37.299999999999997</v>
      </c>
      <c r="H48" s="511"/>
      <c r="I48" s="1003"/>
      <c r="J48" s="511">
        <v>36.5</v>
      </c>
      <c r="K48" s="511"/>
      <c r="L48" s="1003"/>
      <c r="M48" s="511">
        <v>47.4</v>
      </c>
      <c r="N48" s="511"/>
      <c r="O48" s="1003"/>
      <c r="P48" s="511">
        <v>37.700000000000003</v>
      </c>
      <c r="Q48" s="511"/>
      <c r="R48" s="1003"/>
      <c r="S48" s="511">
        <v>45.4</v>
      </c>
      <c r="T48" s="511"/>
      <c r="U48" s="1003"/>
      <c r="V48" s="511">
        <v>43.7</v>
      </c>
      <c r="W48" s="511"/>
      <c r="X48" s="1003"/>
      <c r="Y48" s="511">
        <v>52.5</v>
      </c>
      <c r="Z48" s="511"/>
      <c r="AA48" s="1003"/>
      <c r="AB48" s="511">
        <v>37.1</v>
      </c>
      <c r="AC48" s="511"/>
      <c r="AD48" s="1003"/>
      <c r="AE48" s="511">
        <v>40.1</v>
      </c>
      <c r="AF48" s="511"/>
      <c r="AG48" s="977"/>
      <c r="AH48" s="464"/>
      <c r="AI48" s="464"/>
      <c r="AJ48" s="475">
        <v>-2</v>
      </c>
      <c r="AK48" s="911" t="s">
        <v>105</v>
      </c>
      <c r="AL48" s="455">
        <v>37.299999999999997</v>
      </c>
      <c r="AM48" s="455">
        <v>36.5</v>
      </c>
      <c r="AN48" s="455">
        <v>47.4</v>
      </c>
      <c r="AO48" s="455">
        <v>37.700000000000003</v>
      </c>
      <c r="AP48" s="455">
        <v>45.4</v>
      </c>
      <c r="AQ48" s="455">
        <v>43.7</v>
      </c>
      <c r="AR48" s="455">
        <v>52.5</v>
      </c>
      <c r="AS48" s="455">
        <v>37.1</v>
      </c>
      <c r="AT48" s="455">
        <v>40.1</v>
      </c>
      <c r="AV48" s="233"/>
      <c r="AW48" s="233"/>
      <c r="AX48" s="233"/>
      <c r="AY48" s="233"/>
      <c r="AZ48" s="163"/>
      <c r="BA48" s="163"/>
      <c r="BB48" s="163"/>
      <c r="BC48" s="163"/>
      <c r="BD48" s="163"/>
      <c r="BE48" s="163"/>
      <c r="BF48" s="163"/>
    </row>
    <row r="49" spans="1:58" ht="16.5" customHeight="1">
      <c r="A49" s="516"/>
      <c r="B49" s="1240" t="s">
        <v>89</v>
      </c>
      <c r="C49" s="669"/>
      <c r="D49" s="669"/>
      <c r="E49" s="526"/>
      <c r="F49" s="516" t="s">
        <v>39</v>
      </c>
      <c r="G49" s="511">
        <v>11.7</v>
      </c>
      <c r="H49" s="511"/>
      <c r="I49" s="1003"/>
      <c r="J49" s="511">
        <v>10.3</v>
      </c>
      <c r="K49" s="511"/>
      <c r="L49" s="1003"/>
      <c r="M49" s="511">
        <v>12</v>
      </c>
      <c r="N49" s="511"/>
      <c r="O49" s="1003"/>
      <c r="P49" s="511">
        <v>11.7</v>
      </c>
      <c r="Q49" s="511"/>
      <c r="R49" s="1003"/>
      <c r="S49" s="511">
        <v>13.7</v>
      </c>
      <c r="T49" s="511"/>
      <c r="U49" s="1003"/>
      <c r="V49" s="511">
        <v>11.7</v>
      </c>
      <c r="W49" s="511"/>
      <c r="X49" s="1003"/>
      <c r="Y49" s="511">
        <v>14.1</v>
      </c>
      <c r="Z49" s="511"/>
      <c r="AA49" s="1003"/>
      <c r="AB49" s="511">
        <v>12.8</v>
      </c>
      <c r="AC49" s="511"/>
      <c r="AD49" s="1003"/>
      <c r="AE49" s="511">
        <v>11.6</v>
      </c>
      <c r="AF49" s="511"/>
      <c r="AG49" s="977"/>
      <c r="AH49" s="464"/>
      <c r="AI49" s="464"/>
      <c r="AJ49" s="475">
        <v>-2</v>
      </c>
      <c r="AK49" s="912" t="s">
        <v>106</v>
      </c>
      <c r="AL49" s="455">
        <v>11.7</v>
      </c>
      <c r="AM49" s="455">
        <v>10.3</v>
      </c>
      <c r="AN49" s="455">
        <v>12</v>
      </c>
      <c r="AO49" s="455">
        <v>11.7</v>
      </c>
      <c r="AP49" s="455">
        <v>13.7</v>
      </c>
      <c r="AQ49" s="455">
        <v>11.7</v>
      </c>
      <c r="AR49" s="455">
        <v>14.1</v>
      </c>
      <c r="AS49" s="455">
        <v>12.8</v>
      </c>
      <c r="AT49" s="455">
        <v>11.6</v>
      </c>
      <c r="AV49" s="233"/>
      <c r="AW49" s="233"/>
      <c r="AX49" s="233"/>
      <c r="AY49" s="233"/>
      <c r="AZ49" s="163"/>
      <c r="BA49" s="163"/>
      <c r="BB49" s="163"/>
      <c r="BC49" s="163"/>
      <c r="BD49" s="163"/>
      <c r="BE49" s="163"/>
      <c r="BF49" s="163"/>
    </row>
    <row r="50" spans="1:58" ht="16.5" customHeight="1">
      <c r="A50" s="516"/>
      <c r="B50" s="42" t="s">
        <v>182</v>
      </c>
      <c r="C50" s="669"/>
      <c r="D50" s="669"/>
      <c r="E50" s="526"/>
      <c r="F50" s="669" t="s">
        <v>183</v>
      </c>
      <c r="G50" s="477">
        <v>2000</v>
      </c>
      <c r="H50" s="477"/>
      <c r="I50" s="1004"/>
      <c r="J50" s="477">
        <v>8100</v>
      </c>
      <c r="K50" s="477"/>
      <c r="L50" s="1004"/>
      <c r="M50" s="477">
        <v>6000</v>
      </c>
      <c r="N50" s="477"/>
      <c r="O50" s="1004"/>
      <c r="P50" s="477">
        <v>2800</v>
      </c>
      <c r="Q50" s="477"/>
      <c r="R50" s="1004"/>
      <c r="S50" s="477">
        <v>2600</v>
      </c>
      <c r="T50" s="477"/>
      <c r="U50" s="1004"/>
      <c r="V50" s="477">
        <v>2000</v>
      </c>
      <c r="W50" s="477"/>
      <c r="X50" s="1004"/>
      <c r="Y50" s="477">
        <v>2400</v>
      </c>
      <c r="Z50" s="477"/>
      <c r="AA50" s="1004"/>
      <c r="AB50" s="477">
        <v>2000</v>
      </c>
      <c r="AC50" s="477"/>
      <c r="AD50" s="1004"/>
      <c r="AE50" s="477">
        <v>27900</v>
      </c>
      <c r="AF50" s="477"/>
      <c r="AG50" s="978"/>
      <c r="AH50" s="201"/>
      <c r="AI50" s="201"/>
      <c r="AJ50" s="475">
        <v>-2</v>
      </c>
      <c r="AK50" s="912" t="s">
        <v>107</v>
      </c>
      <c r="AL50" s="939">
        <v>2000</v>
      </c>
      <c r="AM50" s="939">
        <v>8100</v>
      </c>
      <c r="AN50" s="939">
        <v>6000</v>
      </c>
      <c r="AO50" s="939">
        <v>2800</v>
      </c>
      <c r="AP50" s="939">
        <v>2600</v>
      </c>
      <c r="AQ50" s="939">
        <v>2000</v>
      </c>
      <c r="AR50" s="939">
        <v>2400</v>
      </c>
      <c r="AS50" s="939">
        <v>2000</v>
      </c>
      <c r="AT50" s="939">
        <v>27900</v>
      </c>
      <c r="AV50" s="233"/>
      <c r="AW50" s="233"/>
      <c r="AX50" s="233"/>
      <c r="AY50" s="233"/>
      <c r="AZ50" s="163"/>
      <c r="BA50" s="163"/>
      <c r="BB50" s="163"/>
      <c r="BC50" s="163"/>
      <c r="BD50" s="163"/>
      <c r="BE50" s="163"/>
      <c r="BF50" s="163"/>
    </row>
    <row r="51" spans="1:58" ht="16.5" customHeight="1">
      <c r="A51" s="516"/>
      <c r="B51" s="1240" t="s">
        <v>769</v>
      </c>
      <c r="C51" s="526"/>
      <c r="D51" s="669"/>
      <c r="E51" s="669"/>
      <c r="F51" s="516" t="s">
        <v>183</v>
      </c>
      <c r="G51" s="643">
        <v>1.7858894000000001</v>
      </c>
      <c r="H51" s="643"/>
      <c r="I51" s="1005"/>
      <c r="J51" s="643">
        <v>1.7999497</v>
      </c>
      <c r="K51" s="643"/>
      <c r="L51" s="1005"/>
      <c r="M51" s="643">
        <v>1.6127317000000001</v>
      </c>
      <c r="N51" s="643"/>
      <c r="O51" s="1005"/>
      <c r="P51" s="643">
        <v>1.7732607</v>
      </c>
      <c r="Q51" s="643"/>
      <c r="R51" s="1005"/>
      <c r="S51" s="643">
        <v>1.6310792000000001</v>
      </c>
      <c r="T51" s="643"/>
      <c r="U51" s="1005"/>
      <c r="V51" s="643">
        <v>1.6485273</v>
      </c>
      <c r="W51" s="643"/>
      <c r="X51" s="1005"/>
      <c r="Y51" s="643">
        <v>1.4556652000000001</v>
      </c>
      <c r="Z51" s="643"/>
      <c r="AA51" s="1005"/>
      <c r="AB51" s="643">
        <v>1.7987134</v>
      </c>
      <c r="AC51" s="643"/>
      <c r="AD51" s="1005"/>
      <c r="AE51" s="643">
        <v>1.7349523</v>
      </c>
      <c r="AF51" s="643"/>
      <c r="AG51" s="980"/>
      <c r="AH51" s="466"/>
      <c r="AI51" s="466"/>
      <c r="AJ51" s="475">
        <v>-2</v>
      </c>
      <c r="AK51" s="912" t="s">
        <v>108</v>
      </c>
      <c r="AL51" s="455">
        <v>1.7858894000000001</v>
      </c>
      <c r="AM51" s="455">
        <v>1.7999497</v>
      </c>
      <c r="AN51" s="455">
        <v>1.6127317000000001</v>
      </c>
      <c r="AO51" s="455">
        <v>1.7732607</v>
      </c>
      <c r="AP51" s="455">
        <v>1.6310792000000001</v>
      </c>
      <c r="AQ51" s="455">
        <v>1.6485273</v>
      </c>
      <c r="AR51" s="455">
        <v>1.4556652000000001</v>
      </c>
      <c r="AS51" s="455">
        <v>1.7987134</v>
      </c>
      <c r="AT51" s="455">
        <v>1.7349523</v>
      </c>
      <c r="AU51" s="228"/>
      <c r="AV51" s="233"/>
      <c r="AW51" s="233"/>
      <c r="AX51" s="233"/>
      <c r="AY51" s="233"/>
      <c r="AZ51" s="163"/>
      <c r="BA51" s="163"/>
      <c r="BB51" s="163"/>
      <c r="BC51" s="163"/>
      <c r="BD51" s="163"/>
      <c r="BE51" s="163"/>
      <c r="BF51" s="163"/>
    </row>
    <row r="52" spans="1:58" ht="3" customHeight="1">
      <c r="A52" s="516"/>
      <c r="B52" s="1240"/>
      <c r="C52" s="526"/>
      <c r="D52" s="669"/>
      <c r="E52" s="669"/>
      <c r="F52" s="516"/>
      <c r="G52" s="513"/>
      <c r="H52" s="513"/>
      <c r="I52" s="1006"/>
      <c r="J52" s="513"/>
      <c r="K52" s="513"/>
      <c r="L52" s="1006"/>
      <c r="M52" s="513"/>
      <c r="N52" s="513"/>
      <c r="O52" s="1006"/>
      <c r="P52" s="513"/>
      <c r="Q52" s="513"/>
      <c r="R52" s="1006"/>
      <c r="S52" s="465"/>
      <c r="T52" s="465"/>
      <c r="U52" s="980"/>
      <c r="V52" s="465"/>
      <c r="W52" s="465"/>
      <c r="X52" s="980"/>
      <c r="Y52" s="465"/>
      <c r="Z52" s="465"/>
      <c r="AA52" s="980"/>
      <c r="AB52" s="465"/>
      <c r="AC52" s="465"/>
      <c r="AD52" s="980"/>
      <c r="AE52" s="465"/>
      <c r="AF52" s="465"/>
      <c r="AG52" s="980"/>
      <c r="AH52" s="466"/>
      <c r="AI52" s="466"/>
      <c r="AJ52" s="232"/>
      <c r="AK52" s="229"/>
      <c r="AL52" s="229"/>
      <c r="AM52" s="229"/>
      <c r="AN52" s="229"/>
      <c r="AO52" s="229"/>
      <c r="AP52" s="229"/>
      <c r="AQ52" s="229"/>
      <c r="AR52" s="229"/>
      <c r="AS52" s="229"/>
      <c r="AT52" s="229"/>
      <c r="AU52" s="228"/>
      <c r="AV52" s="233"/>
      <c r="AW52" s="233"/>
      <c r="AX52" s="233"/>
      <c r="AY52" s="233"/>
      <c r="AZ52" s="163"/>
      <c r="BA52" s="163"/>
      <c r="BB52" s="163"/>
      <c r="BC52" s="163"/>
      <c r="BD52" s="163"/>
      <c r="BE52" s="163"/>
      <c r="BF52" s="163"/>
    </row>
    <row r="53" spans="1:58" ht="16.95" customHeight="1">
      <c r="A53" s="1429" t="s">
        <v>452</v>
      </c>
      <c r="B53" s="1481"/>
      <c r="C53" s="1481"/>
      <c r="D53" s="1481"/>
      <c r="E53" s="1481"/>
      <c r="F53" s="1481"/>
      <c r="G53" s="1481"/>
      <c r="H53" s="1481"/>
      <c r="I53" s="1481"/>
      <c r="J53" s="1481"/>
      <c r="K53" s="1481"/>
      <c r="L53" s="1481"/>
      <c r="M53" s="1481"/>
      <c r="N53" s="1481"/>
      <c r="O53" s="1481"/>
      <c r="P53" s="1481"/>
      <c r="Q53" s="1481"/>
      <c r="R53" s="1482"/>
      <c r="S53" s="1482"/>
      <c r="T53" s="1482"/>
      <c r="U53" s="1482"/>
      <c r="V53" s="1482"/>
      <c r="W53" s="1482"/>
      <c r="X53" s="1482"/>
      <c r="Y53" s="1482"/>
      <c r="Z53" s="1482"/>
      <c r="AA53" s="1482"/>
      <c r="AB53" s="1482"/>
      <c r="AC53" s="1482"/>
      <c r="AD53" s="1482"/>
      <c r="AE53" s="1482"/>
      <c r="AF53" s="1233"/>
      <c r="AG53" s="147"/>
      <c r="AH53" s="463"/>
      <c r="AI53" s="463"/>
      <c r="AJ53" s="528"/>
      <c r="AL53" s="229"/>
      <c r="AM53" s="229"/>
      <c r="AN53" s="229"/>
      <c r="AO53" s="229"/>
      <c r="AP53" s="229"/>
      <c r="AQ53" s="229"/>
      <c r="AR53" s="229"/>
      <c r="AS53" s="229"/>
      <c r="AT53" s="229"/>
      <c r="AU53" s="337"/>
      <c r="AV53" s="338"/>
      <c r="AW53" s="338"/>
      <c r="AX53" s="338"/>
      <c r="AY53" s="338"/>
      <c r="AZ53" s="529"/>
      <c r="BA53" s="163"/>
      <c r="BB53" s="163"/>
      <c r="BC53" s="163"/>
      <c r="BD53" s="163"/>
      <c r="BE53" s="163"/>
      <c r="BF53" s="163"/>
    </row>
    <row r="54" spans="1:58" ht="29.4" customHeight="1">
      <c r="A54" s="516"/>
      <c r="B54" s="1429" t="s">
        <v>304</v>
      </c>
      <c r="C54" s="1481"/>
      <c r="D54" s="1481"/>
      <c r="E54" s="1481"/>
      <c r="F54" s="516" t="s">
        <v>39</v>
      </c>
      <c r="G54" s="511">
        <v>72.8</v>
      </c>
      <c r="H54" s="511"/>
      <c r="I54" s="1003"/>
      <c r="J54" s="511">
        <v>72.5</v>
      </c>
      <c r="K54" s="511"/>
      <c r="L54" s="1003"/>
      <c r="M54" s="511">
        <v>61</v>
      </c>
      <c r="N54" s="511"/>
      <c r="O54" s="1003"/>
      <c r="P54" s="511">
        <v>71.900000000000006</v>
      </c>
      <c r="Q54" s="511"/>
      <c r="R54" s="1003"/>
      <c r="S54" s="511">
        <v>68.2</v>
      </c>
      <c r="T54" s="511"/>
      <c r="U54" s="977"/>
      <c r="V54" s="511">
        <v>67</v>
      </c>
      <c r="W54" s="511"/>
      <c r="X54" s="1003"/>
      <c r="Y54" s="511">
        <v>70</v>
      </c>
      <c r="Z54" s="511"/>
      <c r="AA54" s="1003"/>
      <c r="AB54" s="511">
        <v>65.699999999999989</v>
      </c>
      <c r="AC54" s="511"/>
      <c r="AD54" s="1003"/>
      <c r="AE54" s="511">
        <v>69.7</v>
      </c>
      <c r="AF54" s="511"/>
      <c r="AG54" s="1003"/>
      <c r="AH54" s="464"/>
      <c r="AI54" s="464"/>
      <c r="AJ54" s="474">
        <v>-2</v>
      </c>
      <c r="AK54" s="1131" t="s">
        <v>682</v>
      </c>
      <c r="AL54" s="963">
        <v>72.8</v>
      </c>
      <c r="AM54" s="963">
        <v>72.5</v>
      </c>
      <c r="AN54" s="963">
        <v>61</v>
      </c>
      <c r="AO54" s="963">
        <v>71.900000000000006</v>
      </c>
      <c r="AP54" s="963">
        <v>68.2</v>
      </c>
      <c r="AQ54" s="963">
        <v>67</v>
      </c>
      <c r="AR54" s="963">
        <v>70</v>
      </c>
      <c r="AS54" s="963">
        <v>65.699999999999989</v>
      </c>
      <c r="AT54" s="963">
        <v>69.7</v>
      </c>
      <c r="AV54" s="233"/>
      <c r="AW54" s="233"/>
      <c r="AX54" s="233"/>
      <c r="AY54" s="233"/>
      <c r="AZ54" s="163"/>
      <c r="BA54" s="163"/>
      <c r="BB54" s="163"/>
      <c r="BC54" s="163"/>
      <c r="BD54" s="163"/>
      <c r="BE54" s="163"/>
      <c r="BF54" s="163"/>
    </row>
    <row r="55" spans="1:58" ht="16.5" customHeight="1">
      <c r="A55" s="516"/>
      <c r="B55" s="1240" t="s">
        <v>221</v>
      </c>
      <c r="C55" s="669"/>
      <c r="D55" s="669"/>
      <c r="E55" s="526"/>
      <c r="F55" s="516" t="s">
        <v>39</v>
      </c>
      <c r="G55" s="511">
        <v>26.9</v>
      </c>
      <c r="H55" s="511"/>
      <c r="I55" s="1003"/>
      <c r="J55" s="511">
        <v>27.3</v>
      </c>
      <c r="K55" s="511"/>
      <c r="L55" s="1003"/>
      <c r="M55" s="511">
        <v>38.700000000000003</v>
      </c>
      <c r="N55" s="511"/>
      <c r="O55" s="1003"/>
      <c r="P55" s="511">
        <v>28</v>
      </c>
      <c r="Q55" s="511"/>
      <c r="R55" s="1003"/>
      <c r="S55" s="478">
        <v>31.4</v>
      </c>
      <c r="T55" s="478"/>
      <c r="U55" s="977"/>
      <c r="V55" s="478">
        <v>32.6</v>
      </c>
      <c r="W55" s="478"/>
      <c r="X55" s="977"/>
      <c r="Y55" s="478">
        <v>29.3</v>
      </c>
      <c r="Z55" s="478"/>
      <c r="AA55" s="977"/>
      <c r="AB55" s="478">
        <v>34.1</v>
      </c>
      <c r="AC55" s="478"/>
      <c r="AD55" s="977"/>
      <c r="AE55" s="478">
        <v>30</v>
      </c>
      <c r="AF55" s="478"/>
      <c r="AG55" s="977"/>
      <c r="AH55" s="464"/>
      <c r="AI55" s="464"/>
      <c r="AJ55" s="475">
        <v>-2</v>
      </c>
      <c r="AK55" s="911" t="s">
        <v>383</v>
      </c>
      <c r="AL55" s="455">
        <v>26.9</v>
      </c>
      <c r="AM55" s="455">
        <v>27.3</v>
      </c>
      <c r="AN55" s="455">
        <v>38.700000000000003</v>
      </c>
      <c r="AO55" s="455">
        <v>28</v>
      </c>
      <c r="AP55" s="455">
        <v>31.4</v>
      </c>
      <c r="AQ55" s="455">
        <v>32.6</v>
      </c>
      <c r="AR55" s="455">
        <v>29.3</v>
      </c>
      <c r="AS55" s="455">
        <v>34.1</v>
      </c>
      <c r="AT55" s="455">
        <v>30</v>
      </c>
      <c r="AV55" s="233"/>
      <c r="AW55" s="233"/>
      <c r="AX55" s="233"/>
      <c r="AY55" s="233"/>
      <c r="AZ55" s="163"/>
      <c r="BA55" s="163"/>
      <c r="BB55" s="163"/>
      <c r="BC55" s="163"/>
      <c r="BD55" s="163"/>
      <c r="BE55" s="163"/>
      <c r="BF55" s="163"/>
    </row>
    <row r="56" spans="1:58" ht="16.5" customHeight="1">
      <c r="A56" s="516"/>
      <c r="B56" s="1240" t="s">
        <v>89</v>
      </c>
      <c r="C56" s="669"/>
      <c r="D56" s="669"/>
      <c r="E56" s="526"/>
      <c r="F56" s="516" t="s">
        <v>39</v>
      </c>
      <c r="G56" s="511">
        <v>0.3</v>
      </c>
      <c r="H56" s="511"/>
      <c r="I56" s="1003"/>
      <c r="J56" s="511">
        <v>0.2</v>
      </c>
      <c r="K56" s="511"/>
      <c r="L56" s="1003"/>
      <c r="M56" s="511">
        <v>0.3</v>
      </c>
      <c r="N56" s="511"/>
      <c r="O56" s="1003"/>
      <c r="P56" s="511">
        <v>0.2</v>
      </c>
      <c r="Q56" s="511"/>
      <c r="R56" s="1003"/>
      <c r="S56" s="478">
        <v>0.4</v>
      </c>
      <c r="T56" s="478"/>
      <c r="U56" s="977"/>
      <c r="V56" s="478">
        <v>0.3</v>
      </c>
      <c r="W56" s="478"/>
      <c r="X56" s="977"/>
      <c r="Y56" s="478">
        <v>0.7</v>
      </c>
      <c r="Z56" s="478"/>
      <c r="AA56" s="977"/>
      <c r="AB56" s="478">
        <v>0.3</v>
      </c>
      <c r="AC56" s="478"/>
      <c r="AD56" s="977"/>
      <c r="AE56" s="478">
        <v>0.3</v>
      </c>
      <c r="AF56" s="478"/>
      <c r="AG56" s="977"/>
      <c r="AH56" s="464"/>
      <c r="AI56" s="464"/>
      <c r="AJ56" s="475">
        <v>-2</v>
      </c>
      <c r="AK56" s="912" t="s">
        <v>384</v>
      </c>
      <c r="AL56" s="455">
        <v>0.3</v>
      </c>
      <c r="AM56" s="455">
        <v>0.2</v>
      </c>
      <c r="AN56" s="455">
        <v>0.3</v>
      </c>
      <c r="AO56" s="455">
        <v>0.2</v>
      </c>
      <c r="AP56" s="455">
        <v>0.4</v>
      </c>
      <c r="AQ56" s="455">
        <v>0.3</v>
      </c>
      <c r="AR56" s="455">
        <v>0.7</v>
      </c>
      <c r="AS56" s="455">
        <v>0.3</v>
      </c>
      <c r="AT56" s="455">
        <v>0.3</v>
      </c>
      <c r="AV56" s="233"/>
      <c r="AW56" s="233"/>
      <c r="AX56" s="233"/>
      <c r="AY56" s="233"/>
      <c r="AZ56" s="163"/>
      <c r="BA56" s="163"/>
      <c r="BB56" s="163"/>
      <c r="BC56" s="163"/>
      <c r="BD56" s="163"/>
      <c r="BE56" s="163"/>
      <c r="BF56" s="163"/>
    </row>
    <row r="57" spans="1:58" ht="16.5" customHeight="1">
      <c r="A57" s="516"/>
      <c r="B57" s="42" t="s">
        <v>182</v>
      </c>
      <c r="C57" s="669"/>
      <c r="D57" s="669"/>
      <c r="E57" s="526"/>
      <c r="F57" s="669" t="s">
        <v>183</v>
      </c>
      <c r="G57" s="479">
        <v>2000</v>
      </c>
      <c r="H57" s="479"/>
      <c r="I57" s="1007"/>
      <c r="J57" s="479">
        <v>8100</v>
      </c>
      <c r="K57" s="479"/>
      <c r="L57" s="1007"/>
      <c r="M57" s="479">
        <v>6000</v>
      </c>
      <c r="N57" s="479"/>
      <c r="O57" s="1007"/>
      <c r="P57" s="479">
        <v>2800</v>
      </c>
      <c r="Q57" s="479"/>
      <c r="R57" s="1007"/>
      <c r="S57" s="480">
        <v>2600</v>
      </c>
      <c r="T57" s="480"/>
      <c r="U57" s="1010"/>
      <c r="V57" s="480">
        <v>2000</v>
      </c>
      <c r="W57" s="480"/>
      <c r="X57" s="1010"/>
      <c r="Y57" s="480">
        <v>2400</v>
      </c>
      <c r="Z57" s="480"/>
      <c r="AA57" s="1010"/>
      <c r="AB57" s="480">
        <v>2000</v>
      </c>
      <c r="AC57" s="480"/>
      <c r="AD57" s="1010"/>
      <c r="AE57" s="480">
        <v>27900</v>
      </c>
      <c r="AF57" s="480"/>
      <c r="AG57" s="1010"/>
      <c r="AH57" s="201"/>
      <c r="AI57" s="201"/>
      <c r="AJ57" s="475">
        <v>-2</v>
      </c>
      <c r="AK57" s="912" t="s">
        <v>385</v>
      </c>
      <c r="AL57" s="939">
        <v>2000</v>
      </c>
      <c r="AM57" s="939">
        <v>8100</v>
      </c>
      <c r="AN57" s="939">
        <v>6000</v>
      </c>
      <c r="AO57" s="939">
        <v>2800</v>
      </c>
      <c r="AP57" s="939">
        <v>2600</v>
      </c>
      <c r="AQ57" s="939">
        <v>2000</v>
      </c>
      <c r="AR57" s="939">
        <v>2400</v>
      </c>
      <c r="AS57" s="939">
        <v>2000</v>
      </c>
      <c r="AT57" s="939">
        <v>27900</v>
      </c>
      <c r="AV57" s="233"/>
      <c r="AW57" s="233"/>
      <c r="AX57" s="233"/>
      <c r="AY57" s="233"/>
      <c r="AZ57" s="163"/>
      <c r="BA57" s="163"/>
      <c r="BB57" s="163"/>
      <c r="BC57" s="163"/>
      <c r="BD57" s="163"/>
      <c r="BE57" s="163"/>
      <c r="BF57" s="163"/>
    </row>
    <row r="58" spans="1:58" ht="16.5" customHeight="1">
      <c r="A58" s="516"/>
      <c r="B58" s="1240" t="s">
        <v>769</v>
      </c>
      <c r="C58" s="526"/>
      <c r="D58" s="669"/>
      <c r="E58" s="669"/>
      <c r="F58" s="516" t="s">
        <v>183</v>
      </c>
      <c r="G58" s="643">
        <v>1.9438690000000001</v>
      </c>
      <c r="H58" s="643"/>
      <c r="I58" s="1005"/>
      <c r="J58" s="643">
        <v>1.9659135999999999</v>
      </c>
      <c r="K58" s="643"/>
      <c r="L58" s="1005"/>
      <c r="M58" s="643">
        <v>1.7657194</v>
      </c>
      <c r="N58" s="643"/>
      <c r="O58" s="1005"/>
      <c r="P58" s="643">
        <v>1.908258</v>
      </c>
      <c r="Q58" s="643"/>
      <c r="R58" s="1005"/>
      <c r="S58" s="534">
        <v>1.8230107</v>
      </c>
      <c r="T58" s="534"/>
      <c r="U58" s="979"/>
      <c r="V58" s="534">
        <v>1.8435813000000001</v>
      </c>
      <c r="W58" s="534"/>
      <c r="X58" s="979"/>
      <c r="Y58" s="534">
        <v>1.8565731999999999</v>
      </c>
      <c r="Z58" s="534"/>
      <c r="AA58" s="979"/>
      <c r="AB58" s="534">
        <v>1.8374235999999999</v>
      </c>
      <c r="AC58" s="534"/>
      <c r="AD58" s="979"/>
      <c r="AE58" s="534">
        <v>1.8968972</v>
      </c>
      <c r="AF58" s="534"/>
      <c r="AG58" s="980"/>
      <c r="AH58" s="466"/>
      <c r="AI58" s="466"/>
      <c r="AJ58" s="475">
        <v>-2</v>
      </c>
      <c r="AK58" s="423" t="s">
        <v>7</v>
      </c>
      <c r="AL58" s="455">
        <v>1.9438690000000001</v>
      </c>
      <c r="AM58" s="455">
        <v>1.9659135999999999</v>
      </c>
      <c r="AN58" s="455">
        <v>1.7657194</v>
      </c>
      <c r="AO58" s="455">
        <v>1.908258</v>
      </c>
      <c r="AP58" s="455">
        <v>1.8230107</v>
      </c>
      <c r="AQ58" s="455">
        <v>1.8435813000000001</v>
      </c>
      <c r="AR58" s="455">
        <v>1.8565731999999999</v>
      </c>
      <c r="AS58" s="455">
        <v>1.8374235999999999</v>
      </c>
      <c r="AT58" s="455">
        <v>1.8968972</v>
      </c>
      <c r="AU58" s="228"/>
      <c r="AV58" s="233"/>
      <c r="AW58" s="233"/>
      <c r="AX58" s="233"/>
      <c r="AY58" s="233"/>
      <c r="AZ58" s="163"/>
      <c r="BA58" s="163"/>
      <c r="BB58" s="163"/>
      <c r="BC58" s="163"/>
      <c r="BD58" s="163"/>
      <c r="BE58" s="163"/>
      <c r="BF58" s="163"/>
    </row>
    <row r="59" spans="1:58" ht="2.4" customHeight="1">
      <c r="A59" s="516"/>
      <c r="B59" s="1240"/>
      <c r="C59" s="526"/>
      <c r="D59" s="669"/>
      <c r="E59" s="669"/>
      <c r="F59" s="516"/>
      <c r="G59" s="513"/>
      <c r="H59" s="513"/>
      <c r="I59" s="1006"/>
      <c r="J59" s="513"/>
      <c r="K59" s="513"/>
      <c r="L59" s="1006"/>
      <c r="M59" s="513"/>
      <c r="N59" s="513"/>
      <c r="O59" s="1006"/>
      <c r="P59" s="513"/>
      <c r="Q59" s="513"/>
      <c r="R59" s="1006"/>
      <c r="S59" s="465"/>
      <c r="T59" s="465"/>
      <c r="U59" s="980"/>
      <c r="V59" s="465"/>
      <c r="W59" s="465"/>
      <c r="X59" s="980"/>
      <c r="Y59" s="465"/>
      <c r="Z59" s="465"/>
      <c r="AA59" s="980"/>
      <c r="AB59" s="465"/>
      <c r="AC59" s="465"/>
      <c r="AD59" s="980"/>
      <c r="AE59" s="465"/>
      <c r="AF59" s="465"/>
      <c r="AG59" s="980"/>
      <c r="AH59" s="466"/>
      <c r="AI59" s="466"/>
      <c r="AJ59" s="232"/>
      <c r="AK59" s="229"/>
      <c r="AL59" s="229"/>
      <c r="AM59" s="229"/>
      <c r="AN59" s="229"/>
      <c r="AO59" s="229"/>
      <c r="AP59" s="229"/>
      <c r="AQ59" s="229"/>
      <c r="AR59" s="229"/>
      <c r="AS59" s="229"/>
      <c r="AT59" s="229"/>
      <c r="AU59" s="228"/>
      <c r="AV59" s="233"/>
      <c r="AW59" s="233"/>
      <c r="AX59" s="233"/>
      <c r="AY59" s="233"/>
      <c r="AZ59" s="163"/>
      <c r="BA59" s="163"/>
      <c r="BB59" s="163"/>
      <c r="BC59" s="163"/>
      <c r="BD59" s="163"/>
      <c r="BE59" s="163"/>
      <c r="BF59" s="163"/>
    </row>
    <row r="60" spans="1:58" ht="16.95" customHeight="1">
      <c r="A60" s="208" t="s">
        <v>404</v>
      </c>
      <c r="B60" s="516"/>
      <c r="C60" s="516"/>
      <c r="D60" s="516"/>
      <c r="E60" s="516"/>
      <c r="F60" s="516"/>
      <c r="G60" s="668"/>
      <c r="H60" s="668"/>
      <c r="I60" s="244"/>
      <c r="J60" s="668"/>
      <c r="K60" s="668"/>
      <c r="L60" s="244"/>
      <c r="M60" s="668"/>
      <c r="N60" s="668"/>
      <c r="O60" s="244"/>
      <c r="P60" s="668"/>
      <c r="Q60" s="668"/>
      <c r="R60" s="244"/>
      <c r="S60" s="510"/>
      <c r="T60" s="510"/>
      <c r="U60" s="147"/>
      <c r="V60" s="510"/>
      <c r="W60" s="510"/>
      <c r="X60" s="147"/>
      <c r="Y60" s="510"/>
      <c r="Z60" s="510"/>
      <c r="AA60" s="147"/>
      <c r="AB60" s="510"/>
      <c r="AC60" s="510"/>
      <c r="AD60" s="147"/>
      <c r="AE60" s="510"/>
      <c r="AF60" s="510"/>
      <c r="AG60" s="147"/>
      <c r="AH60" s="463"/>
      <c r="AI60" s="463"/>
      <c r="AJ60" s="528"/>
      <c r="AL60" s="229"/>
      <c r="AM60" s="229"/>
      <c r="AN60" s="229"/>
      <c r="AO60" s="229"/>
      <c r="AP60" s="229"/>
      <c r="AQ60" s="229"/>
      <c r="AR60" s="229"/>
      <c r="AS60" s="229"/>
      <c r="AT60" s="229"/>
      <c r="AU60" s="337"/>
      <c r="AV60" s="338"/>
      <c r="AW60" s="338"/>
      <c r="AX60" s="338"/>
      <c r="AY60" s="338"/>
      <c r="AZ60" s="529"/>
      <c r="BA60" s="163"/>
      <c r="BB60" s="163"/>
      <c r="BC60" s="163"/>
      <c r="BD60" s="163"/>
      <c r="BE60" s="163"/>
      <c r="BF60" s="163"/>
    </row>
    <row r="61" spans="1:58" ht="16.95" customHeight="1">
      <c r="A61" s="1240" t="s">
        <v>451</v>
      </c>
      <c r="B61" s="516"/>
      <c r="C61" s="516"/>
      <c r="D61" s="516"/>
      <c r="E61" s="516"/>
      <c r="F61" s="516"/>
      <c r="G61" s="668"/>
      <c r="H61" s="668"/>
      <c r="I61" s="244"/>
      <c r="J61" s="668"/>
      <c r="K61" s="668"/>
      <c r="L61" s="244"/>
      <c r="M61" s="668"/>
      <c r="N61" s="668"/>
      <c r="O61" s="244"/>
      <c r="P61" s="668"/>
      <c r="Q61" s="668"/>
      <c r="R61" s="244"/>
      <c r="S61" s="510"/>
      <c r="T61" s="510"/>
      <c r="U61" s="147"/>
      <c r="V61" s="510"/>
      <c r="W61" s="510"/>
      <c r="X61" s="147"/>
      <c r="Y61" s="510"/>
      <c r="Z61" s="510"/>
      <c r="AA61" s="147"/>
      <c r="AB61" s="510"/>
      <c r="AC61" s="510"/>
      <c r="AD61" s="147"/>
      <c r="AE61" s="510"/>
      <c r="AF61" s="510"/>
      <c r="AG61" s="147"/>
      <c r="AH61" s="463"/>
      <c r="AI61" s="463"/>
      <c r="AJ61" s="528"/>
      <c r="AL61" s="229"/>
      <c r="AM61" s="229"/>
      <c r="AN61" s="229"/>
      <c r="AO61" s="229"/>
      <c r="AP61" s="229"/>
      <c r="AQ61" s="229"/>
      <c r="AR61" s="229"/>
      <c r="AS61" s="229"/>
      <c r="AT61" s="229"/>
      <c r="AU61" s="337"/>
      <c r="AV61" s="338"/>
      <c r="AW61" s="338"/>
      <c r="AX61" s="338"/>
      <c r="AY61" s="338"/>
      <c r="AZ61" s="529"/>
      <c r="BA61" s="163"/>
      <c r="BB61" s="163"/>
      <c r="BC61" s="163"/>
      <c r="BD61" s="163"/>
      <c r="BE61" s="163"/>
      <c r="BF61" s="163"/>
    </row>
    <row r="62" spans="1:58" ht="28.95" customHeight="1">
      <c r="A62" s="516"/>
      <c r="B62" s="1429" t="s">
        <v>304</v>
      </c>
      <c r="C62" s="1481"/>
      <c r="D62" s="1481"/>
      <c r="E62" s="1481"/>
      <c r="F62" s="516" t="s">
        <v>39</v>
      </c>
      <c r="G62" s="511">
        <v>42.1</v>
      </c>
      <c r="H62" s="511"/>
      <c r="I62" s="1003"/>
      <c r="J62" s="511">
        <v>42.7</v>
      </c>
      <c r="K62" s="511"/>
      <c r="L62" s="1003"/>
      <c r="M62" s="511">
        <v>31.7</v>
      </c>
      <c r="N62" s="511"/>
      <c r="O62" s="1003"/>
      <c r="P62" s="511">
        <v>36.700000000000003</v>
      </c>
      <c r="Q62" s="511"/>
      <c r="R62" s="1003"/>
      <c r="S62" s="511">
        <v>33.1</v>
      </c>
      <c r="T62" s="511"/>
      <c r="U62" s="1003"/>
      <c r="V62" s="511">
        <v>35.9</v>
      </c>
      <c r="W62" s="511"/>
      <c r="X62" s="1003"/>
      <c r="Y62" s="511">
        <v>30.4</v>
      </c>
      <c r="Z62" s="511"/>
      <c r="AA62" s="1003"/>
      <c r="AB62" s="511">
        <v>43.5</v>
      </c>
      <c r="AC62" s="511"/>
      <c r="AD62" s="1003"/>
      <c r="AE62" s="511">
        <v>38.599999999999994</v>
      </c>
      <c r="AF62" s="511"/>
      <c r="AG62" s="977"/>
      <c r="AH62" s="464"/>
      <c r="AI62" s="464"/>
      <c r="AJ62" s="475">
        <v>-3</v>
      </c>
      <c r="AK62" s="911" t="s">
        <v>678</v>
      </c>
      <c r="AL62" s="476">
        <v>42.1</v>
      </c>
      <c r="AM62" s="476">
        <v>42.7</v>
      </c>
      <c r="AN62" s="476">
        <v>31.7</v>
      </c>
      <c r="AO62" s="476">
        <v>36.700000000000003</v>
      </c>
      <c r="AP62" s="476">
        <v>33.1</v>
      </c>
      <c r="AQ62" s="476">
        <v>35.9</v>
      </c>
      <c r="AR62" s="476">
        <v>30.4</v>
      </c>
      <c r="AS62" s="476">
        <v>43.5</v>
      </c>
      <c r="AT62" s="476">
        <v>38.599999999999994</v>
      </c>
      <c r="AV62" s="233"/>
      <c r="AW62" s="233"/>
      <c r="AX62" s="233"/>
      <c r="AY62" s="233"/>
      <c r="AZ62" s="163"/>
      <c r="BA62" s="163"/>
      <c r="BB62" s="163"/>
      <c r="BC62" s="163"/>
      <c r="BD62" s="163"/>
      <c r="BE62" s="163"/>
      <c r="BF62" s="163"/>
    </row>
    <row r="63" spans="1:58" ht="16.5" customHeight="1">
      <c r="A63" s="516"/>
      <c r="B63" s="1240" t="s">
        <v>221</v>
      </c>
      <c r="C63" s="669"/>
      <c r="D63" s="669"/>
      <c r="E63" s="526"/>
      <c r="F63" s="516" t="s">
        <v>39</v>
      </c>
      <c r="G63" s="511">
        <v>44.9</v>
      </c>
      <c r="H63" s="511"/>
      <c r="I63" s="1003"/>
      <c r="J63" s="511">
        <v>45.6</v>
      </c>
      <c r="K63" s="511"/>
      <c r="L63" s="1003"/>
      <c r="M63" s="511">
        <v>54.4</v>
      </c>
      <c r="N63" s="511"/>
      <c r="O63" s="1003"/>
      <c r="P63" s="511">
        <v>51.7</v>
      </c>
      <c r="Q63" s="511"/>
      <c r="R63" s="1003"/>
      <c r="S63" s="511">
        <v>52.2</v>
      </c>
      <c r="T63" s="511"/>
      <c r="U63" s="1003"/>
      <c r="V63" s="511">
        <v>50.7</v>
      </c>
      <c r="W63" s="511"/>
      <c r="X63" s="1003"/>
      <c r="Y63" s="511">
        <v>56.2</v>
      </c>
      <c r="Z63" s="511"/>
      <c r="AA63" s="1003"/>
      <c r="AB63" s="511">
        <v>44.4</v>
      </c>
      <c r="AC63" s="511"/>
      <c r="AD63" s="1003"/>
      <c r="AE63" s="511">
        <v>48.5</v>
      </c>
      <c r="AF63" s="511"/>
      <c r="AG63" s="977"/>
      <c r="AH63" s="464"/>
      <c r="AI63" s="464"/>
      <c r="AJ63" s="475">
        <v>-3</v>
      </c>
      <c r="AK63" s="911" t="s">
        <v>105</v>
      </c>
      <c r="AL63" s="455">
        <v>44.9</v>
      </c>
      <c r="AM63" s="455">
        <v>45.6</v>
      </c>
      <c r="AN63" s="455">
        <v>54.4</v>
      </c>
      <c r="AO63" s="455">
        <v>51.7</v>
      </c>
      <c r="AP63" s="455">
        <v>52.2</v>
      </c>
      <c r="AQ63" s="455">
        <v>50.7</v>
      </c>
      <c r="AR63" s="455">
        <v>56.2</v>
      </c>
      <c r="AS63" s="455">
        <v>44.4</v>
      </c>
      <c r="AT63" s="455">
        <v>48.5</v>
      </c>
      <c r="AV63" s="233"/>
      <c r="AW63" s="233"/>
      <c r="AX63" s="233"/>
      <c r="AY63" s="233"/>
      <c r="AZ63" s="163"/>
      <c r="BA63" s="163"/>
      <c r="BB63" s="163"/>
      <c r="BC63" s="163"/>
      <c r="BD63" s="163"/>
      <c r="BE63" s="163"/>
      <c r="BF63" s="163"/>
    </row>
    <row r="64" spans="1:58" ht="16.5" customHeight="1">
      <c r="A64" s="516"/>
      <c r="B64" s="1240" t="s">
        <v>89</v>
      </c>
      <c r="C64" s="669"/>
      <c r="D64" s="669"/>
      <c r="E64" s="526"/>
      <c r="F64" s="516" t="s">
        <v>39</v>
      </c>
      <c r="G64" s="511">
        <v>13</v>
      </c>
      <c r="H64" s="511"/>
      <c r="I64" s="1003"/>
      <c r="J64" s="511">
        <v>11.8</v>
      </c>
      <c r="K64" s="511"/>
      <c r="L64" s="1003"/>
      <c r="M64" s="511">
        <v>13.9</v>
      </c>
      <c r="N64" s="511"/>
      <c r="O64" s="1003"/>
      <c r="P64" s="511">
        <v>11.6</v>
      </c>
      <c r="Q64" s="511"/>
      <c r="R64" s="1003"/>
      <c r="S64" s="511">
        <v>14.6</v>
      </c>
      <c r="T64" s="511"/>
      <c r="U64" s="1003"/>
      <c r="V64" s="511">
        <v>13.3</v>
      </c>
      <c r="W64" s="511"/>
      <c r="X64" s="1003"/>
      <c r="Y64" s="511">
        <v>13.5</v>
      </c>
      <c r="Z64" s="511"/>
      <c r="AA64" s="1003"/>
      <c r="AB64" s="511">
        <v>12.1</v>
      </c>
      <c r="AC64" s="511"/>
      <c r="AD64" s="1003"/>
      <c r="AE64" s="511">
        <v>12.8</v>
      </c>
      <c r="AF64" s="511"/>
      <c r="AG64" s="977"/>
      <c r="AH64" s="464"/>
      <c r="AI64" s="464"/>
      <c r="AJ64" s="475">
        <v>-3</v>
      </c>
      <c r="AK64" s="423" t="s">
        <v>106</v>
      </c>
      <c r="AL64" s="455">
        <v>13</v>
      </c>
      <c r="AM64" s="455">
        <v>11.8</v>
      </c>
      <c r="AN64" s="455">
        <v>13.9</v>
      </c>
      <c r="AO64" s="455">
        <v>11.6</v>
      </c>
      <c r="AP64" s="455">
        <v>14.6</v>
      </c>
      <c r="AQ64" s="455">
        <v>13.3</v>
      </c>
      <c r="AR64" s="455">
        <v>13.5</v>
      </c>
      <c r="AS64" s="455">
        <v>12.1</v>
      </c>
      <c r="AT64" s="455">
        <v>12.8</v>
      </c>
      <c r="AV64" s="233"/>
      <c r="AW64" s="233"/>
      <c r="AX64" s="233"/>
      <c r="AY64" s="233"/>
      <c r="AZ64" s="163"/>
      <c r="BA64" s="163"/>
      <c r="BB64" s="163"/>
      <c r="BC64" s="163"/>
      <c r="BD64" s="163"/>
      <c r="BE64" s="163"/>
      <c r="BF64" s="163"/>
    </row>
    <row r="65" spans="1:58" ht="16.5" customHeight="1">
      <c r="A65" s="516"/>
      <c r="B65" s="42" t="s">
        <v>182</v>
      </c>
      <c r="C65" s="669"/>
      <c r="D65" s="669"/>
      <c r="E65" s="526"/>
      <c r="F65" s="669" t="s">
        <v>183</v>
      </c>
      <c r="G65" s="477">
        <v>2000</v>
      </c>
      <c r="H65" s="477"/>
      <c r="I65" s="1004"/>
      <c r="J65" s="477">
        <v>8100</v>
      </c>
      <c r="K65" s="477"/>
      <c r="L65" s="1004"/>
      <c r="M65" s="477">
        <v>6000</v>
      </c>
      <c r="N65" s="477"/>
      <c r="O65" s="1004"/>
      <c r="P65" s="477">
        <v>2800</v>
      </c>
      <c r="Q65" s="477"/>
      <c r="R65" s="1004"/>
      <c r="S65" s="477">
        <v>2600</v>
      </c>
      <c r="T65" s="477"/>
      <c r="U65" s="1004"/>
      <c r="V65" s="477">
        <v>2400</v>
      </c>
      <c r="W65" s="477"/>
      <c r="X65" s="1004"/>
      <c r="Y65" s="477">
        <v>2400</v>
      </c>
      <c r="Z65" s="477"/>
      <c r="AA65" s="1004"/>
      <c r="AB65" s="477">
        <v>2000</v>
      </c>
      <c r="AC65" s="477"/>
      <c r="AD65" s="1004"/>
      <c r="AE65" s="477">
        <v>28300</v>
      </c>
      <c r="AF65" s="477"/>
      <c r="AG65" s="978"/>
      <c r="AH65" s="201"/>
      <c r="AI65" s="201"/>
      <c r="AJ65" s="475">
        <v>-3</v>
      </c>
      <c r="AK65" s="423" t="s">
        <v>107</v>
      </c>
      <c r="AL65" s="939">
        <v>2000</v>
      </c>
      <c r="AM65" s="939">
        <v>8100</v>
      </c>
      <c r="AN65" s="939">
        <v>6000</v>
      </c>
      <c r="AO65" s="939">
        <v>2800</v>
      </c>
      <c r="AP65" s="939">
        <v>2600</v>
      </c>
      <c r="AQ65" s="939">
        <v>2400</v>
      </c>
      <c r="AR65" s="939">
        <v>2400</v>
      </c>
      <c r="AS65" s="939">
        <v>2000</v>
      </c>
      <c r="AT65" s="939">
        <v>28300</v>
      </c>
      <c r="AV65" s="233"/>
      <c r="AW65" s="233"/>
      <c r="AX65" s="233"/>
      <c r="AY65" s="233"/>
      <c r="AZ65" s="163"/>
      <c r="BA65" s="163"/>
      <c r="BB65" s="163"/>
      <c r="BC65" s="163"/>
      <c r="BD65" s="163"/>
      <c r="BE65" s="163"/>
      <c r="BF65" s="163"/>
    </row>
    <row r="66" spans="1:58" ht="16.5" customHeight="1">
      <c r="A66" s="516"/>
      <c r="B66" s="1240" t="s">
        <v>769</v>
      </c>
      <c r="C66" s="526"/>
      <c r="D66" s="669"/>
      <c r="E66" s="669"/>
      <c r="F66" s="516" t="s">
        <v>183</v>
      </c>
      <c r="G66" s="643">
        <v>1.6574249999999999</v>
      </c>
      <c r="H66" s="643"/>
      <c r="I66" s="1005"/>
      <c r="J66" s="643">
        <v>1.6487605000000001</v>
      </c>
      <c r="K66" s="643"/>
      <c r="L66" s="1005"/>
      <c r="M66" s="643">
        <v>1.4701263</v>
      </c>
      <c r="N66" s="643"/>
      <c r="O66" s="1005"/>
      <c r="P66" s="643">
        <v>1.5539019999999999</v>
      </c>
      <c r="Q66" s="643"/>
      <c r="R66" s="1005"/>
      <c r="S66" s="643">
        <v>1.4999921000000001</v>
      </c>
      <c r="T66" s="643"/>
      <c r="U66" s="1005"/>
      <c r="V66" s="643">
        <v>1.5309174000000001</v>
      </c>
      <c r="W66" s="643"/>
      <c r="X66" s="1005"/>
      <c r="Y66" s="643">
        <v>1.4196057</v>
      </c>
      <c r="Z66" s="643"/>
      <c r="AA66" s="1005"/>
      <c r="AB66" s="643">
        <v>1.6618645000000001</v>
      </c>
      <c r="AC66" s="643"/>
      <c r="AD66" s="1005"/>
      <c r="AE66" s="643">
        <v>1.5891294</v>
      </c>
      <c r="AF66" s="643"/>
      <c r="AG66" s="980"/>
      <c r="AH66" s="466"/>
      <c r="AI66" s="466"/>
      <c r="AJ66" s="475">
        <v>-3</v>
      </c>
      <c r="AK66" s="423" t="s">
        <v>108</v>
      </c>
      <c r="AL66" s="455">
        <v>1.6574249999999999</v>
      </c>
      <c r="AM66" s="455">
        <v>1.6487605000000001</v>
      </c>
      <c r="AN66" s="455">
        <v>1.4701263</v>
      </c>
      <c r="AO66" s="455">
        <v>1.5539019999999999</v>
      </c>
      <c r="AP66" s="455">
        <v>1.4999921000000001</v>
      </c>
      <c r="AQ66" s="455">
        <v>1.5309174000000001</v>
      </c>
      <c r="AR66" s="455">
        <v>1.4196057</v>
      </c>
      <c r="AS66" s="455">
        <v>1.6618645000000001</v>
      </c>
      <c r="AT66" s="455">
        <v>1.5891294</v>
      </c>
      <c r="AU66" s="228"/>
      <c r="AV66" s="233"/>
      <c r="AW66" s="233"/>
      <c r="AX66" s="233"/>
      <c r="AY66" s="233"/>
      <c r="AZ66" s="163"/>
      <c r="BA66" s="163"/>
      <c r="BB66" s="163"/>
      <c r="BC66" s="163"/>
      <c r="BD66" s="163"/>
      <c r="BE66" s="163"/>
      <c r="BF66" s="163"/>
    </row>
    <row r="67" spans="1:58" ht="3" customHeight="1">
      <c r="A67" s="516"/>
      <c r="B67" s="1240"/>
      <c r="C67" s="526"/>
      <c r="D67" s="669"/>
      <c r="E67" s="669"/>
      <c r="F67" s="516"/>
      <c r="G67" s="513"/>
      <c r="H67" s="513"/>
      <c r="I67" s="1006"/>
      <c r="J67" s="513"/>
      <c r="K67" s="513"/>
      <c r="L67" s="1006"/>
      <c r="M67" s="513"/>
      <c r="N67" s="513"/>
      <c r="O67" s="1006"/>
      <c r="P67" s="513"/>
      <c r="Q67" s="513"/>
      <c r="R67" s="1006"/>
      <c r="S67" s="465"/>
      <c r="T67" s="465"/>
      <c r="U67" s="980"/>
      <c r="V67" s="465"/>
      <c r="W67" s="465"/>
      <c r="X67" s="980"/>
      <c r="Y67" s="465"/>
      <c r="Z67" s="465"/>
      <c r="AA67" s="980"/>
      <c r="AB67" s="465"/>
      <c r="AC67" s="465"/>
      <c r="AD67" s="980"/>
      <c r="AE67" s="465"/>
      <c r="AF67" s="465"/>
      <c r="AG67" s="980"/>
      <c r="AH67" s="466"/>
      <c r="AI67" s="466"/>
      <c r="AJ67" s="232"/>
      <c r="AK67" s="229"/>
      <c r="AL67" s="229"/>
      <c r="AM67" s="229"/>
      <c r="AN67" s="229"/>
      <c r="AO67" s="229"/>
      <c r="AP67" s="229"/>
      <c r="AQ67" s="229"/>
      <c r="AR67" s="229"/>
      <c r="AS67" s="229"/>
      <c r="AT67" s="229"/>
      <c r="AU67" s="228"/>
      <c r="AV67" s="233"/>
      <c r="AW67" s="233"/>
      <c r="AX67" s="233"/>
      <c r="AY67" s="233"/>
      <c r="AZ67" s="163"/>
      <c r="BA67" s="163"/>
      <c r="BB67" s="163"/>
      <c r="BC67" s="163"/>
      <c r="BD67" s="163"/>
      <c r="BE67" s="163"/>
      <c r="BF67" s="163"/>
    </row>
    <row r="68" spans="1:58" ht="16.95" customHeight="1">
      <c r="A68" s="1429" t="s">
        <v>452</v>
      </c>
      <c r="B68" s="1481"/>
      <c r="C68" s="1481"/>
      <c r="D68" s="1481"/>
      <c r="E68" s="1481"/>
      <c r="F68" s="1481"/>
      <c r="G68" s="1481"/>
      <c r="H68" s="1481"/>
      <c r="I68" s="1481"/>
      <c r="J68" s="1481"/>
      <c r="K68" s="1481"/>
      <c r="L68" s="1481"/>
      <c r="M68" s="1481"/>
      <c r="N68" s="1481"/>
      <c r="O68" s="1481"/>
      <c r="P68" s="1481"/>
      <c r="Q68" s="1481"/>
      <c r="R68" s="1482"/>
      <c r="S68" s="1482"/>
      <c r="T68" s="1482"/>
      <c r="U68" s="1482"/>
      <c r="V68" s="1482"/>
      <c r="W68" s="1482"/>
      <c r="X68" s="1482"/>
      <c r="Y68" s="1482"/>
      <c r="Z68" s="1482"/>
      <c r="AA68" s="1482"/>
      <c r="AB68" s="1482"/>
      <c r="AC68" s="1482"/>
      <c r="AD68" s="1482"/>
      <c r="AE68" s="1482"/>
      <c r="AF68" s="1233"/>
      <c r="AG68" s="147"/>
      <c r="AH68" s="463"/>
      <c r="AI68" s="463"/>
      <c r="AJ68" s="528"/>
      <c r="AL68" s="229"/>
      <c r="AM68" s="229"/>
      <c r="AN68" s="229"/>
      <c r="AO68" s="229"/>
      <c r="AP68" s="229"/>
      <c r="AQ68" s="229"/>
      <c r="AR68" s="229"/>
      <c r="AS68" s="229"/>
      <c r="AT68" s="229"/>
      <c r="AU68" s="337"/>
      <c r="AV68" s="338"/>
      <c r="AW68" s="338"/>
      <c r="AX68" s="338"/>
      <c r="AY68" s="338"/>
      <c r="AZ68" s="529"/>
      <c r="BA68" s="163"/>
      <c r="BB68" s="163"/>
      <c r="BC68" s="163"/>
      <c r="BD68" s="163"/>
      <c r="BE68" s="163"/>
      <c r="BF68" s="163"/>
    </row>
    <row r="69" spans="1:58" ht="29.4" customHeight="1">
      <c r="A69" s="516"/>
      <c r="B69" s="1429" t="s">
        <v>304</v>
      </c>
      <c r="C69" s="1481"/>
      <c r="D69" s="1481"/>
      <c r="E69" s="1481"/>
      <c r="F69" s="516" t="s">
        <v>39</v>
      </c>
      <c r="G69" s="511">
        <v>62.4</v>
      </c>
      <c r="H69" s="511"/>
      <c r="I69" s="1003"/>
      <c r="J69" s="511">
        <v>59.6</v>
      </c>
      <c r="K69" s="511"/>
      <c r="L69" s="1003"/>
      <c r="M69" s="511">
        <v>59.1</v>
      </c>
      <c r="N69" s="511"/>
      <c r="O69" s="1003"/>
      <c r="P69" s="511">
        <v>65</v>
      </c>
      <c r="Q69" s="511"/>
      <c r="R69" s="1003"/>
      <c r="S69" s="511">
        <v>58.8</v>
      </c>
      <c r="T69" s="511"/>
      <c r="U69" s="977"/>
      <c r="V69" s="511">
        <v>59.6</v>
      </c>
      <c r="W69" s="511"/>
      <c r="X69" s="1003"/>
      <c r="Y69" s="511">
        <v>59.1</v>
      </c>
      <c r="Z69" s="511"/>
      <c r="AA69" s="1003"/>
      <c r="AB69" s="511">
        <v>55.8</v>
      </c>
      <c r="AC69" s="511"/>
      <c r="AD69" s="1003"/>
      <c r="AE69" s="511">
        <v>60.900000000000006</v>
      </c>
      <c r="AF69" s="511"/>
      <c r="AG69" s="1003"/>
      <c r="AH69" s="464"/>
      <c r="AI69" s="464"/>
      <c r="AJ69" s="474">
        <v>-3</v>
      </c>
      <c r="AK69" s="1131" t="s">
        <v>682</v>
      </c>
      <c r="AL69" s="963">
        <v>62.4</v>
      </c>
      <c r="AM69" s="963">
        <v>59.6</v>
      </c>
      <c r="AN69" s="963">
        <v>59.1</v>
      </c>
      <c r="AO69" s="963">
        <v>65</v>
      </c>
      <c r="AP69" s="963">
        <v>58.8</v>
      </c>
      <c r="AQ69" s="963">
        <v>59.6</v>
      </c>
      <c r="AR69" s="963">
        <v>59.1</v>
      </c>
      <c r="AS69" s="963">
        <v>55.8</v>
      </c>
      <c r="AT69" s="963">
        <v>60.900000000000006</v>
      </c>
      <c r="AV69" s="233"/>
      <c r="AW69" s="233"/>
      <c r="AX69" s="233"/>
      <c r="AY69" s="233"/>
      <c r="AZ69" s="163"/>
      <c r="BA69" s="163"/>
      <c r="BB69" s="163"/>
      <c r="BC69" s="163"/>
      <c r="BD69" s="163"/>
      <c r="BE69" s="163"/>
      <c r="BF69" s="163"/>
    </row>
    <row r="70" spans="1:58" ht="16.5" customHeight="1">
      <c r="A70" s="516"/>
      <c r="B70" s="1240" t="s">
        <v>221</v>
      </c>
      <c r="C70" s="669"/>
      <c r="D70" s="669"/>
      <c r="E70" s="526"/>
      <c r="F70" s="516" t="s">
        <v>39</v>
      </c>
      <c r="G70" s="511">
        <v>37.4</v>
      </c>
      <c r="H70" s="511"/>
      <c r="I70" s="1003"/>
      <c r="J70" s="511">
        <v>40.1</v>
      </c>
      <c r="K70" s="511"/>
      <c r="L70" s="1003"/>
      <c r="M70" s="511">
        <v>40.6</v>
      </c>
      <c r="N70" s="511"/>
      <c r="O70" s="1003"/>
      <c r="P70" s="511">
        <v>34.700000000000003</v>
      </c>
      <c r="Q70" s="511"/>
      <c r="R70" s="1003"/>
      <c r="S70" s="478">
        <v>40.799999999999997</v>
      </c>
      <c r="T70" s="478"/>
      <c r="U70" s="977"/>
      <c r="V70" s="478">
        <v>40.200000000000003</v>
      </c>
      <c r="W70" s="478"/>
      <c r="X70" s="977"/>
      <c r="Y70" s="478">
        <v>40.799999999999997</v>
      </c>
      <c r="Z70" s="478"/>
      <c r="AA70" s="977"/>
      <c r="AB70" s="478">
        <v>43.9</v>
      </c>
      <c r="AC70" s="478"/>
      <c r="AD70" s="977"/>
      <c r="AE70" s="478">
        <v>38.9</v>
      </c>
      <c r="AF70" s="478"/>
      <c r="AG70" s="977"/>
      <c r="AH70" s="464"/>
      <c r="AI70" s="464"/>
      <c r="AJ70" s="475">
        <v>-3</v>
      </c>
      <c r="AK70" s="449" t="s">
        <v>383</v>
      </c>
      <c r="AL70" s="455">
        <v>37.4</v>
      </c>
      <c r="AM70" s="455">
        <v>40.1</v>
      </c>
      <c r="AN70" s="455">
        <v>40.6</v>
      </c>
      <c r="AO70" s="455">
        <v>34.700000000000003</v>
      </c>
      <c r="AP70" s="455">
        <v>40.799999999999997</v>
      </c>
      <c r="AQ70" s="455">
        <v>40.200000000000003</v>
      </c>
      <c r="AR70" s="455">
        <v>40.799999999999997</v>
      </c>
      <c r="AS70" s="455">
        <v>43.9</v>
      </c>
      <c r="AT70" s="455">
        <v>38.9</v>
      </c>
      <c r="AV70" s="233"/>
      <c r="AW70" s="233"/>
      <c r="AX70" s="233"/>
      <c r="AY70" s="233"/>
      <c r="AZ70" s="163"/>
      <c r="BA70" s="163"/>
      <c r="BB70" s="163"/>
      <c r="BC70" s="163"/>
      <c r="BD70" s="163"/>
      <c r="BE70" s="163"/>
      <c r="BF70" s="163"/>
    </row>
    <row r="71" spans="1:58" ht="16.5" customHeight="1">
      <c r="A71" s="516"/>
      <c r="B71" s="1240" t="s">
        <v>89</v>
      </c>
      <c r="C71" s="669"/>
      <c r="D71" s="669"/>
      <c r="E71" s="526"/>
      <c r="F71" s="516" t="s">
        <v>39</v>
      </c>
      <c r="G71" s="511">
        <v>0.2</v>
      </c>
      <c r="H71" s="511"/>
      <c r="I71" s="1003"/>
      <c r="J71" s="511">
        <v>0.3</v>
      </c>
      <c r="K71" s="511"/>
      <c r="L71" s="1003"/>
      <c r="M71" s="511">
        <v>0.2</v>
      </c>
      <c r="N71" s="511"/>
      <c r="O71" s="1003"/>
      <c r="P71" s="511">
        <v>0.3</v>
      </c>
      <c r="Q71" s="511"/>
      <c r="R71" s="1003"/>
      <c r="S71" s="478">
        <v>0.5</v>
      </c>
      <c r="T71" s="478"/>
      <c r="U71" s="977"/>
      <c r="V71" s="478">
        <v>0.2</v>
      </c>
      <c r="W71" s="478"/>
      <c r="X71" s="977"/>
      <c r="Y71" s="478">
        <v>0.1</v>
      </c>
      <c r="Z71" s="478"/>
      <c r="AA71" s="977"/>
      <c r="AB71" s="478">
        <v>0.4</v>
      </c>
      <c r="AC71" s="478"/>
      <c r="AD71" s="977"/>
      <c r="AE71" s="478">
        <v>0.3</v>
      </c>
      <c r="AF71" s="478"/>
      <c r="AG71" s="977"/>
      <c r="AH71" s="464"/>
      <c r="AI71" s="464"/>
      <c r="AJ71" s="475">
        <v>-3</v>
      </c>
      <c r="AK71" s="423" t="s">
        <v>384</v>
      </c>
      <c r="AL71" s="455">
        <v>0.2</v>
      </c>
      <c r="AM71" s="455">
        <v>0.3</v>
      </c>
      <c r="AN71" s="455">
        <v>0.2</v>
      </c>
      <c r="AO71" s="455">
        <v>0.3</v>
      </c>
      <c r="AP71" s="455">
        <v>0.5</v>
      </c>
      <c r="AQ71" s="455">
        <v>0.2</v>
      </c>
      <c r="AR71" s="455">
        <v>0.1</v>
      </c>
      <c r="AS71" s="455">
        <v>0.4</v>
      </c>
      <c r="AT71" s="455">
        <v>0.3</v>
      </c>
      <c r="AV71" s="233"/>
      <c r="AW71" s="233"/>
      <c r="AX71" s="233"/>
      <c r="AY71" s="233"/>
      <c r="AZ71" s="163"/>
      <c r="BA71" s="163"/>
      <c r="BB71" s="163"/>
      <c r="BC71" s="163"/>
      <c r="BD71" s="163"/>
      <c r="BE71" s="163"/>
      <c r="BF71" s="163"/>
    </row>
    <row r="72" spans="1:58" ht="16.5" customHeight="1">
      <c r="A72" s="516"/>
      <c r="B72" s="42" t="s">
        <v>182</v>
      </c>
      <c r="C72" s="669"/>
      <c r="D72" s="669"/>
      <c r="E72" s="526"/>
      <c r="F72" s="669" t="s">
        <v>183</v>
      </c>
      <c r="G72" s="479">
        <v>2000</v>
      </c>
      <c r="H72" s="479"/>
      <c r="I72" s="1007"/>
      <c r="J72" s="479">
        <v>8100</v>
      </c>
      <c r="K72" s="479"/>
      <c r="L72" s="1007"/>
      <c r="M72" s="479">
        <v>6000</v>
      </c>
      <c r="N72" s="479"/>
      <c r="O72" s="1007"/>
      <c r="P72" s="479">
        <v>2800</v>
      </c>
      <c r="Q72" s="479"/>
      <c r="R72" s="1007"/>
      <c r="S72" s="480">
        <v>2600</v>
      </c>
      <c r="T72" s="480"/>
      <c r="U72" s="1010"/>
      <c r="V72" s="480">
        <v>2400</v>
      </c>
      <c r="W72" s="480"/>
      <c r="X72" s="1010"/>
      <c r="Y72" s="480">
        <v>2400</v>
      </c>
      <c r="Z72" s="480"/>
      <c r="AA72" s="1010"/>
      <c r="AB72" s="480">
        <v>2000</v>
      </c>
      <c r="AC72" s="480"/>
      <c r="AD72" s="1010"/>
      <c r="AE72" s="480">
        <v>28300</v>
      </c>
      <c r="AF72" s="480"/>
      <c r="AG72" s="1010"/>
      <c r="AH72" s="201"/>
      <c r="AI72" s="201"/>
      <c r="AJ72" s="475">
        <v>-3</v>
      </c>
      <c r="AK72" s="423" t="s">
        <v>385</v>
      </c>
      <c r="AL72" s="939">
        <v>2000</v>
      </c>
      <c r="AM72" s="939">
        <v>8100</v>
      </c>
      <c r="AN72" s="939">
        <v>6000</v>
      </c>
      <c r="AO72" s="939">
        <v>2800</v>
      </c>
      <c r="AP72" s="939">
        <v>2600</v>
      </c>
      <c r="AQ72" s="939">
        <v>2400</v>
      </c>
      <c r="AR72" s="939">
        <v>2400</v>
      </c>
      <c r="AS72" s="939">
        <v>2000</v>
      </c>
      <c r="AT72" s="939">
        <v>28300</v>
      </c>
      <c r="AV72" s="233"/>
      <c r="AW72" s="233"/>
      <c r="AX72" s="233"/>
      <c r="AY72" s="233"/>
      <c r="AZ72" s="163"/>
      <c r="BA72" s="163"/>
      <c r="BB72" s="163"/>
      <c r="BC72" s="163"/>
      <c r="BD72" s="163"/>
      <c r="BE72" s="163"/>
      <c r="BF72" s="163"/>
    </row>
    <row r="73" spans="1:58" ht="16.5" customHeight="1">
      <c r="A73" s="516"/>
      <c r="B73" s="1240" t="s">
        <v>769</v>
      </c>
      <c r="C73" s="526"/>
      <c r="D73" s="669"/>
      <c r="E73" s="669"/>
      <c r="F73" s="516" t="s">
        <v>183</v>
      </c>
      <c r="G73" s="643">
        <v>1.7846812000000001</v>
      </c>
      <c r="H73" s="643"/>
      <c r="I73" s="1005"/>
      <c r="J73" s="643">
        <v>1.7477608</v>
      </c>
      <c r="K73" s="643"/>
      <c r="L73" s="1005"/>
      <c r="M73" s="643">
        <v>1.7371544000000001</v>
      </c>
      <c r="N73" s="643"/>
      <c r="O73" s="1005"/>
      <c r="P73" s="643">
        <v>1.8340628999999999</v>
      </c>
      <c r="Q73" s="643"/>
      <c r="R73" s="1005"/>
      <c r="S73" s="534">
        <v>1.7327182999999999</v>
      </c>
      <c r="T73" s="534"/>
      <c r="U73" s="979"/>
      <c r="V73" s="534">
        <v>1.7222858000000001</v>
      </c>
      <c r="W73" s="534"/>
      <c r="X73" s="979"/>
      <c r="Y73" s="534">
        <v>1.6972834999999999</v>
      </c>
      <c r="Z73" s="534"/>
      <c r="AA73" s="979"/>
      <c r="AB73" s="534">
        <v>1.6934613000000001</v>
      </c>
      <c r="AC73" s="534"/>
      <c r="AD73" s="979"/>
      <c r="AE73" s="534">
        <v>1.7639678999999999</v>
      </c>
      <c r="AF73" s="534"/>
      <c r="AG73" s="980"/>
      <c r="AH73" s="466"/>
      <c r="AI73" s="466"/>
      <c r="AJ73" s="475">
        <v>-3</v>
      </c>
      <c r="AK73" s="423" t="s">
        <v>7</v>
      </c>
      <c r="AL73" s="455">
        <v>1.7846812000000001</v>
      </c>
      <c r="AM73" s="455">
        <v>1.7477608</v>
      </c>
      <c r="AN73" s="455">
        <v>1.7371544000000001</v>
      </c>
      <c r="AO73" s="455">
        <v>1.8340628999999999</v>
      </c>
      <c r="AP73" s="455">
        <v>1.7327182999999999</v>
      </c>
      <c r="AQ73" s="455">
        <v>1.7222858000000001</v>
      </c>
      <c r="AR73" s="455">
        <v>1.6972834999999999</v>
      </c>
      <c r="AS73" s="455">
        <v>1.6934613000000001</v>
      </c>
      <c r="AT73" s="455">
        <v>1.7639678999999999</v>
      </c>
      <c r="AU73" s="228"/>
      <c r="AV73" s="233"/>
      <c r="AW73" s="233"/>
      <c r="AX73" s="233"/>
      <c r="AY73" s="233"/>
      <c r="AZ73" s="163"/>
      <c r="BA73" s="163"/>
      <c r="BB73" s="163"/>
      <c r="BC73" s="163"/>
      <c r="BD73" s="163"/>
      <c r="BE73" s="163"/>
      <c r="BF73" s="163"/>
    </row>
    <row r="74" spans="1:58" ht="3" customHeight="1">
      <c r="A74" s="516"/>
      <c r="B74" s="1240"/>
      <c r="C74" s="526"/>
      <c r="D74" s="669"/>
      <c r="E74" s="669"/>
      <c r="F74" s="516"/>
      <c r="G74" s="513"/>
      <c r="H74" s="513"/>
      <c r="I74" s="1006"/>
      <c r="J74" s="513"/>
      <c r="K74" s="513"/>
      <c r="L74" s="1006"/>
      <c r="M74" s="513"/>
      <c r="N74" s="513"/>
      <c r="O74" s="1006"/>
      <c r="P74" s="513"/>
      <c r="Q74" s="513"/>
      <c r="R74" s="1006"/>
      <c r="S74" s="465"/>
      <c r="T74" s="465"/>
      <c r="U74" s="980"/>
      <c r="V74" s="465"/>
      <c r="W74" s="465"/>
      <c r="X74" s="980"/>
      <c r="Y74" s="465"/>
      <c r="Z74" s="465"/>
      <c r="AA74" s="980"/>
      <c r="AB74" s="465"/>
      <c r="AC74" s="465"/>
      <c r="AD74" s="980"/>
      <c r="AE74" s="465"/>
      <c r="AF74" s="465"/>
      <c r="AG74" s="980"/>
      <c r="AH74" s="466"/>
      <c r="AI74" s="466"/>
      <c r="AJ74" s="232"/>
      <c r="AK74" s="229"/>
      <c r="AL74" s="229"/>
      <c r="AM74" s="229"/>
      <c r="AN74" s="229"/>
      <c r="AO74" s="229"/>
      <c r="AP74" s="229"/>
      <c r="AQ74" s="229"/>
      <c r="AR74" s="229"/>
      <c r="AS74" s="229"/>
      <c r="AT74" s="229"/>
      <c r="AU74" s="228"/>
      <c r="AV74" s="233"/>
      <c r="AW74" s="233"/>
      <c r="AX74" s="233"/>
      <c r="AY74" s="233"/>
      <c r="AZ74" s="163"/>
      <c r="BA74" s="163"/>
      <c r="BB74" s="163"/>
      <c r="BC74" s="163"/>
      <c r="BD74" s="163"/>
      <c r="BE74" s="163"/>
      <c r="BF74" s="163"/>
    </row>
    <row r="75" spans="1:58" ht="16.95" customHeight="1">
      <c r="A75" s="208" t="s">
        <v>394</v>
      </c>
      <c r="B75" s="516"/>
      <c r="C75" s="516"/>
      <c r="D75" s="516"/>
      <c r="E75" s="516"/>
      <c r="F75" s="516"/>
      <c r="G75" s="668"/>
      <c r="H75" s="668"/>
      <c r="I75" s="244"/>
      <c r="J75" s="668"/>
      <c r="K75" s="668"/>
      <c r="L75" s="244"/>
      <c r="M75" s="668"/>
      <c r="N75" s="668"/>
      <c r="O75" s="244"/>
      <c r="P75" s="668"/>
      <c r="Q75" s="668"/>
      <c r="R75" s="244"/>
      <c r="S75" s="510"/>
      <c r="T75" s="510"/>
      <c r="U75" s="147"/>
      <c r="V75" s="510"/>
      <c r="W75" s="510"/>
      <c r="X75" s="147"/>
      <c r="Y75" s="510"/>
      <c r="Z75" s="510"/>
      <c r="AA75" s="147"/>
      <c r="AB75" s="510"/>
      <c r="AC75" s="510"/>
      <c r="AD75" s="147"/>
      <c r="AE75" s="510"/>
      <c r="AF75" s="510"/>
      <c r="AG75" s="147"/>
      <c r="AH75" s="463"/>
      <c r="AI75" s="463"/>
      <c r="AJ75" s="528"/>
      <c r="AL75" s="229"/>
      <c r="AM75" s="229"/>
      <c r="AN75" s="229"/>
      <c r="AO75" s="229"/>
      <c r="AP75" s="229"/>
      <c r="AQ75" s="229"/>
      <c r="AR75" s="229"/>
      <c r="AS75" s="229"/>
      <c r="AT75" s="229"/>
      <c r="AU75" s="337"/>
      <c r="AV75" s="338"/>
      <c r="AW75" s="338"/>
      <c r="AX75" s="338"/>
      <c r="AY75" s="338"/>
      <c r="AZ75" s="529"/>
      <c r="BA75" s="163"/>
      <c r="BB75" s="163"/>
      <c r="BC75" s="163"/>
      <c r="BD75" s="163"/>
      <c r="BE75" s="163"/>
      <c r="BF75" s="163"/>
    </row>
    <row r="76" spans="1:58" ht="16.95" customHeight="1">
      <c r="A76" s="1240" t="s">
        <v>451</v>
      </c>
      <c r="B76" s="516"/>
      <c r="C76" s="516"/>
      <c r="D76" s="516"/>
      <c r="E76" s="516"/>
      <c r="F76" s="516"/>
      <c r="G76" s="668"/>
      <c r="H76" s="668"/>
      <c r="I76" s="244"/>
      <c r="J76" s="668"/>
      <c r="K76" s="668"/>
      <c r="L76" s="244"/>
      <c r="M76" s="668"/>
      <c r="N76" s="668"/>
      <c r="O76" s="244"/>
      <c r="P76" s="668"/>
      <c r="Q76" s="668"/>
      <c r="R76" s="244"/>
      <c r="S76" s="510"/>
      <c r="T76" s="510"/>
      <c r="U76" s="147"/>
      <c r="V76" s="510"/>
      <c r="W76" s="510"/>
      <c r="X76" s="147"/>
      <c r="Y76" s="510"/>
      <c r="Z76" s="510"/>
      <c r="AA76" s="147"/>
      <c r="AB76" s="510"/>
      <c r="AC76" s="510"/>
      <c r="AD76" s="147"/>
      <c r="AE76" s="510"/>
      <c r="AF76" s="510"/>
      <c r="AG76" s="147"/>
      <c r="AH76" s="463"/>
      <c r="AI76" s="463"/>
      <c r="AJ76" s="528"/>
      <c r="AL76" s="229"/>
      <c r="AM76" s="229"/>
      <c r="AN76" s="229"/>
      <c r="AO76" s="229"/>
      <c r="AP76" s="229"/>
      <c r="AQ76" s="229"/>
      <c r="AR76" s="229"/>
      <c r="AS76" s="229"/>
      <c r="AT76" s="229"/>
      <c r="AU76" s="337"/>
      <c r="AV76" s="338"/>
      <c r="AW76" s="338"/>
      <c r="AX76" s="338"/>
      <c r="AY76" s="338"/>
      <c r="AZ76" s="529"/>
      <c r="BA76" s="163"/>
      <c r="BB76" s="163"/>
      <c r="BC76" s="163"/>
      <c r="BD76" s="163"/>
      <c r="BE76" s="163"/>
      <c r="BF76" s="163"/>
    </row>
    <row r="77" spans="1:58" ht="28.95" customHeight="1">
      <c r="A77" s="516"/>
      <c r="B77" s="1429" t="s">
        <v>304</v>
      </c>
      <c r="C77" s="1481"/>
      <c r="D77" s="1481"/>
      <c r="E77" s="1481"/>
      <c r="F77" s="516" t="s">
        <v>39</v>
      </c>
      <c r="G77" s="511">
        <v>39.9</v>
      </c>
      <c r="H77" s="511"/>
      <c r="I77" s="1003"/>
      <c r="J77" s="511">
        <v>38.5</v>
      </c>
      <c r="K77" s="511"/>
      <c r="L77" s="1003"/>
      <c r="M77" s="511">
        <v>30.9</v>
      </c>
      <c r="N77" s="511"/>
      <c r="O77" s="1003"/>
      <c r="P77" s="511">
        <v>38.799999999999997</v>
      </c>
      <c r="Q77" s="511"/>
      <c r="R77" s="1003"/>
      <c r="S77" s="511">
        <v>32.5</v>
      </c>
      <c r="T77" s="511"/>
      <c r="U77" s="1003"/>
      <c r="V77" s="511">
        <v>32.6</v>
      </c>
      <c r="W77" s="511"/>
      <c r="X77" s="1003"/>
      <c r="Y77" s="511">
        <v>28.3</v>
      </c>
      <c r="Z77" s="511"/>
      <c r="AA77" s="1003"/>
      <c r="AB77" s="511">
        <v>37.6</v>
      </c>
      <c r="AC77" s="511"/>
      <c r="AD77" s="1003"/>
      <c r="AE77" s="511">
        <v>36.700000000000003</v>
      </c>
      <c r="AF77" s="511"/>
      <c r="AG77" s="977"/>
      <c r="AH77" s="464"/>
      <c r="AI77" s="464"/>
      <c r="AJ77" s="475">
        <v>-4</v>
      </c>
      <c r="AK77" s="911" t="s">
        <v>678</v>
      </c>
      <c r="AL77" s="963">
        <v>39.9</v>
      </c>
      <c r="AM77" s="963">
        <v>38.5</v>
      </c>
      <c r="AN77" s="963">
        <v>30.9</v>
      </c>
      <c r="AO77" s="963">
        <v>38.799999999999997</v>
      </c>
      <c r="AP77" s="963">
        <v>32.5</v>
      </c>
      <c r="AQ77" s="963">
        <v>32.6</v>
      </c>
      <c r="AR77" s="963">
        <v>28.3</v>
      </c>
      <c r="AS77" s="963">
        <v>37.6</v>
      </c>
      <c r="AT77" s="963">
        <v>36.700000000000003</v>
      </c>
      <c r="AV77" s="233"/>
      <c r="AW77" s="233"/>
      <c r="AX77" s="233"/>
      <c r="AY77" s="233"/>
      <c r="AZ77" s="163"/>
      <c r="BA77" s="163"/>
      <c r="BB77" s="163"/>
      <c r="BC77" s="163"/>
      <c r="BD77" s="163"/>
      <c r="BE77" s="163"/>
      <c r="BF77" s="163"/>
    </row>
    <row r="78" spans="1:58" ht="16.5" customHeight="1">
      <c r="A78" s="516"/>
      <c r="B78" s="1240" t="s">
        <v>221</v>
      </c>
      <c r="C78" s="669"/>
      <c r="D78" s="669"/>
      <c r="E78" s="526"/>
      <c r="F78" s="516" t="s">
        <v>39</v>
      </c>
      <c r="G78" s="511">
        <v>48.5</v>
      </c>
      <c r="H78" s="511"/>
      <c r="I78" s="1003"/>
      <c r="J78" s="511">
        <v>49.7</v>
      </c>
      <c r="K78" s="511"/>
      <c r="L78" s="1003"/>
      <c r="M78" s="511">
        <v>55.5</v>
      </c>
      <c r="N78" s="511"/>
      <c r="O78" s="1003"/>
      <c r="P78" s="511">
        <v>48.6</v>
      </c>
      <c r="Q78" s="511"/>
      <c r="R78" s="1003"/>
      <c r="S78" s="511">
        <v>53.1</v>
      </c>
      <c r="T78" s="511"/>
      <c r="U78" s="1003"/>
      <c r="V78" s="511">
        <v>54.9</v>
      </c>
      <c r="W78" s="511"/>
      <c r="X78" s="1003"/>
      <c r="Y78" s="511">
        <v>60.1</v>
      </c>
      <c r="Z78" s="511"/>
      <c r="AA78" s="1003"/>
      <c r="AB78" s="511">
        <v>49.4</v>
      </c>
      <c r="AC78" s="511"/>
      <c r="AD78" s="1003"/>
      <c r="AE78" s="511">
        <v>50.9</v>
      </c>
      <c r="AF78" s="511"/>
      <c r="AG78" s="977"/>
      <c r="AH78" s="464"/>
      <c r="AI78" s="464"/>
      <c r="AJ78" s="475">
        <v>-4</v>
      </c>
      <c r="AK78" s="449" t="s">
        <v>105</v>
      </c>
      <c r="AL78" s="455">
        <v>48.5</v>
      </c>
      <c r="AM78" s="455">
        <v>49.7</v>
      </c>
      <c r="AN78" s="455">
        <v>55.5</v>
      </c>
      <c r="AO78" s="455">
        <v>48.6</v>
      </c>
      <c r="AP78" s="455">
        <v>53.1</v>
      </c>
      <c r="AQ78" s="455">
        <v>54.9</v>
      </c>
      <c r="AR78" s="455">
        <v>60.1</v>
      </c>
      <c r="AS78" s="455">
        <v>49.4</v>
      </c>
      <c r="AT78" s="455">
        <v>50.9</v>
      </c>
      <c r="AV78" s="233"/>
      <c r="AW78" s="233"/>
      <c r="AX78" s="233"/>
      <c r="AY78" s="233"/>
      <c r="AZ78" s="163"/>
      <c r="BA78" s="163"/>
      <c r="BB78" s="163"/>
      <c r="BC78" s="163"/>
      <c r="BD78" s="163"/>
      <c r="BE78" s="163"/>
      <c r="BF78" s="163"/>
    </row>
    <row r="79" spans="1:58" ht="16.5" customHeight="1">
      <c r="A79" s="516"/>
      <c r="B79" s="1240" t="s">
        <v>89</v>
      </c>
      <c r="C79" s="669"/>
      <c r="D79" s="669"/>
      <c r="E79" s="526"/>
      <c r="F79" s="516" t="s">
        <v>39</v>
      </c>
      <c r="G79" s="511">
        <v>11.6</v>
      </c>
      <c r="H79" s="511"/>
      <c r="I79" s="1003"/>
      <c r="J79" s="511">
        <v>11.8</v>
      </c>
      <c r="K79" s="511"/>
      <c r="L79" s="1003"/>
      <c r="M79" s="511">
        <v>13.6</v>
      </c>
      <c r="N79" s="511"/>
      <c r="O79" s="1003"/>
      <c r="P79" s="511">
        <v>12.5</v>
      </c>
      <c r="Q79" s="511"/>
      <c r="R79" s="1003"/>
      <c r="S79" s="511">
        <v>14.4</v>
      </c>
      <c r="T79" s="511"/>
      <c r="U79" s="1003"/>
      <c r="V79" s="511">
        <v>12.5</v>
      </c>
      <c r="W79" s="511"/>
      <c r="X79" s="1003"/>
      <c r="Y79" s="511">
        <v>11.7</v>
      </c>
      <c r="Z79" s="511"/>
      <c r="AA79" s="1003"/>
      <c r="AB79" s="511">
        <v>13</v>
      </c>
      <c r="AC79" s="511"/>
      <c r="AD79" s="1003"/>
      <c r="AE79" s="511">
        <v>12.4</v>
      </c>
      <c r="AF79" s="511"/>
      <c r="AG79" s="977"/>
      <c r="AH79" s="464"/>
      <c r="AI79" s="464"/>
      <c r="AJ79" s="475">
        <v>-4</v>
      </c>
      <c r="AK79" s="423" t="s">
        <v>106</v>
      </c>
      <c r="AL79" s="455">
        <v>11.6</v>
      </c>
      <c r="AM79" s="455">
        <v>11.8</v>
      </c>
      <c r="AN79" s="455">
        <v>13.6</v>
      </c>
      <c r="AO79" s="455">
        <v>12.5</v>
      </c>
      <c r="AP79" s="455">
        <v>14.4</v>
      </c>
      <c r="AQ79" s="455">
        <v>12.5</v>
      </c>
      <c r="AR79" s="455">
        <v>11.7</v>
      </c>
      <c r="AS79" s="455">
        <v>13</v>
      </c>
      <c r="AT79" s="455">
        <v>12.4</v>
      </c>
      <c r="AV79" s="233"/>
      <c r="AW79" s="233"/>
      <c r="AX79" s="233"/>
      <c r="AY79" s="233"/>
      <c r="AZ79" s="163"/>
      <c r="BA79" s="163"/>
      <c r="BB79" s="163"/>
      <c r="BC79" s="163"/>
      <c r="BD79" s="163"/>
      <c r="BE79" s="163"/>
      <c r="BF79" s="163"/>
    </row>
    <row r="80" spans="1:58" ht="16.5" customHeight="1">
      <c r="A80" s="516"/>
      <c r="B80" s="42" t="s">
        <v>182</v>
      </c>
      <c r="C80" s="669"/>
      <c r="D80" s="669"/>
      <c r="E80" s="526"/>
      <c r="F80" s="669" t="s">
        <v>183</v>
      </c>
      <c r="G80" s="477">
        <v>2000</v>
      </c>
      <c r="H80" s="477"/>
      <c r="I80" s="1004"/>
      <c r="J80" s="477">
        <v>8100</v>
      </c>
      <c r="K80" s="477"/>
      <c r="L80" s="1004"/>
      <c r="M80" s="477">
        <v>6000</v>
      </c>
      <c r="N80" s="477"/>
      <c r="O80" s="1004"/>
      <c r="P80" s="477">
        <v>2800</v>
      </c>
      <c r="Q80" s="477"/>
      <c r="R80" s="1004"/>
      <c r="S80" s="477">
        <v>2600</v>
      </c>
      <c r="T80" s="477"/>
      <c r="U80" s="1004"/>
      <c r="V80" s="477">
        <v>2401</v>
      </c>
      <c r="W80" s="477"/>
      <c r="X80" s="1004"/>
      <c r="Y80" s="477">
        <v>2400</v>
      </c>
      <c r="Z80" s="477"/>
      <c r="AA80" s="1004"/>
      <c r="AB80" s="477">
        <v>2000</v>
      </c>
      <c r="AC80" s="477"/>
      <c r="AD80" s="1004"/>
      <c r="AE80" s="477">
        <v>28301</v>
      </c>
      <c r="AF80" s="477"/>
      <c r="AG80" s="978"/>
      <c r="AH80" s="201"/>
      <c r="AI80" s="201"/>
      <c r="AJ80" s="475">
        <v>-4</v>
      </c>
      <c r="AK80" s="423" t="s">
        <v>107</v>
      </c>
      <c r="AL80" s="939">
        <v>2000</v>
      </c>
      <c r="AM80" s="939">
        <v>8100</v>
      </c>
      <c r="AN80" s="939">
        <v>6000</v>
      </c>
      <c r="AO80" s="939">
        <v>2800</v>
      </c>
      <c r="AP80" s="939">
        <v>2600</v>
      </c>
      <c r="AQ80" s="939">
        <v>2401</v>
      </c>
      <c r="AR80" s="939">
        <v>2400</v>
      </c>
      <c r="AS80" s="939">
        <v>2000</v>
      </c>
      <c r="AT80" s="939">
        <v>28301</v>
      </c>
      <c r="AV80" s="233"/>
      <c r="AW80" s="233"/>
      <c r="AX80" s="233"/>
      <c r="AY80" s="233"/>
      <c r="AZ80" s="163"/>
      <c r="BA80" s="163"/>
      <c r="BB80" s="163"/>
      <c r="BC80" s="163"/>
      <c r="BD80" s="163"/>
      <c r="BE80" s="163"/>
      <c r="BF80" s="163"/>
    </row>
    <row r="81" spans="1:58" ht="16.5" customHeight="1">
      <c r="A81" s="516"/>
      <c r="B81" s="1240" t="s">
        <v>769</v>
      </c>
      <c r="C81" s="526"/>
      <c r="D81" s="669"/>
      <c r="E81" s="669"/>
      <c r="F81" s="516" t="s">
        <v>183</v>
      </c>
      <c r="G81" s="643">
        <v>1.5936499</v>
      </c>
      <c r="H81" s="643"/>
      <c r="I81" s="1005"/>
      <c r="J81" s="643">
        <v>1.5741464000000001</v>
      </c>
      <c r="K81" s="643"/>
      <c r="L81" s="1005"/>
      <c r="M81" s="643">
        <v>1.4514952000000001</v>
      </c>
      <c r="N81" s="643"/>
      <c r="O81" s="1005"/>
      <c r="P81" s="643">
        <v>1.5568491</v>
      </c>
      <c r="Q81" s="643"/>
      <c r="R81" s="1005"/>
      <c r="S81" s="643">
        <v>1.4943846999999999</v>
      </c>
      <c r="T81" s="643"/>
      <c r="U81" s="1005"/>
      <c r="V81" s="643">
        <v>1.4703702999999999</v>
      </c>
      <c r="W81" s="643"/>
      <c r="X81" s="1005"/>
      <c r="Y81" s="643">
        <v>1.3677657999999999</v>
      </c>
      <c r="Z81" s="643"/>
      <c r="AA81" s="1005"/>
      <c r="AB81" s="643">
        <v>1.5604581</v>
      </c>
      <c r="AC81" s="643"/>
      <c r="AD81" s="1005"/>
      <c r="AE81" s="643">
        <v>1.542886</v>
      </c>
      <c r="AF81" s="643"/>
      <c r="AG81" s="980"/>
      <c r="AH81" s="466"/>
      <c r="AI81" s="466"/>
      <c r="AJ81" s="475">
        <v>-4</v>
      </c>
      <c r="AK81" s="423" t="s">
        <v>108</v>
      </c>
      <c r="AL81" s="455">
        <v>1.5936499</v>
      </c>
      <c r="AM81" s="455">
        <v>1.5741464000000001</v>
      </c>
      <c r="AN81" s="455">
        <v>1.4514952000000001</v>
      </c>
      <c r="AO81" s="455">
        <v>1.5568491</v>
      </c>
      <c r="AP81" s="455">
        <v>1.4943846999999999</v>
      </c>
      <c r="AQ81" s="455">
        <v>1.4703702999999999</v>
      </c>
      <c r="AR81" s="455">
        <v>1.3677657999999999</v>
      </c>
      <c r="AS81" s="455">
        <v>1.5604581</v>
      </c>
      <c r="AT81" s="455">
        <v>1.542886</v>
      </c>
      <c r="AU81" s="228"/>
      <c r="AV81" s="233"/>
      <c r="AW81" s="233"/>
      <c r="AX81" s="233"/>
      <c r="AY81" s="233"/>
      <c r="AZ81" s="163"/>
      <c r="BA81" s="163"/>
      <c r="BB81" s="163"/>
      <c r="BC81" s="163"/>
      <c r="BD81" s="163"/>
      <c r="BE81" s="163"/>
      <c r="BF81" s="163"/>
    </row>
    <row r="82" spans="1:58" ht="3" customHeight="1">
      <c r="A82" s="516"/>
      <c r="B82" s="1240"/>
      <c r="C82" s="526"/>
      <c r="D82" s="669"/>
      <c r="E82" s="669"/>
      <c r="F82" s="516"/>
      <c r="G82" s="513"/>
      <c r="H82" s="513"/>
      <c r="I82" s="1006"/>
      <c r="J82" s="513"/>
      <c r="K82" s="513"/>
      <c r="L82" s="1006"/>
      <c r="M82" s="513"/>
      <c r="N82" s="513"/>
      <c r="O82" s="1006"/>
      <c r="P82" s="513"/>
      <c r="Q82" s="513"/>
      <c r="R82" s="1006"/>
      <c r="S82" s="465"/>
      <c r="T82" s="465"/>
      <c r="U82" s="980"/>
      <c r="V82" s="465"/>
      <c r="W82" s="465"/>
      <c r="X82" s="980"/>
      <c r="Y82" s="465"/>
      <c r="Z82" s="465"/>
      <c r="AA82" s="980"/>
      <c r="AB82" s="465"/>
      <c r="AC82" s="465"/>
      <c r="AD82" s="980"/>
      <c r="AE82" s="465"/>
      <c r="AF82" s="465"/>
      <c r="AG82" s="980"/>
      <c r="AH82" s="466"/>
      <c r="AI82" s="466"/>
      <c r="AJ82" s="232"/>
      <c r="AK82" s="229"/>
      <c r="AL82" s="229"/>
      <c r="AM82" s="229"/>
      <c r="AN82" s="229"/>
      <c r="AO82" s="229"/>
      <c r="AP82" s="229"/>
      <c r="AQ82" s="229"/>
      <c r="AR82" s="229"/>
      <c r="AS82" s="229"/>
      <c r="AT82" s="229"/>
      <c r="AU82" s="228"/>
      <c r="AV82" s="233"/>
      <c r="AW82" s="233"/>
      <c r="AX82" s="233"/>
      <c r="AY82" s="233"/>
      <c r="AZ82" s="163"/>
      <c r="BA82" s="163"/>
      <c r="BB82" s="163"/>
      <c r="BC82" s="163"/>
      <c r="BD82" s="163"/>
      <c r="BE82" s="163"/>
      <c r="BF82" s="163"/>
    </row>
    <row r="83" spans="1:58" ht="16.95" customHeight="1">
      <c r="A83" s="1429" t="s">
        <v>452</v>
      </c>
      <c r="B83" s="1481"/>
      <c r="C83" s="1481"/>
      <c r="D83" s="1481"/>
      <c r="E83" s="1481"/>
      <c r="F83" s="1481"/>
      <c r="G83" s="1481"/>
      <c r="H83" s="1481"/>
      <c r="I83" s="1481"/>
      <c r="J83" s="1481"/>
      <c r="K83" s="1481"/>
      <c r="L83" s="1481"/>
      <c r="M83" s="1481"/>
      <c r="N83" s="1481"/>
      <c r="O83" s="1481"/>
      <c r="P83" s="1481"/>
      <c r="Q83" s="1481"/>
      <c r="R83" s="1482"/>
      <c r="S83" s="1482"/>
      <c r="T83" s="1482"/>
      <c r="U83" s="1482"/>
      <c r="V83" s="1482"/>
      <c r="W83" s="1482"/>
      <c r="X83" s="1482"/>
      <c r="Y83" s="1482"/>
      <c r="Z83" s="1482"/>
      <c r="AA83" s="1482"/>
      <c r="AB83" s="1482"/>
      <c r="AC83" s="1482"/>
      <c r="AD83" s="1482"/>
      <c r="AE83" s="1482"/>
      <c r="AF83" s="1233"/>
      <c r="AG83" s="147"/>
      <c r="AH83" s="463"/>
      <c r="AI83" s="463"/>
      <c r="AJ83" s="528"/>
      <c r="AL83" s="229"/>
      <c r="AM83" s="229"/>
      <c r="AN83" s="229"/>
      <c r="AO83" s="229"/>
      <c r="AP83" s="229"/>
      <c r="AQ83" s="229"/>
      <c r="AR83" s="229"/>
      <c r="AS83" s="229"/>
      <c r="AT83" s="229"/>
      <c r="AU83" s="337"/>
      <c r="AV83" s="338"/>
      <c r="AW83" s="338"/>
      <c r="AX83" s="338"/>
      <c r="AY83" s="338"/>
      <c r="AZ83" s="529"/>
      <c r="BA83" s="163"/>
      <c r="BB83" s="163"/>
      <c r="BC83" s="163"/>
      <c r="BD83" s="163"/>
      <c r="BE83" s="163"/>
      <c r="BF83" s="163"/>
    </row>
    <row r="84" spans="1:58" ht="29.4" customHeight="1">
      <c r="A84" s="516"/>
      <c r="B84" s="1429" t="s">
        <v>304</v>
      </c>
      <c r="C84" s="1481"/>
      <c r="D84" s="1481"/>
      <c r="E84" s="1481"/>
      <c r="F84" s="516" t="s">
        <v>39</v>
      </c>
      <c r="G84" s="511">
        <v>59.2</v>
      </c>
      <c r="H84" s="511"/>
      <c r="I84" s="1003"/>
      <c r="J84" s="511">
        <v>61.5</v>
      </c>
      <c r="K84" s="511"/>
      <c r="L84" s="1003"/>
      <c r="M84" s="511">
        <v>58.7</v>
      </c>
      <c r="N84" s="511"/>
      <c r="O84" s="1003"/>
      <c r="P84" s="511">
        <v>68.599999999999994</v>
      </c>
      <c r="Q84" s="511"/>
      <c r="R84" s="1003"/>
      <c r="S84" s="511">
        <v>61</v>
      </c>
      <c r="T84" s="511"/>
      <c r="U84" s="977"/>
      <c r="V84" s="511">
        <v>58.099999999999994</v>
      </c>
      <c r="W84" s="511"/>
      <c r="X84" s="1003"/>
      <c r="Y84" s="511">
        <v>63.9</v>
      </c>
      <c r="Z84" s="511"/>
      <c r="AA84" s="1003"/>
      <c r="AB84" s="511">
        <v>57.2</v>
      </c>
      <c r="AC84" s="511"/>
      <c r="AD84" s="1003"/>
      <c r="AE84" s="511">
        <v>60.900000000000006</v>
      </c>
      <c r="AF84" s="511"/>
      <c r="AG84" s="1003"/>
      <c r="AH84" s="464"/>
      <c r="AI84" s="464"/>
      <c r="AJ84" s="475">
        <v>-4</v>
      </c>
      <c r="AK84" s="911" t="s">
        <v>682</v>
      </c>
      <c r="AL84" s="963">
        <v>59.2</v>
      </c>
      <c r="AM84" s="963">
        <v>61.5</v>
      </c>
      <c r="AN84" s="963">
        <v>58.7</v>
      </c>
      <c r="AO84" s="963">
        <v>68.599999999999994</v>
      </c>
      <c r="AP84" s="963">
        <v>61</v>
      </c>
      <c r="AQ84" s="963">
        <v>58.099999999999994</v>
      </c>
      <c r="AR84" s="963">
        <v>63.9</v>
      </c>
      <c r="AS84" s="963">
        <v>57.2</v>
      </c>
      <c r="AT84" s="963">
        <v>60.900000000000006</v>
      </c>
      <c r="AV84" s="233"/>
      <c r="AW84" s="233"/>
      <c r="AX84" s="233"/>
      <c r="AY84" s="233"/>
      <c r="AZ84" s="163"/>
      <c r="BA84" s="163"/>
      <c r="BB84" s="163"/>
      <c r="BC84" s="163"/>
      <c r="BD84" s="163"/>
      <c r="BE84" s="163"/>
      <c r="BF84" s="163"/>
    </row>
    <row r="85" spans="1:58" ht="16.5" customHeight="1">
      <c r="A85" s="516"/>
      <c r="B85" s="1240" t="s">
        <v>221</v>
      </c>
      <c r="C85" s="669"/>
      <c r="D85" s="669"/>
      <c r="E85" s="526"/>
      <c r="F85" s="516" t="s">
        <v>39</v>
      </c>
      <c r="G85" s="511">
        <v>40.5</v>
      </c>
      <c r="H85" s="511"/>
      <c r="I85" s="1003"/>
      <c r="J85" s="511">
        <v>38</v>
      </c>
      <c r="K85" s="511"/>
      <c r="L85" s="1003"/>
      <c r="M85" s="511">
        <v>41</v>
      </c>
      <c r="N85" s="511"/>
      <c r="O85" s="1003"/>
      <c r="P85" s="511">
        <v>30.9</v>
      </c>
      <c r="Q85" s="511"/>
      <c r="R85" s="1003"/>
      <c r="S85" s="478">
        <v>38.799999999999997</v>
      </c>
      <c r="T85" s="478"/>
      <c r="U85" s="977"/>
      <c r="V85" s="478">
        <v>41.7</v>
      </c>
      <c r="W85" s="478"/>
      <c r="X85" s="977"/>
      <c r="Y85" s="478">
        <v>35.6</v>
      </c>
      <c r="Z85" s="478"/>
      <c r="AA85" s="977"/>
      <c r="AB85" s="478">
        <v>42.2</v>
      </c>
      <c r="AC85" s="478"/>
      <c r="AD85" s="977"/>
      <c r="AE85" s="478">
        <v>38.799999999999997</v>
      </c>
      <c r="AF85" s="478"/>
      <c r="AG85" s="977"/>
      <c r="AH85" s="464"/>
      <c r="AI85" s="464"/>
      <c r="AJ85" s="475">
        <v>-4</v>
      </c>
      <c r="AK85" s="449" t="s">
        <v>383</v>
      </c>
      <c r="AL85" s="455">
        <v>40.5</v>
      </c>
      <c r="AM85" s="455">
        <v>38</v>
      </c>
      <c r="AN85" s="455">
        <v>41</v>
      </c>
      <c r="AO85" s="455">
        <v>30.9</v>
      </c>
      <c r="AP85" s="455">
        <v>38.799999999999997</v>
      </c>
      <c r="AQ85" s="455">
        <v>41.7</v>
      </c>
      <c r="AR85" s="455">
        <v>35.6</v>
      </c>
      <c r="AS85" s="455">
        <v>42.2</v>
      </c>
      <c r="AT85" s="455">
        <v>38.799999999999997</v>
      </c>
      <c r="AV85" s="233"/>
      <c r="AW85" s="233"/>
      <c r="AX85" s="233"/>
      <c r="AY85" s="233"/>
      <c r="AZ85" s="163"/>
      <c r="BA85" s="163"/>
      <c r="BB85" s="163"/>
      <c r="BC85" s="163"/>
      <c r="BD85" s="163"/>
      <c r="BE85" s="163"/>
      <c r="BF85" s="163"/>
    </row>
    <row r="86" spans="1:58" ht="16.5" customHeight="1">
      <c r="A86" s="516"/>
      <c r="B86" s="1240" t="s">
        <v>89</v>
      </c>
      <c r="C86" s="669"/>
      <c r="D86" s="669"/>
      <c r="E86" s="526"/>
      <c r="F86" s="516" t="s">
        <v>39</v>
      </c>
      <c r="G86" s="511">
        <v>0.3</v>
      </c>
      <c r="H86" s="511"/>
      <c r="I86" s="1003"/>
      <c r="J86" s="511">
        <v>0.5</v>
      </c>
      <c r="K86" s="511"/>
      <c r="L86" s="1003"/>
      <c r="M86" s="511">
        <v>0.3</v>
      </c>
      <c r="N86" s="511"/>
      <c r="O86" s="1003"/>
      <c r="P86" s="511">
        <v>0.5</v>
      </c>
      <c r="Q86" s="511"/>
      <c r="R86" s="1003"/>
      <c r="S86" s="478">
        <v>0.2</v>
      </c>
      <c r="T86" s="478"/>
      <c r="U86" s="977"/>
      <c r="V86" s="478">
        <v>0.2</v>
      </c>
      <c r="W86" s="478"/>
      <c r="X86" s="977"/>
      <c r="Y86" s="478">
        <v>0.5</v>
      </c>
      <c r="Z86" s="478"/>
      <c r="AA86" s="977"/>
      <c r="AB86" s="478">
        <v>0.6</v>
      </c>
      <c r="AC86" s="478"/>
      <c r="AD86" s="977"/>
      <c r="AE86" s="478">
        <v>0.4</v>
      </c>
      <c r="AF86" s="478"/>
      <c r="AG86" s="977"/>
      <c r="AH86" s="464"/>
      <c r="AI86" s="464"/>
      <c r="AJ86" s="475">
        <v>-4</v>
      </c>
      <c r="AK86" s="423" t="s">
        <v>384</v>
      </c>
      <c r="AL86" s="455">
        <v>0.3</v>
      </c>
      <c r="AM86" s="455">
        <v>0.5</v>
      </c>
      <c r="AN86" s="455">
        <v>0.3</v>
      </c>
      <c r="AO86" s="455">
        <v>0.5</v>
      </c>
      <c r="AP86" s="455">
        <v>0.2</v>
      </c>
      <c r="AQ86" s="455">
        <v>0.2</v>
      </c>
      <c r="AR86" s="455">
        <v>0.5</v>
      </c>
      <c r="AS86" s="455">
        <v>0.6</v>
      </c>
      <c r="AT86" s="455">
        <v>0.4</v>
      </c>
      <c r="AV86" s="233"/>
      <c r="AW86" s="233"/>
      <c r="AX86" s="233"/>
      <c r="AY86" s="233"/>
      <c r="AZ86" s="163"/>
      <c r="BA86" s="163"/>
      <c r="BB86" s="163"/>
      <c r="BC86" s="163"/>
      <c r="BD86" s="163"/>
      <c r="BE86" s="163"/>
      <c r="BF86" s="163"/>
    </row>
    <row r="87" spans="1:58" ht="16.5" customHeight="1">
      <c r="A87" s="516"/>
      <c r="B87" s="42" t="s">
        <v>182</v>
      </c>
      <c r="C87" s="669"/>
      <c r="D87" s="669"/>
      <c r="E87" s="526"/>
      <c r="F87" s="669" t="s">
        <v>183</v>
      </c>
      <c r="G87" s="479">
        <v>2000</v>
      </c>
      <c r="H87" s="479"/>
      <c r="I87" s="1007"/>
      <c r="J87" s="479">
        <v>8100</v>
      </c>
      <c r="K87" s="479"/>
      <c r="L87" s="1007"/>
      <c r="M87" s="479">
        <v>6000</v>
      </c>
      <c r="N87" s="479"/>
      <c r="O87" s="1007"/>
      <c r="P87" s="479">
        <v>2800</v>
      </c>
      <c r="Q87" s="479"/>
      <c r="R87" s="1007"/>
      <c r="S87" s="480">
        <v>2600</v>
      </c>
      <c r="T87" s="480"/>
      <c r="U87" s="1010"/>
      <c r="V87" s="480">
        <v>2401</v>
      </c>
      <c r="W87" s="480"/>
      <c r="X87" s="1010"/>
      <c r="Y87" s="480">
        <v>2400</v>
      </c>
      <c r="Z87" s="480"/>
      <c r="AA87" s="1010"/>
      <c r="AB87" s="480">
        <v>2000</v>
      </c>
      <c r="AC87" s="480"/>
      <c r="AD87" s="1010"/>
      <c r="AE87" s="480">
        <v>28301</v>
      </c>
      <c r="AF87" s="480"/>
      <c r="AG87" s="1010"/>
      <c r="AH87" s="201"/>
      <c r="AI87" s="201"/>
      <c r="AJ87" s="475">
        <v>-4</v>
      </c>
      <c r="AK87" s="423" t="s">
        <v>385</v>
      </c>
      <c r="AL87" s="939">
        <v>2000</v>
      </c>
      <c r="AM87" s="939">
        <v>8100</v>
      </c>
      <c r="AN87" s="939">
        <v>6000</v>
      </c>
      <c r="AO87" s="939">
        <v>2800</v>
      </c>
      <c r="AP87" s="939">
        <v>2600</v>
      </c>
      <c r="AQ87" s="939">
        <v>2401</v>
      </c>
      <c r="AR87" s="939">
        <v>2400</v>
      </c>
      <c r="AS87" s="939">
        <v>2000</v>
      </c>
      <c r="AT87" s="939">
        <v>28301</v>
      </c>
      <c r="AV87" s="233"/>
      <c r="AW87" s="233"/>
      <c r="AX87" s="233"/>
      <c r="AY87" s="233"/>
      <c r="AZ87" s="163"/>
      <c r="BA87" s="163"/>
      <c r="BB87" s="163"/>
      <c r="BC87" s="163"/>
      <c r="BD87" s="163"/>
      <c r="BE87" s="163"/>
      <c r="BF87" s="163"/>
    </row>
    <row r="88" spans="1:58" ht="16.5" customHeight="1">
      <c r="A88" s="516"/>
      <c r="B88" s="1240" t="s">
        <v>769</v>
      </c>
      <c r="C88" s="526"/>
      <c r="D88" s="669"/>
      <c r="E88" s="669"/>
      <c r="F88" s="516" t="s">
        <v>183</v>
      </c>
      <c r="G88" s="643">
        <v>1.7593996999999999</v>
      </c>
      <c r="H88" s="643"/>
      <c r="I88" s="1005"/>
      <c r="J88" s="643">
        <v>1.7872062</v>
      </c>
      <c r="K88" s="643"/>
      <c r="L88" s="1005"/>
      <c r="M88" s="643">
        <v>1.7382697</v>
      </c>
      <c r="N88" s="643"/>
      <c r="O88" s="1005"/>
      <c r="P88" s="643">
        <v>1.8565585</v>
      </c>
      <c r="Q88" s="643"/>
      <c r="R88" s="1005"/>
      <c r="S88" s="534">
        <v>1.7297359000000001</v>
      </c>
      <c r="T88" s="534"/>
      <c r="U88" s="979"/>
      <c r="V88" s="534">
        <v>1.7051248000000001</v>
      </c>
      <c r="W88" s="534"/>
      <c r="X88" s="979"/>
      <c r="Y88" s="534">
        <v>1.7721439999999999</v>
      </c>
      <c r="Z88" s="534"/>
      <c r="AA88" s="979"/>
      <c r="AB88" s="534">
        <v>1.6849255000000001</v>
      </c>
      <c r="AC88" s="534"/>
      <c r="AD88" s="979"/>
      <c r="AE88" s="534">
        <v>1.7688113000000001</v>
      </c>
      <c r="AF88" s="534"/>
      <c r="AG88" s="980"/>
      <c r="AH88" s="466"/>
      <c r="AI88" s="466"/>
      <c r="AJ88" s="475">
        <v>-4</v>
      </c>
      <c r="AK88" s="423" t="s">
        <v>7</v>
      </c>
      <c r="AL88" s="455">
        <v>1.7593996999999999</v>
      </c>
      <c r="AM88" s="455">
        <v>1.7872062</v>
      </c>
      <c r="AN88" s="455">
        <v>1.7382697</v>
      </c>
      <c r="AO88" s="455">
        <v>1.8565585</v>
      </c>
      <c r="AP88" s="455">
        <v>1.7297359000000001</v>
      </c>
      <c r="AQ88" s="455">
        <v>1.7051248000000001</v>
      </c>
      <c r="AR88" s="455">
        <v>1.7721439999999999</v>
      </c>
      <c r="AS88" s="455">
        <v>1.6849255000000001</v>
      </c>
      <c r="AT88" s="455">
        <v>1.7688113000000001</v>
      </c>
      <c r="AU88" s="228"/>
      <c r="AV88" s="233"/>
      <c r="AW88" s="233"/>
      <c r="AX88" s="233"/>
      <c r="AY88" s="233"/>
      <c r="AZ88" s="163"/>
      <c r="BA88" s="163"/>
      <c r="BB88" s="163"/>
      <c r="BC88" s="163"/>
      <c r="BD88" s="163"/>
      <c r="BE88" s="163"/>
      <c r="BF88" s="163"/>
    </row>
    <row r="89" spans="1:58" ht="3" customHeight="1">
      <c r="A89" s="516"/>
      <c r="B89" s="1240"/>
      <c r="C89" s="526"/>
      <c r="D89" s="669"/>
      <c r="E89" s="669"/>
      <c r="F89" s="516"/>
      <c r="G89" s="513"/>
      <c r="H89" s="513"/>
      <c r="I89" s="1006"/>
      <c r="J89" s="513"/>
      <c r="K89" s="513"/>
      <c r="L89" s="1006"/>
      <c r="M89" s="513"/>
      <c r="N89" s="513"/>
      <c r="O89" s="1006"/>
      <c r="P89" s="513"/>
      <c r="Q89" s="513"/>
      <c r="R89" s="1006"/>
      <c r="S89" s="465"/>
      <c r="T89" s="465"/>
      <c r="U89" s="980"/>
      <c r="V89" s="465"/>
      <c r="W89" s="465"/>
      <c r="X89" s="980"/>
      <c r="Y89" s="465"/>
      <c r="Z89" s="465"/>
      <c r="AA89" s="980"/>
      <c r="AB89" s="465"/>
      <c r="AC89" s="465"/>
      <c r="AD89" s="980"/>
      <c r="AE89" s="465"/>
      <c r="AF89" s="465"/>
      <c r="AG89" s="980"/>
      <c r="AH89" s="466"/>
      <c r="AI89" s="466"/>
      <c r="AJ89" s="232"/>
      <c r="AK89" s="229"/>
      <c r="AL89" s="229"/>
      <c r="AM89" s="229"/>
      <c r="AN89" s="229"/>
      <c r="AO89" s="229"/>
      <c r="AP89" s="229"/>
      <c r="AQ89" s="229"/>
      <c r="AR89" s="229"/>
      <c r="AS89" s="229"/>
      <c r="AT89" s="229"/>
      <c r="AU89" s="228"/>
      <c r="AV89" s="233"/>
      <c r="AW89" s="233"/>
      <c r="AX89" s="233"/>
      <c r="AY89" s="233"/>
      <c r="AZ89" s="163"/>
      <c r="BA89" s="163"/>
      <c r="BB89" s="163"/>
      <c r="BC89" s="163"/>
      <c r="BD89" s="163"/>
      <c r="BE89" s="163"/>
      <c r="BF89" s="163"/>
    </row>
    <row r="90" spans="1:58" ht="16.95" customHeight="1">
      <c r="A90" s="208" t="s">
        <v>386</v>
      </c>
      <c r="B90" s="516"/>
      <c r="C90" s="516"/>
      <c r="D90" s="516"/>
      <c r="E90" s="516"/>
      <c r="F90" s="516"/>
      <c r="G90" s="668"/>
      <c r="H90" s="668"/>
      <c r="I90" s="244"/>
      <c r="J90" s="668"/>
      <c r="K90" s="668"/>
      <c r="L90" s="244"/>
      <c r="M90" s="668"/>
      <c r="N90" s="668"/>
      <c r="O90" s="244"/>
      <c r="P90" s="668"/>
      <c r="Q90" s="668"/>
      <c r="R90" s="244"/>
      <c r="S90" s="510"/>
      <c r="T90" s="510"/>
      <c r="U90" s="147"/>
      <c r="V90" s="510"/>
      <c r="W90" s="510"/>
      <c r="X90" s="147"/>
      <c r="Y90" s="510"/>
      <c r="Z90" s="510"/>
      <c r="AA90" s="147"/>
      <c r="AB90" s="510"/>
      <c r="AC90" s="510"/>
      <c r="AD90" s="147"/>
      <c r="AE90" s="510"/>
      <c r="AF90" s="510"/>
      <c r="AG90" s="147"/>
      <c r="AH90" s="463"/>
      <c r="AI90" s="463"/>
      <c r="AJ90" s="528"/>
      <c r="AL90" s="229"/>
      <c r="AM90" s="229"/>
      <c r="AN90" s="229"/>
      <c r="AO90" s="229"/>
      <c r="AP90" s="229"/>
      <c r="AQ90" s="229"/>
      <c r="AR90" s="229"/>
      <c r="AS90" s="229"/>
      <c r="AT90" s="229"/>
      <c r="AU90" s="337"/>
      <c r="AV90" s="338"/>
      <c r="AW90" s="338"/>
      <c r="AX90" s="338"/>
      <c r="AY90" s="338"/>
      <c r="AZ90" s="529"/>
      <c r="BA90" s="163"/>
      <c r="BB90" s="163"/>
      <c r="BC90" s="163"/>
      <c r="BD90" s="163"/>
      <c r="BE90" s="163"/>
      <c r="BF90" s="163"/>
    </row>
    <row r="91" spans="1:58" ht="16.95" customHeight="1">
      <c r="A91" s="1240" t="s">
        <v>451</v>
      </c>
      <c r="B91" s="516"/>
      <c r="C91" s="516"/>
      <c r="D91" s="516"/>
      <c r="E91" s="516"/>
      <c r="F91" s="516"/>
      <c r="G91" s="668"/>
      <c r="H91" s="668"/>
      <c r="I91" s="244"/>
      <c r="J91" s="668"/>
      <c r="K91" s="668"/>
      <c r="L91" s="244"/>
      <c r="M91" s="668"/>
      <c r="N91" s="668"/>
      <c r="O91" s="244"/>
      <c r="P91" s="668"/>
      <c r="Q91" s="668"/>
      <c r="R91" s="244"/>
      <c r="S91" s="510"/>
      <c r="T91" s="510"/>
      <c r="U91" s="147"/>
      <c r="V91" s="510"/>
      <c r="W91" s="510"/>
      <c r="X91" s="147"/>
      <c r="Y91" s="510"/>
      <c r="Z91" s="510"/>
      <c r="AA91" s="147"/>
      <c r="AB91" s="510"/>
      <c r="AC91" s="510"/>
      <c r="AD91" s="147"/>
      <c r="AE91" s="510"/>
      <c r="AF91" s="510"/>
      <c r="AG91" s="147"/>
      <c r="AH91" s="463"/>
      <c r="AI91" s="463"/>
      <c r="AJ91" s="528"/>
      <c r="AL91" s="229"/>
      <c r="AM91" s="229"/>
      <c r="AN91" s="229"/>
      <c r="AO91" s="229"/>
      <c r="AP91" s="229"/>
      <c r="AQ91" s="229"/>
      <c r="AR91" s="229"/>
      <c r="AS91" s="229"/>
      <c r="AT91" s="229"/>
      <c r="AU91" s="337"/>
      <c r="AV91" s="338"/>
      <c r="AW91" s="338"/>
      <c r="AX91" s="338"/>
      <c r="AY91" s="338"/>
      <c r="AZ91" s="529"/>
      <c r="BA91" s="163"/>
      <c r="BB91" s="163"/>
      <c r="BC91" s="163"/>
      <c r="BD91" s="163"/>
      <c r="BE91" s="163"/>
      <c r="BF91" s="163"/>
    </row>
    <row r="92" spans="1:58" ht="28.95" customHeight="1">
      <c r="A92" s="516"/>
      <c r="B92" s="1429" t="s">
        <v>304</v>
      </c>
      <c r="C92" s="1481"/>
      <c r="D92" s="1481"/>
      <c r="E92" s="1481"/>
      <c r="F92" s="516" t="s">
        <v>39</v>
      </c>
      <c r="G92" s="511">
        <v>39.799999999999997</v>
      </c>
      <c r="H92" s="511"/>
      <c r="I92" s="1003"/>
      <c r="J92" s="511">
        <v>38.700000000000003</v>
      </c>
      <c r="K92" s="511"/>
      <c r="L92" s="1003"/>
      <c r="M92" s="511">
        <v>33.1</v>
      </c>
      <c r="N92" s="511"/>
      <c r="O92" s="1003"/>
      <c r="P92" s="511">
        <v>40.4</v>
      </c>
      <c r="Q92" s="511"/>
      <c r="R92" s="1003"/>
      <c r="S92" s="511">
        <v>31.8</v>
      </c>
      <c r="T92" s="511"/>
      <c r="U92" s="1003"/>
      <c r="V92" s="511">
        <v>33.700000000000003</v>
      </c>
      <c r="W92" s="511"/>
      <c r="X92" s="1003"/>
      <c r="Y92" s="511">
        <v>28.5</v>
      </c>
      <c r="Z92" s="511"/>
      <c r="AA92" s="1003"/>
      <c r="AB92" s="511">
        <v>40.200000000000003</v>
      </c>
      <c r="AC92" s="511"/>
      <c r="AD92" s="1003"/>
      <c r="AE92" s="511">
        <v>37.4</v>
      </c>
      <c r="AF92" s="511"/>
      <c r="AG92" s="977"/>
      <c r="AH92" s="464"/>
      <c r="AI92" s="464"/>
      <c r="AJ92" s="475">
        <v>-5</v>
      </c>
      <c r="AK92" s="911" t="s">
        <v>678</v>
      </c>
      <c r="AL92" s="963">
        <v>39.799999999999997</v>
      </c>
      <c r="AM92" s="963">
        <v>38.700000000000003</v>
      </c>
      <c r="AN92" s="963">
        <v>33.1</v>
      </c>
      <c r="AO92" s="963">
        <v>40.4</v>
      </c>
      <c r="AP92" s="963">
        <v>31.8</v>
      </c>
      <c r="AQ92" s="963">
        <v>33.700000000000003</v>
      </c>
      <c r="AR92" s="963">
        <v>28.5</v>
      </c>
      <c r="AS92" s="963">
        <v>40.200000000000003</v>
      </c>
      <c r="AT92" s="963">
        <v>37.4</v>
      </c>
      <c r="AV92" s="233"/>
      <c r="AW92" s="233"/>
      <c r="AX92" s="233"/>
      <c r="AY92" s="233"/>
      <c r="AZ92" s="163"/>
      <c r="BA92" s="163"/>
      <c r="BB92" s="163"/>
      <c r="BC92" s="163"/>
      <c r="BD92" s="163"/>
      <c r="BE92" s="163"/>
      <c r="BF92" s="163"/>
    </row>
    <row r="93" spans="1:58" ht="16.5" customHeight="1">
      <c r="A93" s="516"/>
      <c r="B93" s="1240" t="s">
        <v>221</v>
      </c>
      <c r="C93" s="669"/>
      <c r="D93" s="669"/>
      <c r="E93" s="526"/>
      <c r="F93" s="516" t="s">
        <v>39</v>
      </c>
      <c r="G93" s="511">
        <v>47.3</v>
      </c>
      <c r="H93" s="511"/>
      <c r="I93" s="1003"/>
      <c r="J93" s="511">
        <v>49</v>
      </c>
      <c r="K93" s="511"/>
      <c r="L93" s="1003"/>
      <c r="M93" s="511">
        <v>53.5</v>
      </c>
      <c r="N93" s="511"/>
      <c r="O93" s="1003"/>
      <c r="P93" s="511">
        <v>46.5</v>
      </c>
      <c r="Q93" s="511"/>
      <c r="R93" s="1003"/>
      <c r="S93" s="511">
        <v>52.7</v>
      </c>
      <c r="T93" s="511"/>
      <c r="U93" s="1003"/>
      <c r="V93" s="511">
        <v>52.3</v>
      </c>
      <c r="W93" s="511"/>
      <c r="X93" s="1003"/>
      <c r="Y93" s="511">
        <v>55.5</v>
      </c>
      <c r="Z93" s="511"/>
      <c r="AA93" s="1003"/>
      <c r="AB93" s="511">
        <v>46.9</v>
      </c>
      <c r="AC93" s="511"/>
      <c r="AD93" s="1003"/>
      <c r="AE93" s="511">
        <v>49.5</v>
      </c>
      <c r="AF93" s="511"/>
      <c r="AG93" s="977"/>
      <c r="AH93" s="464"/>
      <c r="AI93" s="464"/>
      <c r="AJ93" s="475">
        <v>-5</v>
      </c>
      <c r="AK93" s="449" t="s">
        <v>105</v>
      </c>
      <c r="AL93" s="455">
        <v>47.3</v>
      </c>
      <c r="AM93" s="455">
        <v>49</v>
      </c>
      <c r="AN93" s="455">
        <v>53.5</v>
      </c>
      <c r="AO93" s="455">
        <v>46.5</v>
      </c>
      <c r="AP93" s="455">
        <v>52.7</v>
      </c>
      <c r="AQ93" s="455">
        <v>52.3</v>
      </c>
      <c r="AR93" s="455">
        <v>55.5</v>
      </c>
      <c r="AS93" s="455">
        <v>46.9</v>
      </c>
      <c r="AT93" s="455">
        <v>49.5</v>
      </c>
      <c r="AV93" s="233"/>
      <c r="AW93" s="233"/>
      <c r="AX93" s="233"/>
      <c r="AY93" s="233"/>
      <c r="AZ93" s="163"/>
      <c r="BA93" s="163"/>
      <c r="BB93" s="163"/>
      <c r="BC93" s="163"/>
      <c r="BD93" s="163"/>
      <c r="BE93" s="163"/>
      <c r="BF93" s="163"/>
    </row>
    <row r="94" spans="1:58" ht="16.5" customHeight="1">
      <c r="A94" s="516"/>
      <c r="B94" s="1240" t="s">
        <v>89</v>
      </c>
      <c r="C94" s="669"/>
      <c r="D94" s="669"/>
      <c r="E94" s="526"/>
      <c r="F94" s="516" t="s">
        <v>39</v>
      </c>
      <c r="G94" s="511">
        <v>12.9</v>
      </c>
      <c r="H94" s="511"/>
      <c r="I94" s="1003"/>
      <c r="J94" s="511">
        <v>12.3</v>
      </c>
      <c r="K94" s="511"/>
      <c r="L94" s="1003"/>
      <c r="M94" s="511">
        <v>13.4</v>
      </c>
      <c r="N94" s="511"/>
      <c r="O94" s="1003"/>
      <c r="P94" s="511">
        <v>13.1</v>
      </c>
      <c r="Q94" s="511"/>
      <c r="R94" s="1003"/>
      <c r="S94" s="511">
        <v>15.5</v>
      </c>
      <c r="T94" s="511"/>
      <c r="U94" s="1003"/>
      <c r="V94" s="511">
        <v>14</v>
      </c>
      <c r="W94" s="511"/>
      <c r="X94" s="1003"/>
      <c r="Y94" s="511">
        <v>16.100000000000001</v>
      </c>
      <c r="Z94" s="511"/>
      <c r="AA94" s="1003"/>
      <c r="AB94" s="511">
        <v>12.9</v>
      </c>
      <c r="AC94" s="511"/>
      <c r="AD94" s="1003"/>
      <c r="AE94" s="511">
        <v>13.2</v>
      </c>
      <c r="AF94" s="511"/>
      <c r="AG94" s="977"/>
      <c r="AH94" s="464"/>
      <c r="AI94" s="464"/>
      <c r="AJ94" s="475">
        <v>-5</v>
      </c>
      <c r="AK94" s="423" t="s">
        <v>106</v>
      </c>
      <c r="AL94" s="455">
        <v>12.9</v>
      </c>
      <c r="AM94" s="455">
        <v>12.3</v>
      </c>
      <c r="AN94" s="455">
        <v>13.4</v>
      </c>
      <c r="AO94" s="455">
        <v>13.1</v>
      </c>
      <c r="AP94" s="455">
        <v>15.5</v>
      </c>
      <c r="AQ94" s="455">
        <v>14</v>
      </c>
      <c r="AR94" s="455">
        <v>16.100000000000001</v>
      </c>
      <c r="AS94" s="455">
        <v>12.9</v>
      </c>
      <c r="AT94" s="455">
        <v>13.2</v>
      </c>
      <c r="AV94" s="233"/>
      <c r="AW94" s="233"/>
      <c r="AX94" s="233"/>
      <c r="AY94" s="233"/>
      <c r="AZ94" s="163"/>
      <c r="BA94" s="163"/>
      <c r="BB94" s="163"/>
      <c r="BC94" s="163"/>
      <c r="BD94" s="163"/>
      <c r="BE94" s="163"/>
      <c r="BF94" s="163"/>
    </row>
    <row r="95" spans="1:58" ht="16.5" customHeight="1">
      <c r="A95" s="516"/>
      <c r="B95" s="42" t="s">
        <v>182</v>
      </c>
      <c r="C95" s="669"/>
      <c r="D95" s="669"/>
      <c r="E95" s="526"/>
      <c r="F95" s="669" t="s">
        <v>183</v>
      </c>
      <c r="G95" s="477">
        <v>2000</v>
      </c>
      <c r="H95" s="477"/>
      <c r="I95" s="1004"/>
      <c r="J95" s="477">
        <v>8100</v>
      </c>
      <c r="K95" s="477"/>
      <c r="L95" s="1004"/>
      <c r="M95" s="477">
        <v>6201</v>
      </c>
      <c r="N95" s="477"/>
      <c r="O95" s="1004"/>
      <c r="P95" s="477">
        <v>2800</v>
      </c>
      <c r="Q95" s="477"/>
      <c r="R95" s="1004"/>
      <c r="S95" s="477">
        <v>2600</v>
      </c>
      <c r="T95" s="477"/>
      <c r="U95" s="1004"/>
      <c r="V95" s="477">
        <v>2400</v>
      </c>
      <c r="W95" s="477"/>
      <c r="X95" s="1004"/>
      <c r="Y95" s="477">
        <v>2400</v>
      </c>
      <c r="Z95" s="477"/>
      <c r="AA95" s="1004"/>
      <c r="AB95" s="477">
        <v>2000</v>
      </c>
      <c r="AC95" s="477"/>
      <c r="AD95" s="1004"/>
      <c r="AE95" s="477">
        <v>28501</v>
      </c>
      <c r="AF95" s="477"/>
      <c r="AG95" s="978"/>
      <c r="AH95" s="201"/>
      <c r="AI95" s="201"/>
      <c r="AJ95" s="475">
        <v>-5</v>
      </c>
      <c r="AK95" s="423" t="s">
        <v>107</v>
      </c>
      <c r="AL95" s="939">
        <v>2000</v>
      </c>
      <c r="AM95" s="939">
        <v>8100</v>
      </c>
      <c r="AN95" s="939">
        <v>6201</v>
      </c>
      <c r="AO95" s="939">
        <v>2800</v>
      </c>
      <c r="AP95" s="939">
        <v>2600</v>
      </c>
      <c r="AQ95" s="939">
        <v>2400</v>
      </c>
      <c r="AR95" s="939">
        <v>2400</v>
      </c>
      <c r="AS95" s="939">
        <v>2000</v>
      </c>
      <c r="AT95" s="939">
        <v>28501</v>
      </c>
      <c r="AV95" s="233"/>
      <c r="AW95" s="233"/>
      <c r="AX95" s="233"/>
      <c r="AY95" s="233"/>
      <c r="AZ95" s="163"/>
      <c r="BA95" s="163"/>
      <c r="BB95" s="163"/>
      <c r="BC95" s="163"/>
      <c r="BD95" s="163"/>
      <c r="BE95" s="163"/>
      <c r="BF95" s="163"/>
    </row>
    <row r="96" spans="1:58" ht="16.5" customHeight="1">
      <c r="A96" s="516"/>
      <c r="B96" s="1240" t="s">
        <v>769</v>
      </c>
      <c r="C96" s="526"/>
      <c r="D96" s="669"/>
      <c r="E96" s="669"/>
      <c r="F96" s="516" t="s">
        <v>183</v>
      </c>
      <c r="G96" s="643">
        <v>1.5922246</v>
      </c>
      <c r="H96" s="643"/>
      <c r="I96" s="1005"/>
      <c r="J96" s="643">
        <v>1.5667065</v>
      </c>
      <c r="K96" s="643"/>
      <c r="L96" s="1005"/>
      <c r="M96" s="643">
        <v>1.4798545999999999</v>
      </c>
      <c r="N96" s="643"/>
      <c r="O96" s="1005"/>
      <c r="P96" s="643">
        <v>1.5930632</v>
      </c>
      <c r="Q96" s="643"/>
      <c r="R96" s="1005"/>
      <c r="S96" s="643">
        <v>1.4698218000000001</v>
      </c>
      <c r="T96" s="643"/>
      <c r="U96" s="1005"/>
      <c r="V96" s="643">
        <v>1.492343</v>
      </c>
      <c r="W96" s="643"/>
      <c r="X96" s="1005"/>
      <c r="Y96" s="643">
        <v>1.3903981999999999</v>
      </c>
      <c r="Z96" s="643"/>
      <c r="AA96" s="1005"/>
      <c r="AB96" s="643">
        <v>1.5979166</v>
      </c>
      <c r="AC96" s="643"/>
      <c r="AD96" s="1005"/>
      <c r="AE96" s="643">
        <v>1.5493617</v>
      </c>
      <c r="AF96" s="643"/>
      <c r="AG96" s="980"/>
      <c r="AH96" s="466"/>
      <c r="AI96" s="466"/>
      <c r="AJ96" s="475">
        <v>-5</v>
      </c>
      <c r="AK96" s="423" t="s">
        <v>108</v>
      </c>
      <c r="AL96" s="455">
        <v>1.5922246</v>
      </c>
      <c r="AM96" s="455">
        <v>1.5667065</v>
      </c>
      <c r="AN96" s="455">
        <v>1.4798545999999999</v>
      </c>
      <c r="AO96" s="455">
        <v>1.5930632</v>
      </c>
      <c r="AP96" s="455">
        <v>1.4698218000000001</v>
      </c>
      <c r="AQ96" s="455">
        <v>1.492343</v>
      </c>
      <c r="AR96" s="455">
        <v>1.3903981999999999</v>
      </c>
      <c r="AS96" s="455">
        <v>1.5979166</v>
      </c>
      <c r="AT96" s="455">
        <v>1.5493617</v>
      </c>
      <c r="AU96" s="228"/>
      <c r="AV96" s="233"/>
      <c r="AW96" s="233"/>
      <c r="AX96" s="233"/>
      <c r="AY96" s="233"/>
      <c r="AZ96" s="163"/>
      <c r="BA96" s="163"/>
      <c r="BB96" s="163"/>
      <c r="BC96" s="163"/>
      <c r="BD96" s="163"/>
      <c r="BE96" s="163"/>
      <c r="BF96" s="163"/>
    </row>
    <row r="97" spans="1:58" ht="3" customHeight="1">
      <c r="A97" s="516"/>
      <c r="B97" s="1240"/>
      <c r="C97" s="526"/>
      <c r="D97" s="669"/>
      <c r="E97" s="669"/>
      <c r="F97" s="516"/>
      <c r="G97" s="513"/>
      <c r="H97" s="513"/>
      <c r="I97" s="1006"/>
      <c r="J97" s="513"/>
      <c r="K97" s="513"/>
      <c r="L97" s="1006"/>
      <c r="M97" s="513"/>
      <c r="N97" s="513"/>
      <c r="O97" s="1006"/>
      <c r="P97" s="513"/>
      <c r="Q97" s="513"/>
      <c r="R97" s="1006"/>
      <c r="S97" s="465"/>
      <c r="T97" s="465"/>
      <c r="U97" s="980"/>
      <c r="V97" s="465"/>
      <c r="W97" s="465"/>
      <c r="X97" s="980"/>
      <c r="Y97" s="465"/>
      <c r="Z97" s="465"/>
      <c r="AA97" s="980"/>
      <c r="AB97" s="465"/>
      <c r="AC97" s="465"/>
      <c r="AD97" s="980"/>
      <c r="AE97" s="465"/>
      <c r="AF97" s="465"/>
      <c r="AG97" s="980"/>
      <c r="AH97" s="466"/>
      <c r="AI97" s="466"/>
      <c r="AJ97" s="232"/>
      <c r="AK97" s="229"/>
      <c r="AL97" s="229"/>
      <c r="AM97" s="229"/>
      <c r="AN97" s="229"/>
      <c r="AO97" s="229"/>
      <c r="AP97" s="229"/>
      <c r="AQ97" s="229"/>
      <c r="AR97" s="229"/>
      <c r="AS97" s="229"/>
      <c r="AT97" s="229"/>
      <c r="AU97" s="228"/>
      <c r="AV97" s="233"/>
      <c r="AW97" s="233"/>
      <c r="AX97" s="233"/>
      <c r="AY97" s="233"/>
      <c r="AZ97" s="163"/>
      <c r="BA97" s="163"/>
      <c r="BB97" s="163"/>
      <c r="BC97" s="163"/>
      <c r="BD97" s="163"/>
      <c r="BE97" s="163"/>
      <c r="BF97" s="163"/>
    </row>
    <row r="98" spans="1:58" ht="16.95" customHeight="1">
      <c r="A98" s="1429" t="s">
        <v>452</v>
      </c>
      <c r="B98" s="1481"/>
      <c r="C98" s="1481"/>
      <c r="D98" s="1481"/>
      <c r="E98" s="1481"/>
      <c r="F98" s="1481"/>
      <c r="G98" s="1481"/>
      <c r="H98" s="1481"/>
      <c r="I98" s="1481"/>
      <c r="J98" s="1481"/>
      <c r="K98" s="1481"/>
      <c r="L98" s="1481"/>
      <c r="M98" s="1481"/>
      <c r="N98" s="1481"/>
      <c r="O98" s="1481"/>
      <c r="P98" s="1481"/>
      <c r="Q98" s="1481"/>
      <c r="R98" s="1482"/>
      <c r="S98" s="1482"/>
      <c r="T98" s="1482"/>
      <c r="U98" s="1482"/>
      <c r="V98" s="1482"/>
      <c r="W98" s="1482"/>
      <c r="X98" s="1482"/>
      <c r="Y98" s="1482"/>
      <c r="Z98" s="1482"/>
      <c r="AA98" s="1482"/>
      <c r="AB98" s="1482"/>
      <c r="AC98" s="1482"/>
      <c r="AD98" s="1482"/>
      <c r="AE98" s="1482"/>
      <c r="AF98" s="1233"/>
      <c r="AG98" s="147"/>
      <c r="AH98" s="463"/>
      <c r="AI98" s="463"/>
      <c r="AJ98" s="528"/>
      <c r="AL98" s="229"/>
      <c r="AM98" s="229"/>
      <c r="AN98" s="229"/>
      <c r="AO98" s="229"/>
      <c r="AP98" s="229"/>
      <c r="AQ98" s="229"/>
      <c r="AR98" s="229"/>
      <c r="AS98" s="229"/>
      <c r="AT98" s="229"/>
      <c r="AU98" s="337"/>
      <c r="AV98" s="338"/>
      <c r="AW98" s="338"/>
      <c r="AX98" s="338"/>
      <c r="AY98" s="338"/>
      <c r="AZ98" s="529"/>
      <c r="BA98" s="163"/>
      <c r="BB98" s="163"/>
      <c r="BC98" s="163"/>
      <c r="BD98" s="163"/>
      <c r="BE98" s="163"/>
      <c r="BF98" s="163"/>
    </row>
    <row r="99" spans="1:58" ht="29.4" customHeight="1">
      <c r="A99" s="516"/>
      <c r="B99" s="1429" t="s">
        <v>304</v>
      </c>
      <c r="C99" s="1481"/>
      <c r="D99" s="1481"/>
      <c r="E99" s="1481"/>
      <c r="F99" s="516" t="s">
        <v>39</v>
      </c>
      <c r="G99" s="511">
        <v>57.6</v>
      </c>
      <c r="H99" s="511"/>
      <c r="I99" s="1003"/>
      <c r="J99" s="511">
        <v>64.099999999999994</v>
      </c>
      <c r="K99" s="511"/>
      <c r="L99" s="1003"/>
      <c r="M99" s="511">
        <v>59.6</v>
      </c>
      <c r="N99" s="511"/>
      <c r="O99" s="1003"/>
      <c r="P99" s="511">
        <v>65.7</v>
      </c>
      <c r="Q99" s="511"/>
      <c r="R99" s="1003"/>
      <c r="S99" s="511">
        <v>61.2</v>
      </c>
      <c r="T99" s="511"/>
      <c r="U99" s="977"/>
      <c r="V99" s="511">
        <v>66</v>
      </c>
      <c r="W99" s="511"/>
      <c r="X99" s="1003"/>
      <c r="Y99" s="511">
        <v>66.3</v>
      </c>
      <c r="Z99" s="511"/>
      <c r="AA99" s="1003"/>
      <c r="AB99" s="511">
        <v>55.4</v>
      </c>
      <c r="AC99" s="511"/>
      <c r="AD99" s="1003"/>
      <c r="AE99" s="511">
        <v>61.1</v>
      </c>
      <c r="AF99" s="511"/>
      <c r="AG99" s="1003"/>
      <c r="AH99" s="464"/>
      <c r="AI99" s="464"/>
      <c r="AJ99" s="474">
        <v>-5</v>
      </c>
      <c r="AK99" s="911" t="s">
        <v>682</v>
      </c>
      <c r="AL99" s="963">
        <v>57.6</v>
      </c>
      <c r="AM99" s="963">
        <v>64.099999999999994</v>
      </c>
      <c r="AN99" s="963">
        <v>59.6</v>
      </c>
      <c r="AO99" s="963">
        <v>65.7</v>
      </c>
      <c r="AP99" s="963">
        <v>61.2</v>
      </c>
      <c r="AQ99" s="963">
        <v>66</v>
      </c>
      <c r="AR99" s="963">
        <v>66.3</v>
      </c>
      <c r="AS99" s="963">
        <v>55.4</v>
      </c>
      <c r="AT99" s="963">
        <v>61.1</v>
      </c>
      <c r="AV99" s="233"/>
      <c r="AW99" s="233"/>
      <c r="AX99" s="233"/>
      <c r="AY99" s="233"/>
      <c r="AZ99" s="163"/>
      <c r="BA99" s="163"/>
      <c r="BB99" s="163"/>
      <c r="BC99" s="163"/>
      <c r="BD99" s="163"/>
      <c r="BE99" s="163"/>
      <c r="BF99" s="163"/>
    </row>
    <row r="100" spans="1:58" ht="16.5" customHeight="1">
      <c r="A100" s="516"/>
      <c r="B100" s="1240" t="s">
        <v>221</v>
      </c>
      <c r="C100" s="669"/>
      <c r="D100" s="669"/>
      <c r="E100" s="526"/>
      <c r="F100" s="516" t="s">
        <v>39</v>
      </c>
      <c r="G100" s="511">
        <v>41.9</v>
      </c>
      <c r="H100" s="511"/>
      <c r="I100" s="1003"/>
      <c r="J100" s="511">
        <v>35.6</v>
      </c>
      <c r="K100" s="511"/>
      <c r="L100" s="1003"/>
      <c r="M100" s="511">
        <v>40.1</v>
      </c>
      <c r="N100" s="511"/>
      <c r="O100" s="1003"/>
      <c r="P100" s="511">
        <v>33.9</v>
      </c>
      <c r="Q100" s="511"/>
      <c r="R100" s="1003"/>
      <c r="S100" s="478">
        <v>38.6</v>
      </c>
      <c r="T100" s="478"/>
      <c r="U100" s="977"/>
      <c r="V100" s="478">
        <v>33.700000000000003</v>
      </c>
      <c r="W100" s="478"/>
      <c r="X100" s="977"/>
      <c r="Y100" s="478">
        <v>33.6</v>
      </c>
      <c r="Z100" s="478"/>
      <c r="AA100" s="977"/>
      <c r="AB100" s="478">
        <v>44.4</v>
      </c>
      <c r="AC100" s="478"/>
      <c r="AD100" s="977"/>
      <c r="AE100" s="478">
        <v>38.6</v>
      </c>
      <c r="AF100" s="478"/>
      <c r="AG100" s="977"/>
      <c r="AH100" s="464"/>
      <c r="AI100" s="464"/>
      <c r="AJ100" s="475">
        <v>-5</v>
      </c>
      <c r="AK100" s="449" t="s">
        <v>383</v>
      </c>
      <c r="AL100" s="455">
        <v>41.9</v>
      </c>
      <c r="AM100" s="455">
        <v>35.6</v>
      </c>
      <c r="AN100" s="455">
        <v>40.1</v>
      </c>
      <c r="AO100" s="455">
        <v>33.9</v>
      </c>
      <c r="AP100" s="455">
        <v>38.6</v>
      </c>
      <c r="AQ100" s="455">
        <v>33.700000000000003</v>
      </c>
      <c r="AR100" s="455">
        <v>33.6</v>
      </c>
      <c r="AS100" s="455">
        <v>44.4</v>
      </c>
      <c r="AT100" s="455">
        <v>38.6</v>
      </c>
      <c r="AV100" s="233"/>
      <c r="AW100" s="233"/>
      <c r="AX100" s="233"/>
      <c r="AY100" s="233"/>
      <c r="AZ100" s="163"/>
      <c r="BA100" s="163"/>
      <c r="BB100" s="163"/>
      <c r="BC100" s="163"/>
      <c r="BD100" s="163"/>
      <c r="BE100" s="163"/>
      <c r="BF100" s="163"/>
    </row>
    <row r="101" spans="1:58" ht="16.5" customHeight="1">
      <c r="A101" s="516"/>
      <c r="B101" s="1240" t="s">
        <v>89</v>
      </c>
      <c r="C101" s="669"/>
      <c r="D101" s="669"/>
      <c r="E101" s="526"/>
      <c r="F101" s="516" t="s">
        <v>39</v>
      </c>
      <c r="G101" s="511">
        <v>0.5</v>
      </c>
      <c r="H101" s="511"/>
      <c r="I101" s="1003"/>
      <c r="J101" s="511">
        <v>0.3</v>
      </c>
      <c r="K101" s="511"/>
      <c r="L101" s="1003"/>
      <c r="M101" s="511">
        <v>0.3</v>
      </c>
      <c r="N101" s="511"/>
      <c r="O101" s="1003"/>
      <c r="P101" s="511">
        <v>0.4</v>
      </c>
      <c r="Q101" s="511"/>
      <c r="R101" s="1003"/>
      <c r="S101" s="478">
        <v>0.2</v>
      </c>
      <c r="T101" s="478"/>
      <c r="U101" s="977"/>
      <c r="V101" s="478">
        <v>0.2</v>
      </c>
      <c r="W101" s="478"/>
      <c r="X101" s="977"/>
      <c r="Y101" s="478">
        <v>0.1</v>
      </c>
      <c r="Z101" s="478"/>
      <c r="AA101" s="977"/>
      <c r="AB101" s="478">
        <v>0.3</v>
      </c>
      <c r="AC101" s="478"/>
      <c r="AD101" s="977"/>
      <c r="AE101" s="478">
        <v>0.3</v>
      </c>
      <c r="AF101" s="478"/>
      <c r="AG101" s="977"/>
      <c r="AH101" s="464"/>
      <c r="AI101" s="464"/>
      <c r="AJ101" s="475">
        <v>-5</v>
      </c>
      <c r="AK101" s="423" t="s">
        <v>384</v>
      </c>
      <c r="AL101" s="455">
        <v>0.5</v>
      </c>
      <c r="AM101" s="455">
        <v>0.3</v>
      </c>
      <c r="AN101" s="455">
        <v>0.3</v>
      </c>
      <c r="AO101" s="455">
        <v>0.4</v>
      </c>
      <c r="AP101" s="455">
        <v>0.2</v>
      </c>
      <c r="AQ101" s="455">
        <v>0.2</v>
      </c>
      <c r="AR101" s="455">
        <v>0.1</v>
      </c>
      <c r="AS101" s="455">
        <v>0.3</v>
      </c>
      <c r="AT101" s="455">
        <v>0.3</v>
      </c>
      <c r="AV101" s="233"/>
      <c r="AW101" s="233"/>
      <c r="AX101" s="233"/>
      <c r="AY101" s="233"/>
      <c r="AZ101" s="163"/>
      <c r="BA101" s="163"/>
      <c r="BB101" s="163"/>
      <c r="BC101" s="163"/>
      <c r="BD101" s="163"/>
      <c r="BE101" s="163"/>
      <c r="BF101" s="163"/>
    </row>
    <row r="102" spans="1:58" ht="16.5" customHeight="1">
      <c r="A102" s="516"/>
      <c r="B102" s="42" t="s">
        <v>182</v>
      </c>
      <c r="C102" s="669"/>
      <c r="D102" s="669"/>
      <c r="E102" s="526"/>
      <c r="F102" s="669" t="s">
        <v>183</v>
      </c>
      <c r="G102" s="479">
        <v>2000</v>
      </c>
      <c r="H102" s="479"/>
      <c r="I102" s="1007"/>
      <c r="J102" s="479">
        <v>8100</v>
      </c>
      <c r="K102" s="479"/>
      <c r="L102" s="1007"/>
      <c r="M102" s="479">
        <v>6201</v>
      </c>
      <c r="N102" s="479"/>
      <c r="O102" s="1007"/>
      <c r="P102" s="479">
        <v>2800</v>
      </c>
      <c r="Q102" s="479"/>
      <c r="R102" s="1007"/>
      <c r="S102" s="480">
        <v>2600</v>
      </c>
      <c r="T102" s="480"/>
      <c r="U102" s="1010"/>
      <c r="V102" s="480">
        <v>2400</v>
      </c>
      <c r="W102" s="480"/>
      <c r="X102" s="1010"/>
      <c r="Y102" s="480">
        <v>2400</v>
      </c>
      <c r="Z102" s="480"/>
      <c r="AA102" s="1010"/>
      <c r="AB102" s="480">
        <v>2000</v>
      </c>
      <c r="AC102" s="480"/>
      <c r="AD102" s="1010"/>
      <c r="AE102" s="480">
        <v>28501</v>
      </c>
      <c r="AF102" s="480"/>
      <c r="AG102" s="1010"/>
      <c r="AH102" s="201"/>
      <c r="AI102" s="201"/>
      <c r="AJ102" s="475">
        <v>-5</v>
      </c>
      <c r="AK102" s="423" t="s">
        <v>385</v>
      </c>
      <c r="AL102" s="939">
        <v>2000</v>
      </c>
      <c r="AM102" s="939">
        <v>8100</v>
      </c>
      <c r="AN102" s="939">
        <v>6201</v>
      </c>
      <c r="AO102" s="939">
        <v>2800</v>
      </c>
      <c r="AP102" s="939">
        <v>2600</v>
      </c>
      <c r="AQ102" s="939">
        <v>2400</v>
      </c>
      <c r="AR102" s="939">
        <v>2400</v>
      </c>
      <c r="AS102" s="939">
        <v>2000</v>
      </c>
      <c r="AT102" s="939">
        <v>28501</v>
      </c>
      <c r="AV102" s="233"/>
      <c r="AW102" s="233"/>
      <c r="AX102" s="233"/>
      <c r="AY102" s="233"/>
      <c r="AZ102" s="163"/>
      <c r="BA102" s="163"/>
      <c r="BB102" s="163"/>
      <c r="BC102" s="163"/>
      <c r="BD102" s="163"/>
      <c r="BE102" s="163"/>
      <c r="BF102" s="163"/>
    </row>
    <row r="103" spans="1:58" ht="16.5" customHeight="1">
      <c r="A103" s="671"/>
      <c r="B103" s="672" t="s">
        <v>769</v>
      </c>
      <c r="C103" s="671"/>
      <c r="D103" s="673"/>
      <c r="E103" s="673"/>
      <c r="F103" s="671" t="s">
        <v>183</v>
      </c>
      <c r="G103" s="644">
        <v>1.7365731</v>
      </c>
      <c r="H103" s="644"/>
      <c r="I103" s="1009"/>
      <c r="J103" s="644">
        <v>1.8233121999999999</v>
      </c>
      <c r="K103" s="644"/>
      <c r="L103" s="1009"/>
      <c r="M103" s="644">
        <v>1.7492554</v>
      </c>
      <c r="N103" s="644"/>
      <c r="O103" s="1009"/>
      <c r="P103" s="644">
        <v>1.8542969</v>
      </c>
      <c r="Q103" s="644"/>
      <c r="R103" s="1009"/>
      <c r="S103" s="540">
        <v>1.757676</v>
      </c>
      <c r="T103" s="540"/>
      <c r="U103" s="988"/>
      <c r="V103" s="540">
        <v>1.8135098999999999</v>
      </c>
      <c r="W103" s="540"/>
      <c r="X103" s="988"/>
      <c r="Y103" s="540">
        <v>1.8221898000000001</v>
      </c>
      <c r="Z103" s="540"/>
      <c r="AA103" s="988"/>
      <c r="AB103" s="540">
        <v>1.6842334999999999</v>
      </c>
      <c r="AC103" s="540"/>
      <c r="AD103" s="988"/>
      <c r="AE103" s="540">
        <v>1.7774835</v>
      </c>
      <c r="AF103" s="540"/>
      <c r="AG103" s="1011"/>
      <c r="AH103" s="466"/>
      <c r="AI103" s="466"/>
      <c r="AJ103" s="475">
        <v>-5</v>
      </c>
      <c r="AK103" s="423" t="s">
        <v>7</v>
      </c>
      <c r="AL103" s="455">
        <v>1.7365731</v>
      </c>
      <c r="AM103" s="455">
        <v>1.8233121999999999</v>
      </c>
      <c r="AN103" s="455">
        <v>1.7492554</v>
      </c>
      <c r="AO103" s="455">
        <v>1.8542969</v>
      </c>
      <c r="AP103" s="455">
        <v>1.757676</v>
      </c>
      <c r="AQ103" s="455">
        <v>1.8135098999999999</v>
      </c>
      <c r="AR103" s="455">
        <v>1.8221898000000001</v>
      </c>
      <c r="AS103" s="455">
        <v>1.6842334999999999</v>
      </c>
      <c r="AT103" s="455">
        <v>1.7774835</v>
      </c>
      <c r="AU103" s="228"/>
      <c r="AV103" s="233"/>
      <c r="AW103" s="233"/>
      <c r="AX103" s="233"/>
      <c r="AY103" s="233"/>
      <c r="AZ103" s="163"/>
      <c r="BA103" s="163"/>
      <c r="BB103" s="163"/>
      <c r="BC103" s="163"/>
      <c r="BD103" s="163"/>
      <c r="BE103" s="163"/>
      <c r="BF103" s="163"/>
    </row>
    <row r="104" spans="1:58" ht="2.1" customHeight="1">
      <c r="A104" s="516"/>
      <c r="B104" s="657"/>
      <c r="C104" s="526"/>
      <c r="D104" s="669"/>
      <c r="E104" s="669"/>
      <c r="F104" s="516"/>
      <c r="G104" s="513"/>
      <c r="H104" s="513"/>
      <c r="I104" s="1006"/>
      <c r="J104" s="513"/>
      <c r="K104" s="513"/>
      <c r="L104" s="1006"/>
      <c r="M104" s="513"/>
      <c r="N104" s="513"/>
      <c r="O104" s="1006"/>
      <c r="P104" s="513"/>
      <c r="Q104" s="513"/>
      <c r="R104" s="1006"/>
      <c r="S104" s="465"/>
      <c r="T104" s="465"/>
      <c r="U104" s="980"/>
      <c r="V104" s="465"/>
      <c r="W104" s="465"/>
      <c r="X104" s="980"/>
      <c r="Y104" s="465"/>
      <c r="Z104" s="465"/>
      <c r="AA104" s="980"/>
      <c r="AB104" s="465"/>
      <c r="AC104" s="465"/>
      <c r="AD104" s="980"/>
      <c r="AE104" s="465"/>
      <c r="AF104" s="465"/>
      <c r="AG104" s="980"/>
      <c r="AH104" s="466"/>
      <c r="AI104" s="466"/>
      <c r="AJ104" s="232"/>
      <c r="AK104" s="229"/>
      <c r="AL104" s="229"/>
      <c r="AM104" s="229"/>
      <c r="AN104" s="229"/>
      <c r="AO104" s="229"/>
      <c r="AP104" s="229"/>
      <c r="AQ104" s="229"/>
      <c r="AR104" s="229"/>
      <c r="AS104" s="229"/>
      <c r="AT104" s="229"/>
      <c r="AU104" s="228"/>
      <c r="AV104" s="233"/>
      <c r="AW104" s="233"/>
      <c r="AX104" s="233"/>
      <c r="AY104" s="233"/>
      <c r="AZ104" s="163"/>
      <c r="BA104" s="163"/>
      <c r="BB104" s="163"/>
      <c r="BC104" s="163"/>
      <c r="BD104" s="163"/>
      <c r="BE104" s="163"/>
      <c r="BF104" s="163"/>
    </row>
    <row r="105" spans="1:58" s="1116" customFormat="1" ht="16.5" customHeight="1">
      <c r="A105" s="1119"/>
      <c r="B105" s="1419" t="s">
        <v>731</v>
      </c>
      <c r="C105" s="1419"/>
      <c r="D105" s="1419"/>
      <c r="E105" s="1419"/>
      <c r="F105" s="1419"/>
      <c r="G105" s="1419"/>
      <c r="H105" s="1419"/>
      <c r="I105" s="1419"/>
      <c r="J105" s="1419"/>
      <c r="K105" s="1419"/>
      <c r="L105" s="1419"/>
      <c r="M105" s="1419"/>
      <c r="N105" s="1419"/>
      <c r="O105" s="1419"/>
      <c r="P105" s="1440"/>
      <c r="Q105" s="1440"/>
      <c r="R105" s="1440"/>
      <c r="S105" s="1440"/>
      <c r="T105" s="1440"/>
      <c r="U105" s="1440"/>
      <c r="V105" s="1440"/>
      <c r="W105" s="1440"/>
      <c r="X105" s="1440"/>
      <c r="Y105" s="1440"/>
      <c r="Z105" s="1440"/>
      <c r="AA105" s="1440"/>
      <c r="AB105" s="1440"/>
      <c r="AC105" s="1440"/>
      <c r="AD105" s="1440"/>
      <c r="AE105" s="1440"/>
      <c r="AF105" s="1440"/>
      <c r="AG105" s="1440"/>
    </row>
    <row r="106" spans="1:58" s="1117" customFormat="1" ht="2.4" customHeight="1">
      <c r="B106" s="1118"/>
      <c r="C106" s="1118"/>
      <c r="D106" s="1118"/>
      <c r="E106" s="1118"/>
      <c r="F106" s="1118"/>
      <c r="G106" s="1118"/>
      <c r="H106" s="1118"/>
      <c r="I106" s="1118"/>
      <c r="J106" s="1118"/>
      <c r="K106" s="1118"/>
      <c r="L106" s="1118"/>
      <c r="M106" s="1118"/>
      <c r="N106" s="1118"/>
      <c r="O106" s="1118"/>
    </row>
    <row r="107" spans="1:58" s="1116" customFormat="1" ht="16.5" customHeight="1">
      <c r="A107" s="1119"/>
      <c r="B107" s="1419" t="s">
        <v>730</v>
      </c>
      <c r="C107" s="1419"/>
      <c r="D107" s="1419"/>
      <c r="E107" s="1419"/>
      <c r="F107" s="1419"/>
      <c r="G107" s="1419"/>
      <c r="H107" s="1419"/>
      <c r="I107" s="1419"/>
      <c r="J107" s="1419"/>
      <c r="K107" s="1419"/>
      <c r="L107" s="1419"/>
      <c r="M107" s="1419"/>
      <c r="N107" s="1419"/>
      <c r="O107" s="1419"/>
      <c r="P107" s="1440"/>
      <c r="Q107" s="1440"/>
      <c r="R107" s="1440"/>
      <c r="S107" s="1440"/>
      <c r="T107" s="1440"/>
      <c r="U107" s="1440"/>
      <c r="V107" s="1440"/>
      <c r="W107" s="1440"/>
      <c r="X107" s="1440"/>
      <c r="Y107" s="1440"/>
      <c r="Z107" s="1440"/>
      <c r="AA107" s="1440"/>
      <c r="AB107" s="1440"/>
      <c r="AC107" s="1440"/>
      <c r="AD107" s="1440"/>
      <c r="AE107" s="1440"/>
      <c r="AF107" s="1440"/>
      <c r="AG107" s="1440"/>
    </row>
    <row r="108" spans="1:58" s="1117" customFormat="1" ht="3" customHeight="1">
      <c r="B108" s="1118"/>
      <c r="C108" s="1118"/>
      <c r="D108" s="1118"/>
      <c r="E108" s="1118"/>
      <c r="F108" s="1118"/>
      <c r="G108" s="1118"/>
      <c r="H108" s="1118"/>
      <c r="I108" s="1118"/>
      <c r="J108" s="1118"/>
      <c r="K108" s="1118"/>
      <c r="L108" s="1118"/>
      <c r="M108" s="1118"/>
      <c r="N108" s="1118"/>
      <c r="O108" s="1118"/>
      <c r="P108" s="1103"/>
      <c r="Q108" s="1103"/>
      <c r="R108" s="1103"/>
      <c r="S108" s="1103"/>
      <c r="T108" s="1103"/>
      <c r="U108" s="1103"/>
      <c r="V108" s="1103"/>
      <c r="W108" s="1103"/>
      <c r="X108" s="1103"/>
      <c r="Y108" s="1103"/>
      <c r="Z108" s="1103"/>
      <c r="AA108" s="1103"/>
      <c r="AB108" s="1103"/>
      <c r="AC108" s="1103"/>
      <c r="AD108" s="1103"/>
      <c r="AE108" s="1103"/>
    </row>
    <row r="109" spans="1:58" s="1124" customFormat="1" ht="29.4" customHeight="1">
      <c r="A109" s="1129" t="s">
        <v>56</v>
      </c>
      <c r="B109" s="1478" t="s">
        <v>787</v>
      </c>
      <c r="C109" s="1478"/>
      <c r="D109" s="1478"/>
      <c r="E109" s="1478"/>
      <c r="F109" s="1478"/>
      <c r="G109" s="1478"/>
      <c r="H109" s="1478"/>
      <c r="I109" s="1478"/>
      <c r="J109" s="1478"/>
      <c r="K109" s="1478"/>
      <c r="L109" s="1478"/>
      <c r="M109" s="1478"/>
      <c r="N109" s="1478"/>
      <c r="O109" s="1478"/>
      <c r="P109" s="1478"/>
      <c r="Q109" s="1478"/>
      <c r="R109" s="1478"/>
      <c r="S109" s="1478"/>
      <c r="T109" s="1478"/>
      <c r="U109" s="1478"/>
      <c r="V109" s="1478"/>
      <c r="W109" s="1478"/>
      <c r="X109" s="1478"/>
      <c r="Y109" s="1478"/>
      <c r="Z109" s="1478"/>
      <c r="AA109" s="1478"/>
      <c r="AB109" s="1478"/>
      <c r="AC109" s="1478"/>
      <c r="AD109" s="1478"/>
      <c r="AE109" s="1478"/>
      <c r="AF109" s="1478"/>
      <c r="AG109" s="1438"/>
      <c r="AH109" s="1128"/>
      <c r="AI109" s="1128"/>
      <c r="AJ109" s="339"/>
      <c r="AK109" s="177"/>
      <c r="AL109" s="126"/>
      <c r="AM109" s="126"/>
      <c r="AN109" s="126"/>
      <c r="AO109" s="126"/>
      <c r="AP109" s="126"/>
      <c r="AQ109" s="126"/>
      <c r="AR109" s="126"/>
      <c r="AS109" s="126"/>
      <c r="AT109" s="126"/>
      <c r="AU109" s="126"/>
      <c r="AV109" s="126"/>
      <c r="AW109" s="233"/>
      <c r="AX109" s="233"/>
      <c r="AY109" s="233"/>
      <c r="AZ109" s="163"/>
      <c r="BA109" s="163"/>
      <c r="BB109" s="163"/>
      <c r="BC109" s="163"/>
      <c r="BD109" s="163"/>
      <c r="BE109" s="163"/>
      <c r="BF109" s="163"/>
    </row>
    <row r="110" spans="1:58" ht="16.5" customHeight="1">
      <c r="A110" s="657" t="s">
        <v>55</v>
      </c>
      <c r="B110" s="1478" t="s">
        <v>186</v>
      </c>
      <c r="C110" s="1478"/>
      <c r="D110" s="1478"/>
      <c r="E110" s="1478"/>
      <c r="F110" s="1478"/>
      <c r="G110" s="1478"/>
      <c r="H110" s="1478"/>
      <c r="I110" s="1478"/>
      <c r="J110" s="1478"/>
      <c r="K110" s="1478"/>
      <c r="L110" s="1478"/>
      <c r="M110" s="1478"/>
      <c r="N110" s="1478"/>
      <c r="O110" s="1478"/>
      <c r="P110" s="1478"/>
      <c r="Q110" s="1478"/>
      <c r="R110" s="1478"/>
      <c r="S110" s="1478"/>
      <c r="T110" s="1478"/>
      <c r="U110" s="1478"/>
      <c r="V110" s="1478"/>
      <c r="W110" s="1478"/>
      <c r="X110" s="1478"/>
      <c r="Y110" s="1478"/>
      <c r="Z110" s="1478"/>
      <c r="AA110" s="1478"/>
      <c r="AB110" s="1478"/>
      <c r="AC110" s="1478"/>
      <c r="AD110" s="1478"/>
      <c r="AE110" s="1478"/>
      <c r="AF110" s="1478"/>
      <c r="AG110" s="1438"/>
      <c r="AH110" s="522"/>
      <c r="AI110" s="522"/>
      <c r="AJ110" s="339"/>
      <c r="AK110" s="177"/>
      <c r="AL110" s="126"/>
      <c r="AM110" s="126"/>
      <c r="AN110" s="126"/>
      <c r="AO110" s="126"/>
      <c r="AP110" s="126"/>
      <c r="AQ110" s="126"/>
      <c r="AR110" s="126"/>
      <c r="AS110" s="126"/>
      <c r="AT110" s="126"/>
      <c r="AU110" s="126"/>
      <c r="AV110" s="126"/>
      <c r="AW110" s="233"/>
      <c r="AX110" s="233"/>
      <c r="AY110" s="233"/>
      <c r="AZ110" s="163"/>
      <c r="BA110" s="163"/>
      <c r="BB110" s="163"/>
      <c r="BC110" s="163"/>
      <c r="BD110" s="163"/>
      <c r="BE110" s="163"/>
      <c r="BF110" s="163"/>
    </row>
    <row r="111" spans="1:58" ht="28.2" customHeight="1">
      <c r="A111" s="657" t="s">
        <v>126</v>
      </c>
      <c r="B111" s="1478" t="s">
        <v>532</v>
      </c>
      <c r="C111" s="1444"/>
      <c r="D111" s="1444"/>
      <c r="E111" s="1444"/>
      <c r="F111" s="1444"/>
      <c r="G111" s="1444"/>
      <c r="H111" s="1444"/>
      <c r="I111" s="1444"/>
      <c r="J111" s="1444"/>
      <c r="K111" s="1444"/>
      <c r="L111" s="1444"/>
      <c r="M111" s="1444"/>
      <c r="N111" s="1444"/>
      <c r="O111" s="1444"/>
      <c r="P111" s="1444"/>
      <c r="Q111" s="1444"/>
      <c r="R111" s="1444"/>
      <c r="S111" s="1444"/>
      <c r="T111" s="1444"/>
      <c r="U111" s="1444"/>
      <c r="V111" s="1444"/>
      <c r="W111" s="1444"/>
      <c r="X111" s="1444"/>
      <c r="Y111" s="1444"/>
      <c r="Z111" s="1444"/>
      <c r="AA111" s="1444"/>
      <c r="AB111" s="1444"/>
      <c r="AC111" s="1444"/>
      <c r="AD111" s="1444"/>
      <c r="AE111" s="1444"/>
      <c r="AF111" s="1444"/>
      <c r="AG111" s="1438"/>
      <c r="AH111" s="504"/>
      <c r="AI111" s="504"/>
      <c r="AJ111" s="339"/>
      <c r="AL111" s="126"/>
      <c r="AM111" s="126"/>
      <c r="AN111" s="126"/>
      <c r="AO111" s="126"/>
      <c r="AP111" s="126"/>
      <c r="AQ111" s="126"/>
      <c r="AR111" s="126"/>
      <c r="AS111" s="126"/>
      <c r="AT111" s="126"/>
      <c r="AU111" s="126"/>
      <c r="AV111" s="126"/>
      <c r="AW111" s="233"/>
      <c r="AX111" s="233"/>
      <c r="AY111" s="233"/>
      <c r="AZ111" s="163"/>
      <c r="BA111" s="163"/>
      <c r="BB111" s="163"/>
      <c r="BC111" s="163"/>
      <c r="BD111" s="163"/>
      <c r="BE111" s="163"/>
      <c r="BF111" s="163"/>
    </row>
    <row r="112" spans="1:58" ht="16.95" customHeight="1">
      <c r="A112" s="657" t="s">
        <v>26</v>
      </c>
      <c r="B112" s="1478" t="s">
        <v>406</v>
      </c>
      <c r="C112" s="1444"/>
      <c r="D112" s="1444"/>
      <c r="E112" s="1444"/>
      <c r="F112" s="1444"/>
      <c r="G112" s="1444"/>
      <c r="H112" s="1444"/>
      <c r="I112" s="1444"/>
      <c r="J112" s="1444"/>
      <c r="K112" s="1444"/>
      <c r="L112" s="1444"/>
      <c r="M112" s="1444"/>
      <c r="N112" s="1444"/>
      <c r="O112" s="1444"/>
      <c r="P112" s="1444"/>
      <c r="Q112" s="1444"/>
      <c r="R112" s="1444"/>
      <c r="S112" s="1444"/>
      <c r="T112" s="1444"/>
      <c r="U112" s="1444"/>
      <c r="V112" s="1444"/>
      <c r="W112" s="1444"/>
      <c r="X112" s="1444"/>
      <c r="Y112" s="1444"/>
      <c r="Z112" s="1444"/>
      <c r="AA112" s="1444"/>
      <c r="AB112" s="1444"/>
      <c r="AC112" s="1444"/>
      <c r="AD112" s="1444"/>
      <c r="AE112" s="1444"/>
      <c r="AF112" s="1444"/>
      <c r="AG112" s="1438"/>
      <c r="AH112" s="504"/>
      <c r="AI112" s="504"/>
      <c r="AJ112" s="339"/>
      <c r="AK112" s="52"/>
      <c r="AL112" s="126"/>
      <c r="AM112" s="126"/>
      <c r="AN112" s="126"/>
      <c r="AO112" s="126"/>
      <c r="AP112" s="126"/>
      <c r="AQ112" s="126"/>
      <c r="AR112" s="126"/>
      <c r="AS112" s="126"/>
      <c r="AT112" s="126"/>
      <c r="AU112" s="126"/>
      <c r="AV112" s="126"/>
      <c r="AW112" s="233"/>
      <c r="AX112" s="233"/>
      <c r="AY112" s="233"/>
      <c r="AZ112" s="163"/>
      <c r="BA112" s="163"/>
      <c r="BB112" s="163"/>
      <c r="BC112" s="163"/>
      <c r="BD112" s="163"/>
      <c r="BE112" s="163"/>
      <c r="BF112" s="163"/>
    </row>
    <row r="113" spans="1:58" s="633" customFormat="1" ht="40.950000000000003" customHeight="1">
      <c r="A113" s="657" t="s">
        <v>239</v>
      </c>
      <c r="B113" s="1478" t="s">
        <v>800</v>
      </c>
      <c r="C113" s="1444"/>
      <c r="D113" s="1444"/>
      <c r="E113" s="1444"/>
      <c r="F113" s="1444"/>
      <c r="G113" s="1444"/>
      <c r="H113" s="1444"/>
      <c r="I113" s="1444"/>
      <c r="J113" s="1444"/>
      <c r="K113" s="1444"/>
      <c r="L113" s="1444"/>
      <c r="M113" s="1444"/>
      <c r="N113" s="1444"/>
      <c r="O113" s="1444"/>
      <c r="P113" s="1444"/>
      <c r="Q113" s="1444"/>
      <c r="R113" s="1444"/>
      <c r="S113" s="1444"/>
      <c r="T113" s="1444"/>
      <c r="U113" s="1444"/>
      <c r="V113" s="1444"/>
      <c r="W113" s="1444"/>
      <c r="X113" s="1444"/>
      <c r="Y113" s="1444"/>
      <c r="Z113" s="1444"/>
      <c r="AA113" s="1444"/>
      <c r="AB113" s="1444"/>
      <c r="AC113" s="1444"/>
      <c r="AD113" s="1444"/>
      <c r="AE113" s="1444"/>
      <c r="AF113" s="1444"/>
      <c r="AG113" s="1438"/>
      <c r="AH113" s="635"/>
      <c r="AI113" s="635"/>
      <c r="AJ113" s="339"/>
      <c r="AK113" s="230"/>
      <c r="AL113" s="126"/>
      <c r="AM113" s="126"/>
      <c r="AN113" s="126"/>
      <c r="AO113" s="126"/>
      <c r="AP113" s="126"/>
      <c r="AQ113" s="126"/>
      <c r="AR113" s="126"/>
      <c r="AS113" s="126"/>
      <c r="AT113" s="126"/>
      <c r="AU113" s="126"/>
      <c r="AV113" s="126"/>
      <c r="AW113" s="233"/>
      <c r="AX113" s="233"/>
      <c r="AY113" s="233"/>
      <c r="AZ113" s="163"/>
      <c r="BA113" s="163"/>
      <c r="BB113" s="163"/>
      <c r="BC113" s="163"/>
      <c r="BD113" s="163"/>
      <c r="BE113" s="163"/>
      <c r="BF113" s="163"/>
    </row>
    <row r="114" spans="1:58" ht="16.5" customHeight="1">
      <c r="A114" s="657" t="s">
        <v>238</v>
      </c>
      <c r="B114" s="1478" t="s">
        <v>869</v>
      </c>
      <c r="C114" s="1444"/>
      <c r="D114" s="1444"/>
      <c r="E114" s="1444"/>
      <c r="F114" s="1444"/>
      <c r="G114" s="1444"/>
      <c r="H114" s="1444"/>
      <c r="I114" s="1444"/>
      <c r="J114" s="1444"/>
      <c r="K114" s="1444"/>
      <c r="L114" s="1444"/>
      <c r="M114" s="1444"/>
      <c r="N114" s="1444"/>
      <c r="O114" s="1444"/>
      <c r="P114" s="1444"/>
      <c r="Q114" s="1444"/>
      <c r="R114" s="1444"/>
      <c r="S114" s="1444"/>
      <c r="T114" s="1444"/>
      <c r="U114" s="1444"/>
      <c r="V114" s="1444"/>
      <c r="W114" s="1444"/>
      <c r="X114" s="1444"/>
      <c r="Y114" s="1444"/>
      <c r="Z114" s="1444"/>
      <c r="AA114" s="1444"/>
      <c r="AB114" s="1444"/>
      <c r="AC114" s="1444"/>
      <c r="AD114" s="1444"/>
      <c r="AE114" s="1444"/>
      <c r="AF114" s="1444"/>
      <c r="AG114" s="1438"/>
      <c r="AH114" s="504"/>
      <c r="AI114" s="504"/>
      <c r="AJ114" s="339"/>
      <c r="AL114" s="126"/>
      <c r="AM114" s="126"/>
      <c r="AN114" s="126"/>
      <c r="AO114" s="126"/>
      <c r="AP114" s="126"/>
      <c r="AQ114" s="126"/>
      <c r="AR114" s="126"/>
      <c r="AS114" s="126"/>
      <c r="AT114" s="126"/>
      <c r="AU114" s="126"/>
      <c r="AV114" s="126"/>
      <c r="AW114" s="233"/>
      <c r="AX114" s="233"/>
      <c r="AY114" s="233"/>
      <c r="AZ114" s="163"/>
      <c r="BA114" s="163"/>
      <c r="BB114" s="163"/>
      <c r="BC114" s="163"/>
      <c r="BD114" s="163"/>
      <c r="BE114" s="163"/>
      <c r="BF114" s="163"/>
    </row>
    <row r="115" spans="1:58" ht="27" customHeight="1">
      <c r="A115" s="657"/>
      <c r="B115" s="1478" t="s">
        <v>328</v>
      </c>
      <c r="C115" s="1444"/>
      <c r="D115" s="1444"/>
      <c r="E115" s="1444"/>
      <c r="F115" s="1444"/>
      <c r="G115" s="1444"/>
      <c r="H115" s="1444"/>
      <c r="I115" s="1444"/>
      <c r="J115" s="1444"/>
      <c r="K115" s="1444"/>
      <c r="L115" s="1444"/>
      <c r="M115" s="1444"/>
      <c r="N115" s="1444"/>
      <c r="O115" s="1444"/>
      <c r="P115" s="1444"/>
      <c r="Q115" s="1444"/>
      <c r="R115" s="1444"/>
      <c r="S115" s="1444"/>
      <c r="T115" s="1444"/>
      <c r="U115" s="1444"/>
      <c r="V115" s="1444"/>
      <c r="W115" s="1444"/>
      <c r="X115" s="1444"/>
      <c r="Y115" s="1444"/>
      <c r="Z115" s="1444"/>
      <c r="AA115" s="1444"/>
      <c r="AB115" s="1444"/>
      <c r="AC115" s="1444"/>
      <c r="AD115" s="1444"/>
      <c r="AE115" s="1444"/>
      <c r="AF115" s="1444"/>
      <c r="AG115" s="1438"/>
      <c r="AH115" s="504"/>
      <c r="AI115" s="200"/>
      <c r="AJ115" s="339"/>
      <c r="AL115" s="126"/>
      <c r="AM115" s="126"/>
      <c r="AN115" s="126"/>
      <c r="AO115" s="126"/>
      <c r="AP115" s="126"/>
      <c r="AQ115" s="126"/>
      <c r="AR115" s="126"/>
      <c r="AS115" s="126"/>
      <c r="AT115" s="126"/>
      <c r="AU115" s="126"/>
      <c r="AV115" s="126"/>
      <c r="AW115" s="233"/>
      <c r="AX115" s="233"/>
      <c r="AY115" s="233"/>
      <c r="AZ115" s="163"/>
      <c r="BA115" s="163"/>
      <c r="BB115" s="163"/>
      <c r="BC115" s="163"/>
      <c r="BD115" s="163"/>
      <c r="BE115" s="163"/>
      <c r="BF115" s="163"/>
    </row>
    <row r="116" spans="1:58" ht="16.5" customHeight="1">
      <c r="A116" s="658"/>
      <c r="B116" s="1478" t="s">
        <v>327</v>
      </c>
      <c r="C116" s="1478"/>
      <c r="D116" s="1478"/>
      <c r="E116" s="1478"/>
      <c r="F116" s="1478"/>
      <c r="G116" s="1478"/>
      <c r="H116" s="1478"/>
      <c r="I116" s="1478"/>
      <c r="J116" s="1478"/>
      <c r="K116" s="1478"/>
      <c r="L116" s="1478"/>
      <c r="M116" s="1478"/>
      <c r="N116" s="1478"/>
      <c r="O116" s="1478"/>
      <c r="P116" s="1478"/>
      <c r="Q116" s="1478"/>
      <c r="R116" s="1478"/>
      <c r="S116" s="1478"/>
      <c r="T116" s="1478"/>
      <c r="U116" s="1478"/>
      <c r="V116" s="1478"/>
      <c r="W116" s="1478"/>
      <c r="X116" s="1478"/>
      <c r="Y116" s="1478"/>
      <c r="Z116" s="1478"/>
      <c r="AA116" s="1478"/>
      <c r="AB116" s="1478"/>
      <c r="AC116" s="1478"/>
      <c r="AD116" s="1478"/>
      <c r="AE116" s="1478"/>
      <c r="AF116" s="1478"/>
      <c r="AG116" s="1438"/>
      <c r="AH116" s="503"/>
      <c r="AI116" s="503"/>
      <c r="AJ116" s="339"/>
      <c r="AK116" s="336"/>
      <c r="AL116" s="126"/>
      <c r="AM116" s="126"/>
      <c r="AN116" s="126"/>
      <c r="AO116" s="126"/>
      <c r="AP116" s="126"/>
      <c r="AQ116" s="126"/>
      <c r="AR116" s="126"/>
      <c r="AS116" s="126"/>
      <c r="AT116" s="126"/>
      <c r="AU116" s="126"/>
      <c r="AV116" s="126"/>
      <c r="AW116" s="233"/>
      <c r="AX116" s="233"/>
      <c r="AY116" s="233"/>
      <c r="AZ116" s="163"/>
      <c r="BA116" s="163"/>
      <c r="BB116" s="163"/>
      <c r="BC116" s="163"/>
      <c r="BD116" s="163"/>
      <c r="BE116" s="163"/>
      <c r="BF116" s="163"/>
    </row>
    <row r="117" spans="1:58" ht="16.5" customHeight="1">
      <c r="A117" s="658"/>
      <c r="B117" s="1478" t="s">
        <v>34</v>
      </c>
      <c r="C117" s="1444"/>
      <c r="D117" s="1444"/>
      <c r="E117" s="1444"/>
      <c r="F117" s="1444"/>
      <c r="G117" s="1444"/>
      <c r="H117" s="1444"/>
      <c r="I117" s="1444"/>
      <c r="J117" s="1444"/>
      <c r="K117" s="1444"/>
      <c r="L117" s="1444"/>
      <c r="M117" s="1444"/>
      <c r="N117" s="1444"/>
      <c r="O117" s="1444"/>
      <c r="P117" s="1444"/>
      <c r="Q117" s="1444"/>
      <c r="R117" s="1444"/>
      <c r="S117" s="1444"/>
      <c r="T117" s="1444"/>
      <c r="U117" s="1444"/>
      <c r="V117" s="1444"/>
      <c r="W117" s="1444"/>
      <c r="X117" s="1444"/>
      <c r="Y117" s="1444"/>
      <c r="Z117" s="1444"/>
      <c r="AA117" s="1444"/>
      <c r="AB117" s="1444"/>
      <c r="AC117" s="1444"/>
      <c r="AD117" s="1444"/>
      <c r="AE117" s="1444"/>
      <c r="AF117" s="1444"/>
      <c r="AG117" s="1438"/>
      <c r="AH117" s="502"/>
      <c r="AI117" s="502"/>
      <c r="AJ117" s="339"/>
      <c r="AK117" s="177"/>
      <c r="AL117" s="126"/>
      <c r="AM117" s="126"/>
      <c r="AN117" s="126"/>
      <c r="AO117" s="126"/>
      <c r="AP117" s="126"/>
      <c r="AQ117" s="126"/>
      <c r="AR117" s="126"/>
      <c r="AS117" s="126"/>
      <c r="AT117" s="126"/>
      <c r="AU117" s="126"/>
      <c r="AV117" s="126"/>
      <c r="AW117" s="233"/>
      <c r="AX117" s="233"/>
      <c r="AY117" s="233"/>
      <c r="AZ117" s="163"/>
      <c r="BA117" s="163"/>
      <c r="BB117" s="163"/>
      <c r="BC117" s="163"/>
      <c r="BD117" s="163"/>
      <c r="BE117" s="163"/>
      <c r="BF117" s="163"/>
    </row>
    <row r="118" spans="1:58" ht="16.5" customHeight="1">
      <c r="A118" s="658" t="s">
        <v>288</v>
      </c>
      <c r="B118" s="525"/>
      <c r="C118" s="525"/>
      <c r="D118" s="1444" t="s">
        <v>411</v>
      </c>
      <c r="E118" s="1444"/>
      <c r="F118" s="1444"/>
      <c r="G118" s="1444"/>
      <c r="H118" s="1444"/>
      <c r="I118" s="1444"/>
      <c r="J118" s="1444"/>
      <c r="K118" s="1444"/>
      <c r="L118" s="1444"/>
      <c r="M118" s="1444"/>
      <c r="N118" s="1444"/>
      <c r="O118" s="1444"/>
      <c r="P118" s="1444"/>
      <c r="Q118" s="1444"/>
      <c r="R118" s="1444"/>
      <c r="S118" s="1444"/>
      <c r="T118" s="1444"/>
      <c r="U118" s="1444"/>
      <c r="V118" s="1444"/>
      <c r="W118" s="1444"/>
      <c r="X118" s="1444"/>
      <c r="Y118" s="1444"/>
      <c r="Z118" s="1444"/>
      <c r="AA118" s="1444"/>
      <c r="AB118" s="1444"/>
      <c r="AC118" s="1444"/>
      <c r="AD118" s="1444"/>
      <c r="AE118" s="1444"/>
      <c r="AF118" s="1444"/>
      <c r="AG118" s="1438"/>
      <c r="AH118" s="502"/>
      <c r="AI118" s="502"/>
      <c r="AJ118" s="339"/>
      <c r="AK118" s="52"/>
      <c r="AL118" s="126"/>
      <c r="AM118" s="126"/>
      <c r="AN118" s="126"/>
      <c r="AO118" s="126"/>
      <c r="AP118" s="126"/>
      <c r="AQ118" s="126"/>
      <c r="AR118" s="126"/>
      <c r="AS118" s="126"/>
      <c r="AT118" s="126"/>
      <c r="AU118" s="126"/>
      <c r="AV118" s="126"/>
      <c r="AW118" s="233"/>
      <c r="AX118" s="233"/>
      <c r="AY118" s="233"/>
      <c r="AZ118" s="163"/>
      <c r="BA118" s="163"/>
      <c r="BB118" s="163"/>
      <c r="BC118" s="163"/>
      <c r="BD118" s="163"/>
      <c r="BE118" s="163"/>
      <c r="BF118" s="163"/>
    </row>
    <row r="119" spans="1:58" ht="27" customHeight="1">
      <c r="A119" s="517"/>
      <c r="B119" s="653"/>
      <c r="C119" s="56"/>
      <c r="D119" s="56"/>
      <c r="E119" s="525"/>
      <c r="F119" s="517"/>
      <c r="G119" s="478"/>
      <c r="H119" s="478"/>
      <c r="I119" s="977"/>
      <c r="J119" s="478"/>
      <c r="K119" s="478"/>
      <c r="L119" s="977"/>
      <c r="M119" s="478"/>
      <c r="N119" s="478"/>
      <c r="O119" s="977"/>
      <c r="P119" s="478"/>
      <c r="Q119" s="478"/>
      <c r="R119" s="977"/>
      <c r="S119" s="478"/>
      <c r="T119" s="478"/>
      <c r="U119" s="977"/>
      <c r="V119" s="478"/>
      <c r="W119" s="478"/>
      <c r="X119" s="977"/>
      <c r="Y119" s="478"/>
      <c r="Z119" s="478"/>
      <c r="AA119" s="977"/>
      <c r="AB119" s="478"/>
      <c r="AC119" s="478"/>
      <c r="AD119" s="977"/>
      <c r="AE119" s="478"/>
      <c r="AF119" s="478"/>
      <c r="AG119" s="977"/>
      <c r="AH119" s="464"/>
      <c r="AI119" s="464"/>
      <c r="AJ119" s="339"/>
      <c r="AL119" s="126"/>
      <c r="AM119" s="126"/>
      <c r="AN119" s="126"/>
      <c r="AO119" s="126"/>
      <c r="AP119" s="126"/>
      <c r="AQ119" s="126"/>
      <c r="AR119" s="126"/>
      <c r="AS119" s="126"/>
      <c r="AT119" s="126"/>
      <c r="AU119" s="126"/>
      <c r="AV119" s="126"/>
      <c r="AW119" s="233"/>
      <c r="AX119" s="233"/>
      <c r="AY119" s="233"/>
      <c r="AZ119" s="163"/>
      <c r="BA119" s="163"/>
      <c r="BB119" s="163"/>
      <c r="BC119" s="163"/>
      <c r="BD119" s="163"/>
      <c r="BE119" s="163"/>
      <c r="BF119" s="163"/>
    </row>
    <row r="120" spans="1:58" ht="27" customHeight="1">
      <c r="A120" s="200"/>
      <c r="B120" s="525"/>
      <c r="C120" s="525"/>
      <c r="D120" s="525"/>
      <c r="E120" s="525"/>
      <c r="F120" s="525"/>
      <c r="G120" s="353"/>
      <c r="H120" s="353"/>
      <c r="I120" s="983"/>
      <c r="J120" s="353"/>
      <c r="K120" s="353"/>
      <c r="L120" s="983"/>
      <c r="M120" s="353"/>
      <c r="N120" s="353"/>
      <c r="O120" s="983"/>
      <c r="P120" s="353"/>
      <c r="Q120" s="353"/>
      <c r="R120" s="983"/>
      <c r="S120" s="353"/>
      <c r="T120" s="353"/>
      <c r="U120" s="983"/>
      <c r="V120" s="353"/>
      <c r="W120" s="353"/>
      <c r="X120" s="983"/>
      <c r="Y120" s="353"/>
      <c r="Z120" s="353"/>
      <c r="AA120" s="983"/>
      <c r="AB120" s="353"/>
      <c r="AC120" s="353"/>
      <c r="AD120" s="983"/>
      <c r="AE120" s="353"/>
      <c r="AF120" s="353"/>
      <c r="AG120" s="983"/>
    </row>
    <row r="121" spans="1:58" ht="27" customHeight="1">
      <c r="A121" s="200"/>
      <c r="B121" s="525"/>
      <c r="C121" s="525"/>
      <c r="D121" s="525"/>
      <c r="E121" s="525"/>
      <c r="F121" s="525"/>
      <c r="G121" s="353"/>
      <c r="H121" s="353"/>
      <c r="I121" s="983"/>
      <c r="J121" s="353"/>
      <c r="K121" s="353"/>
      <c r="L121" s="983"/>
      <c r="M121" s="353"/>
      <c r="N121" s="353"/>
      <c r="O121" s="983"/>
      <c r="P121" s="353"/>
      <c r="Q121" s="353"/>
      <c r="R121" s="983"/>
      <c r="S121" s="353"/>
      <c r="T121" s="353"/>
      <c r="U121" s="983"/>
      <c r="V121" s="353"/>
      <c r="W121" s="353"/>
      <c r="X121" s="983"/>
      <c r="Y121" s="353"/>
      <c r="Z121" s="353"/>
      <c r="AA121" s="983"/>
      <c r="AB121" s="353"/>
      <c r="AC121" s="353"/>
      <c r="AD121" s="983"/>
      <c r="AE121" s="353"/>
      <c r="AF121" s="353"/>
      <c r="AG121" s="983"/>
    </row>
    <row r="122" spans="1:58" ht="27" customHeight="1">
      <c r="A122" s="200"/>
      <c r="B122" s="525"/>
      <c r="C122" s="525"/>
      <c r="D122" s="525"/>
      <c r="E122" s="525"/>
      <c r="F122" s="525"/>
      <c r="G122" s="353"/>
      <c r="H122" s="353"/>
      <c r="I122" s="983"/>
      <c r="J122" s="353"/>
      <c r="K122" s="353"/>
      <c r="L122" s="983"/>
      <c r="M122" s="353"/>
      <c r="N122" s="353"/>
      <c r="O122" s="983"/>
      <c r="P122" s="353"/>
      <c r="Q122" s="353"/>
      <c r="R122" s="983"/>
      <c r="S122" s="353"/>
      <c r="T122" s="353"/>
      <c r="U122" s="983"/>
      <c r="V122" s="353"/>
      <c r="W122" s="353"/>
      <c r="X122" s="983"/>
      <c r="Y122" s="353"/>
      <c r="Z122" s="353"/>
      <c r="AA122" s="983"/>
      <c r="AB122" s="353"/>
      <c r="AC122" s="353"/>
      <c r="AD122" s="983"/>
      <c r="AE122" s="353"/>
      <c r="AF122" s="353"/>
      <c r="AG122" s="983"/>
    </row>
    <row r="123" spans="1:58" ht="27" customHeight="1">
      <c r="A123" s="200"/>
      <c r="B123" s="525"/>
      <c r="C123" s="525"/>
      <c r="D123" s="525"/>
      <c r="E123" s="525"/>
      <c r="F123" s="525"/>
      <c r="G123" s="353"/>
      <c r="H123" s="353"/>
      <c r="I123" s="983"/>
      <c r="J123" s="353"/>
      <c r="K123" s="353"/>
      <c r="L123" s="983"/>
      <c r="M123" s="353"/>
      <c r="N123" s="353"/>
      <c r="O123" s="983"/>
      <c r="P123" s="353"/>
      <c r="Q123" s="353"/>
      <c r="R123" s="983"/>
      <c r="S123" s="353"/>
      <c r="T123" s="353"/>
      <c r="U123" s="983"/>
      <c r="V123" s="353"/>
      <c r="W123" s="353"/>
      <c r="X123" s="983"/>
      <c r="Y123" s="353"/>
      <c r="Z123" s="353"/>
      <c r="AA123" s="983"/>
      <c r="AB123" s="353"/>
      <c r="AC123" s="353"/>
      <c r="AD123" s="983"/>
      <c r="AE123" s="353"/>
      <c r="AF123" s="353"/>
      <c r="AG123" s="983"/>
    </row>
    <row r="124" spans="1:58" ht="27" customHeight="1">
      <c r="A124" s="200"/>
      <c r="B124" s="525"/>
      <c r="C124" s="525"/>
      <c r="D124" s="525"/>
      <c r="E124" s="525"/>
      <c r="F124" s="525"/>
      <c r="G124" s="353"/>
      <c r="H124" s="353"/>
      <c r="I124" s="983"/>
      <c r="J124" s="353"/>
      <c r="K124" s="353"/>
      <c r="L124" s="983"/>
      <c r="M124" s="353"/>
      <c r="N124" s="353"/>
      <c r="O124" s="983"/>
      <c r="P124" s="353"/>
      <c r="Q124" s="353"/>
      <c r="R124" s="983"/>
      <c r="S124" s="353"/>
      <c r="T124" s="353"/>
      <c r="U124" s="983"/>
      <c r="V124" s="353"/>
      <c r="W124" s="353"/>
      <c r="X124" s="983"/>
      <c r="Y124" s="353"/>
      <c r="Z124" s="353"/>
      <c r="AA124" s="983"/>
      <c r="AB124" s="353"/>
      <c r="AC124" s="353"/>
      <c r="AD124" s="983"/>
      <c r="AE124" s="353"/>
      <c r="AF124" s="353"/>
      <c r="AG124" s="983"/>
    </row>
    <row r="125" spans="1:58" ht="27" customHeight="1">
      <c r="A125" s="200"/>
      <c r="B125" s="525"/>
      <c r="C125" s="525"/>
      <c r="D125" s="525"/>
      <c r="E125" s="525"/>
      <c r="F125" s="525"/>
      <c r="G125" s="353"/>
      <c r="H125" s="353"/>
      <c r="I125" s="983"/>
      <c r="J125" s="353"/>
      <c r="K125" s="353"/>
      <c r="L125" s="983"/>
      <c r="M125" s="353"/>
      <c r="N125" s="353"/>
      <c r="O125" s="983"/>
      <c r="P125" s="353"/>
      <c r="Q125" s="353"/>
      <c r="R125" s="983"/>
      <c r="S125" s="353"/>
      <c r="T125" s="353"/>
      <c r="U125" s="983"/>
      <c r="V125" s="353"/>
      <c r="W125" s="353"/>
      <c r="X125" s="983"/>
      <c r="Y125" s="353"/>
      <c r="Z125" s="353"/>
      <c r="AA125" s="983"/>
      <c r="AB125" s="353"/>
      <c r="AC125" s="353"/>
      <c r="AD125" s="983"/>
      <c r="AE125" s="353"/>
      <c r="AF125" s="353"/>
      <c r="AG125" s="983"/>
    </row>
    <row r="126" spans="1:58" ht="27" customHeight="1">
      <c r="A126" s="200"/>
      <c r="B126" s="525"/>
      <c r="C126" s="525"/>
      <c r="D126" s="525"/>
      <c r="E126" s="525"/>
      <c r="F126" s="525"/>
      <c r="G126" s="353"/>
      <c r="H126" s="353"/>
      <c r="I126" s="983"/>
      <c r="J126" s="353"/>
      <c r="K126" s="353"/>
      <c r="L126" s="983"/>
      <c r="M126" s="353"/>
      <c r="N126" s="353"/>
      <c r="O126" s="983"/>
      <c r="P126" s="353"/>
      <c r="Q126" s="353"/>
      <c r="R126" s="983"/>
      <c r="S126" s="353"/>
      <c r="T126" s="353"/>
      <c r="U126" s="983"/>
      <c r="V126" s="353"/>
      <c r="W126" s="353"/>
      <c r="X126" s="983"/>
      <c r="Y126" s="353"/>
      <c r="Z126" s="353"/>
      <c r="AA126" s="983"/>
      <c r="AB126" s="353"/>
      <c r="AC126" s="353"/>
      <c r="AD126" s="983"/>
      <c r="AE126" s="353"/>
      <c r="AF126" s="353"/>
      <c r="AG126" s="983"/>
    </row>
    <row r="127" spans="1:58" ht="27" customHeight="1">
      <c r="A127" s="200"/>
      <c r="B127" s="525"/>
      <c r="C127" s="525"/>
      <c r="D127" s="525"/>
      <c r="E127" s="525"/>
      <c r="F127" s="525"/>
      <c r="G127" s="353"/>
      <c r="H127" s="353"/>
      <c r="I127" s="983"/>
      <c r="J127" s="353"/>
      <c r="K127" s="353"/>
      <c r="L127" s="983"/>
      <c r="M127" s="353"/>
      <c r="N127" s="353"/>
      <c r="O127" s="983"/>
      <c r="P127" s="353"/>
      <c r="Q127" s="353"/>
      <c r="R127" s="983"/>
      <c r="S127" s="353"/>
      <c r="T127" s="353"/>
      <c r="U127" s="983"/>
      <c r="V127" s="353"/>
      <c r="W127" s="353"/>
      <c r="X127" s="983"/>
      <c r="Y127" s="353"/>
      <c r="Z127" s="353"/>
      <c r="AA127" s="983"/>
      <c r="AB127" s="353"/>
      <c r="AC127" s="353"/>
      <c r="AD127" s="983"/>
      <c r="AE127" s="353"/>
      <c r="AF127" s="353"/>
      <c r="AG127" s="983"/>
    </row>
    <row r="128" spans="1:58" ht="27" customHeight="1">
      <c r="A128" s="200"/>
      <c r="B128" s="525"/>
      <c r="C128" s="525"/>
      <c r="D128" s="525"/>
      <c r="E128" s="525"/>
      <c r="F128" s="525"/>
      <c r="G128" s="353"/>
      <c r="H128" s="353"/>
      <c r="I128" s="983"/>
      <c r="J128" s="353"/>
      <c r="K128" s="353"/>
      <c r="L128" s="983"/>
      <c r="M128" s="353"/>
      <c r="N128" s="353"/>
      <c r="O128" s="983"/>
      <c r="P128" s="353"/>
      <c r="Q128" s="353"/>
      <c r="R128" s="983"/>
      <c r="S128" s="353"/>
      <c r="T128" s="353"/>
      <c r="U128" s="983"/>
      <c r="V128" s="353"/>
      <c r="W128" s="353"/>
      <c r="X128" s="983"/>
      <c r="Y128" s="353"/>
      <c r="Z128" s="353"/>
      <c r="AA128" s="983"/>
      <c r="AB128" s="353"/>
      <c r="AC128" s="353"/>
      <c r="AD128" s="983"/>
      <c r="AE128" s="353"/>
      <c r="AF128" s="353"/>
      <c r="AG128" s="983"/>
    </row>
    <row r="129" spans="1:33" ht="27" customHeight="1">
      <c r="A129" s="200"/>
      <c r="B129" s="525"/>
      <c r="C129" s="525"/>
      <c r="D129" s="525"/>
      <c r="E129" s="525"/>
      <c r="F129" s="525"/>
      <c r="G129" s="353"/>
      <c r="H129" s="353"/>
      <c r="I129" s="983"/>
      <c r="J129" s="353"/>
      <c r="K129" s="353"/>
      <c r="L129" s="983"/>
      <c r="M129" s="353"/>
      <c r="N129" s="353"/>
      <c r="O129" s="983"/>
      <c r="P129" s="353"/>
      <c r="Q129" s="353"/>
      <c r="R129" s="983"/>
      <c r="S129" s="353"/>
      <c r="T129" s="353"/>
      <c r="U129" s="983"/>
      <c r="V129" s="353"/>
      <c r="W129" s="353"/>
      <c r="X129" s="983"/>
      <c r="Y129" s="353"/>
      <c r="Z129" s="353"/>
      <c r="AA129" s="983"/>
      <c r="AB129" s="353"/>
      <c r="AC129" s="353"/>
      <c r="AD129" s="983"/>
      <c r="AE129" s="353"/>
      <c r="AF129" s="353"/>
      <c r="AG129" s="983"/>
    </row>
    <row r="130" spans="1:33" ht="27" customHeight="1">
      <c r="A130" s="200"/>
      <c r="B130" s="525"/>
      <c r="C130" s="525"/>
      <c r="D130" s="525"/>
      <c r="E130" s="525"/>
      <c r="F130" s="525"/>
      <c r="G130" s="353"/>
      <c r="H130" s="353"/>
      <c r="I130" s="983"/>
      <c r="J130" s="353"/>
      <c r="K130" s="353"/>
      <c r="L130" s="983"/>
      <c r="M130" s="353"/>
      <c r="N130" s="353"/>
      <c r="O130" s="983"/>
      <c r="P130" s="353"/>
      <c r="Q130" s="353"/>
      <c r="R130" s="983"/>
      <c r="S130" s="353"/>
      <c r="T130" s="353"/>
      <c r="U130" s="983"/>
      <c r="V130" s="353"/>
      <c r="W130" s="353"/>
      <c r="X130" s="983"/>
      <c r="Y130" s="353"/>
      <c r="Z130" s="353"/>
      <c r="AA130" s="983"/>
      <c r="AB130" s="353"/>
      <c r="AC130" s="353"/>
      <c r="AD130" s="983"/>
      <c r="AE130" s="353"/>
      <c r="AF130" s="353"/>
      <c r="AG130" s="983"/>
    </row>
    <row r="131" spans="1:33" ht="27" customHeight="1">
      <c r="A131" s="200"/>
      <c r="B131" s="525"/>
      <c r="C131" s="525"/>
      <c r="D131" s="525"/>
      <c r="E131" s="525"/>
      <c r="F131" s="525"/>
      <c r="G131" s="353"/>
      <c r="H131" s="353"/>
      <c r="I131" s="983"/>
      <c r="J131" s="353"/>
      <c r="K131" s="353"/>
      <c r="L131" s="983"/>
      <c r="M131" s="353"/>
      <c r="N131" s="353"/>
      <c r="O131" s="983"/>
      <c r="P131" s="353"/>
      <c r="Q131" s="353"/>
      <c r="R131" s="983"/>
      <c r="S131" s="353"/>
      <c r="T131" s="353"/>
      <c r="U131" s="983"/>
      <c r="V131" s="353"/>
      <c r="W131" s="353"/>
      <c r="X131" s="983"/>
      <c r="Y131" s="353"/>
      <c r="Z131" s="353"/>
      <c r="AA131" s="983"/>
      <c r="AB131" s="353"/>
      <c r="AC131" s="353"/>
      <c r="AD131" s="983"/>
      <c r="AE131" s="353"/>
      <c r="AF131" s="353"/>
      <c r="AG131" s="983"/>
    </row>
    <row r="132" spans="1:33" ht="27" customHeight="1">
      <c r="A132" s="200"/>
      <c r="B132" s="525"/>
      <c r="C132" s="525"/>
      <c r="D132" s="525"/>
      <c r="E132" s="525"/>
      <c r="F132" s="525"/>
      <c r="G132" s="353"/>
      <c r="H132" s="353"/>
      <c r="I132" s="983"/>
      <c r="J132" s="353"/>
      <c r="K132" s="353"/>
      <c r="L132" s="983"/>
      <c r="M132" s="353"/>
      <c r="N132" s="353"/>
      <c r="O132" s="983"/>
      <c r="P132" s="353"/>
      <c r="Q132" s="353"/>
      <c r="R132" s="983"/>
      <c r="S132" s="353"/>
      <c r="T132" s="353"/>
      <c r="U132" s="983"/>
      <c r="V132" s="353"/>
      <c r="W132" s="353"/>
      <c r="X132" s="983"/>
      <c r="Y132" s="353"/>
      <c r="Z132" s="353"/>
      <c r="AA132" s="983"/>
      <c r="AB132" s="353"/>
      <c r="AC132" s="353"/>
      <c r="AD132" s="983"/>
      <c r="AE132" s="353"/>
      <c r="AF132" s="353"/>
      <c r="AG132" s="983"/>
    </row>
    <row r="133" spans="1:33" ht="27" customHeight="1">
      <c r="A133" s="200"/>
      <c r="B133" s="525"/>
      <c r="C133" s="525"/>
      <c r="D133" s="525"/>
      <c r="E133" s="525"/>
      <c r="F133" s="525"/>
      <c r="G133" s="353"/>
      <c r="H133" s="353"/>
      <c r="I133" s="983"/>
      <c r="J133" s="353"/>
      <c r="K133" s="353"/>
      <c r="L133" s="983"/>
      <c r="M133" s="353"/>
      <c r="N133" s="353"/>
      <c r="O133" s="983"/>
      <c r="P133" s="353"/>
      <c r="Q133" s="353"/>
      <c r="R133" s="983"/>
      <c r="S133" s="353"/>
      <c r="T133" s="353"/>
      <c r="U133" s="983"/>
      <c r="V133" s="353"/>
      <c r="W133" s="353"/>
      <c r="X133" s="983"/>
      <c r="Y133" s="353"/>
      <c r="Z133" s="353"/>
      <c r="AA133" s="983"/>
      <c r="AB133" s="353"/>
      <c r="AC133" s="353"/>
      <c r="AD133" s="983"/>
      <c r="AE133" s="353"/>
      <c r="AF133" s="353"/>
      <c r="AG133" s="983"/>
    </row>
    <row r="134" spans="1:33" ht="27" customHeight="1">
      <c r="A134" s="200"/>
      <c r="B134" s="525"/>
      <c r="C134" s="525"/>
      <c r="D134" s="525"/>
      <c r="E134" s="525"/>
      <c r="F134" s="525"/>
      <c r="G134" s="353"/>
      <c r="H134" s="353"/>
      <c r="I134" s="983"/>
      <c r="J134" s="353"/>
      <c r="K134" s="353"/>
      <c r="L134" s="983"/>
      <c r="M134" s="353"/>
      <c r="N134" s="353"/>
      <c r="O134" s="983"/>
      <c r="P134" s="353"/>
      <c r="Q134" s="353"/>
      <c r="R134" s="983"/>
      <c r="S134" s="353"/>
      <c r="T134" s="353"/>
      <c r="U134" s="983"/>
      <c r="V134" s="353"/>
      <c r="W134" s="353"/>
      <c r="X134" s="983"/>
      <c r="Y134" s="353"/>
      <c r="Z134" s="353"/>
      <c r="AA134" s="983"/>
      <c r="AB134" s="353"/>
      <c r="AC134" s="353"/>
      <c r="AD134" s="983"/>
      <c r="AE134" s="353"/>
      <c r="AF134" s="353"/>
      <c r="AG134" s="983"/>
    </row>
    <row r="135" spans="1:33" ht="27" customHeight="1">
      <c r="A135" s="200"/>
      <c r="B135" s="525"/>
      <c r="C135" s="525"/>
      <c r="D135" s="525"/>
      <c r="E135" s="525"/>
      <c r="F135" s="525"/>
      <c r="G135" s="353"/>
      <c r="H135" s="353"/>
      <c r="I135" s="983"/>
      <c r="J135" s="353"/>
      <c r="K135" s="353"/>
      <c r="L135" s="983"/>
      <c r="M135" s="353"/>
      <c r="N135" s="353"/>
      <c r="O135" s="983"/>
      <c r="P135" s="353"/>
      <c r="Q135" s="353"/>
      <c r="R135" s="983"/>
      <c r="S135" s="353"/>
      <c r="T135" s="353"/>
      <c r="U135" s="983"/>
      <c r="V135" s="353"/>
      <c r="W135" s="353"/>
      <c r="X135" s="983"/>
      <c r="Y135" s="353"/>
      <c r="Z135" s="353"/>
      <c r="AA135" s="983"/>
      <c r="AB135" s="353"/>
      <c r="AC135" s="353"/>
      <c r="AD135" s="983"/>
      <c r="AE135" s="353"/>
      <c r="AF135" s="353"/>
      <c r="AG135" s="983"/>
    </row>
    <row r="136" spans="1:33" ht="27" customHeight="1">
      <c r="A136" s="200"/>
      <c r="B136" s="525"/>
      <c r="C136" s="525"/>
      <c r="D136" s="525"/>
      <c r="E136" s="525"/>
      <c r="F136" s="525"/>
      <c r="G136" s="353"/>
      <c r="H136" s="353"/>
      <c r="I136" s="983"/>
      <c r="J136" s="353"/>
      <c r="K136" s="353"/>
      <c r="L136" s="983"/>
      <c r="M136" s="353"/>
      <c r="N136" s="353"/>
      <c r="O136" s="983"/>
      <c r="P136" s="353"/>
      <c r="Q136" s="353"/>
      <c r="R136" s="983"/>
      <c r="S136" s="353"/>
      <c r="T136" s="353"/>
      <c r="U136" s="983"/>
      <c r="V136" s="353"/>
      <c r="W136" s="353"/>
      <c r="X136" s="983"/>
      <c r="Y136" s="353"/>
      <c r="Z136" s="353"/>
      <c r="AA136" s="983"/>
      <c r="AB136" s="353"/>
      <c r="AC136" s="353"/>
      <c r="AD136" s="983"/>
      <c r="AE136" s="353"/>
      <c r="AF136" s="353"/>
      <c r="AG136" s="983"/>
    </row>
    <row r="137" spans="1:33" ht="27" customHeight="1">
      <c r="A137" s="200"/>
      <c r="B137" s="525"/>
      <c r="C137" s="525"/>
      <c r="D137" s="525"/>
      <c r="E137" s="525"/>
      <c r="F137" s="525"/>
      <c r="G137" s="353"/>
      <c r="H137" s="353"/>
      <c r="I137" s="983"/>
      <c r="J137" s="353"/>
      <c r="K137" s="353"/>
      <c r="L137" s="983"/>
      <c r="M137" s="353"/>
      <c r="N137" s="353"/>
      <c r="O137" s="983"/>
      <c r="P137" s="353"/>
      <c r="Q137" s="353"/>
      <c r="R137" s="983"/>
      <c r="S137" s="353"/>
      <c r="T137" s="353"/>
      <c r="U137" s="983"/>
      <c r="V137" s="353"/>
      <c r="W137" s="353"/>
      <c r="X137" s="983"/>
      <c r="Y137" s="353"/>
      <c r="Z137" s="353"/>
      <c r="AA137" s="983"/>
      <c r="AB137" s="353"/>
      <c r="AC137" s="353"/>
      <c r="AD137" s="983"/>
      <c r="AE137" s="353"/>
      <c r="AF137" s="353"/>
      <c r="AG137" s="983"/>
    </row>
    <row r="138" spans="1:33" ht="27" customHeight="1">
      <c r="A138" s="200"/>
      <c r="B138" s="525"/>
      <c r="C138" s="525"/>
      <c r="D138" s="525"/>
      <c r="E138" s="525"/>
      <c r="F138" s="525"/>
      <c r="G138" s="353"/>
      <c r="H138" s="353"/>
      <c r="I138" s="983"/>
      <c r="J138" s="353"/>
      <c r="K138" s="353"/>
      <c r="L138" s="983"/>
      <c r="M138" s="353"/>
      <c r="N138" s="353"/>
      <c r="O138" s="983"/>
      <c r="P138" s="353"/>
      <c r="Q138" s="353"/>
      <c r="R138" s="983"/>
      <c r="S138" s="353"/>
      <c r="T138" s="353"/>
      <c r="U138" s="983"/>
      <c r="V138" s="353"/>
      <c r="W138" s="353"/>
      <c r="X138" s="983"/>
      <c r="Y138" s="353"/>
      <c r="Z138" s="353"/>
      <c r="AA138" s="983"/>
      <c r="AB138" s="353"/>
      <c r="AC138" s="353"/>
      <c r="AD138" s="983"/>
      <c r="AE138" s="353"/>
      <c r="AF138" s="353"/>
      <c r="AG138" s="983"/>
    </row>
    <row r="139" spans="1:33" ht="27" customHeight="1">
      <c r="A139" s="200"/>
      <c r="B139" s="525"/>
      <c r="C139" s="525"/>
      <c r="D139" s="525"/>
      <c r="E139" s="525"/>
      <c r="F139" s="525"/>
      <c r="G139" s="353"/>
      <c r="H139" s="353"/>
      <c r="I139" s="983"/>
      <c r="J139" s="353"/>
      <c r="K139" s="353"/>
      <c r="L139" s="983"/>
      <c r="M139" s="353"/>
      <c r="N139" s="353"/>
      <c r="O139" s="983"/>
      <c r="P139" s="353"/>
      <c r="Q139" s="353"/>
      <c r="R139" s="983"/>
      <c r="S139" s="353"/>
      <c r="T139" s="353"/>
      <c r="U139" s="983"/>
      <c r="V139" s="353"/>
      <c r="W139" s="353"/>
      <c r="X139" s="983"/>
      <c r="Y139" s="353"/>
      <c r="Z139" s="353"/>
      <c r="AA139" s="983"/>
      <c r="AB139" s="353"/>
      <c r="AC139" s="353"/>
      <c r="AD139" s="983"/>
      <c r="AE139" s="353"/>
      <c r="AF139" s="353"/>
      <c r="AG139" s="983"/>
    </row>
    <row r="140" spans="1:33" ht="27" customHeight="1">
      <c r="A140" s="200"/>
      <c r="B140" s="525"/>
      <c r="C140" s="525"/>
      <c r="D140" s="525"/>
      <c r="E140" s="525"/>
      <c r="F140" s="525"/>
      <c r="G140" s="353"/>
      <c r="H140" s="353"/>
      <c r="I140" s="983"/>
      <c r="J140" s="353"/>
      <c r="K140" s="353"/>
      <c r="L140" s="983"/>
      <c r="M140" s="353"/>
      <c r="N140" s="353"/>
      <c r="O140" s="983"/>
      <c r="P140" s="353"/>
      <c r="Q140" s="353"/>
      <c r="R140" s="983"/>
      <c r="S140" s="353"/>
      <c r="T140" s="353"/>
      <c r="U140" s="983"/>
      <c r="V140" s="353"/>
      <c r="W140" s="353"/>
      <c r="X140" s="983"/>
      <c r="Y140" s="353"/>
      <c r="Z140" s="353"/>
      <c r="AA140" s="983"/>
      <c r="AB140" s="353"/>
      <c r="AC140" s="353"/>
      <c r="AD140" s="983"/>
      <c r="AE140" s="353"/>
      <c r="AF140" s="353"/>
      <c r="AG140" s="983"/>
    </row>
    <row r="141" spans="1:33" ht="27" customHeight="1">
      <c r="A141" s="200"/>
      <c r="B141" s="525"/>
      <c r="C141" s="525"/>
      <c r="D141" s="525"/>
      <c r="E141" s="525"/>
      <c r="F141" s="525"/>
      <c r="G141" s="353"/>
      <c r="H141" s="353"/>
      <c r="I141" s="983"/>
      <c r="J141" s="353"/>
      <c r="K141" s="353"/>
      <c r="L141" s="983"/>
      <c r="M141" s="353"/>
      <c r="N141" s="353"/>
      <c r="O141" s="983"/>
      <c r="P141" s="353"/>
      <c r="Q141" s="353"/>
      <c r="R141" s="983"/>
      <c r="S141" s="353"/>
      <c r="T141" s="353"/>
      <c r="U141" s="983"/>
      <c r="V141" s="353"/>
      <c r="W141" s="353"/>
      <c r="X141" s="983"/>
      <c r="Y141" s="353"/>
      <c r="Z141" s="353"/>
      <c r="AA141" s="983"/>
      <c r="AB141" s="353"/>
      <c r="AC141" s="353"/>
      <c r="AD141" s="983"/>
      <c r="AE141" s="353"/>
      <c r="AF141" s="353"/>
      <c r="AG141" s="983"/>
    </row>
    <row r="142" spans="1:33" ht="27" customHeight="1">
      <c r="A142" s="200"/>
      <c r="B142" s="525"/>
      <c r="C142" s="525"/>
      <c r="D142" s="525"/>
      <c r="E142" s="525"/>
      <c r="F142" s="525"/>
      <c r="G142" s="353"/>
      <c r="H142" s="353"/>
      <c r="I142" s="983"/>
      <c r="J142" s="353"/>
      <c r="K142" s="353"/>
      <c r="L142" s="983"/>
      <c r="M142" s="353"/>
      <c r="N142" s="353"/>
      <c r="O142" s="983"/>
      <c r="P142" s="353"/>
      <c r="Q142" s="353"/>
      <c r="R142" s="983"/>
      <c r="S142" s="353"/>
      <c r="T142" s="353"/>
      <c r="U142" s="983"/>
      <c r="V142" s="353"/>
      <c r="W142" s="353"/>
      <c r="X142" s="983"/>
      <c r="Y142" s="353"/>
      <c r="Z142" s="353"/>
      <c r="AA142" s="983"/>
      <c r="AB142" s="353"/>
      <c r="AC142" s="353"/>
      <c r="AD142" s="983"/>
      <c r="AE142" s="353"/>
      <c r="AF142" s="353"/>
      <c r="AG142" s="983"/>
    </row>
    <row r="143" spans="1:33" ht="27" customHeight="1">
      <c r="A143" s="200"/>
      <c r="B143" s="525"/>
      <c r="C143" s="525"/>
      <c r="D143" s="525"/>
      <c r="E143" s="525"/>
      <c r="F143" s="525"/>
      <c r="G143" s="353"/>
      <c r="H143" s="353"/>
      <c r="I143" s="983"/>
      <c r="J143" s="353"/>
      <c r="K143" s="353"/>
      <c r="L143" s="983"/>
      <c r="M143" s="353"/>
      <c r="N143" s="353"/>
      <c r="O143" s="983"/>
      <c r="P143" s="353"/>
      <c r="Q143" s="353"/>
      <c r="R143" s="983"/>
      <c r="S143" s="353"/>
      <c r="T143" s="353"/>
      <c r="U143" s="983"/>
      <c r="V143" s="353"/>
      <c r="W143" s="353"/>
      <c r="X143" s="983"/>
      <c r="Y143" s="353"/>
      <c r="Z143" s="353"/>
      <c r="AA143" s="983"/>
      <c r="AB143" s="353"/>
      <c r="AC143" s="353"/>
      <c r="AD143" s="983"/>
      <c r="AE143" s="353"/>
      <c r="AF143" s="353"/>
      <c r="AG143" s="983"/>
    </row>
    <row r="144" spans="1:33" ht="27" customHeight="1">
      <c r="A144" s="200"/>
      <c r="B144" s="525"/>
      <c r="C144" s="525"/>
      <c r="D144" s="525"/>
      <c r="E144" s="525"/>
      <c r="F144" s="525"/>
      <c r="G144" s="353"/>
      <c r="H144" s="353"/>
      <c r="I144" s="983"/>
      <c r="J144" s="353"/>
      <c r="K144" s="353"/>
      <c r="L144" s="983"/>
      <c r="M144" s="353"/>
      <c r="N144" s="353"/>
      <c r="O144" s="983"/>
      <c r="P144" s="353"/>
      <c r="Q144" s="353"/>
      <c r="R144" s="983"/>
      <c r="S144" s="353"/>
      <c r="T144" s="353"/>
      <c r="U144" s="983"/>
      <c r="V144" s="353"/>
      <c r="W144" s="353"/>
      <c r="X144" s="983"/>
      <c r="Y144" s="353"/>
      <c r="Z144" s="353"/>
      <c r="AA144" s="983"/>
      <c r="AB144" s="353"/>
      <c r="AC144" s="353"/>
      <c r="AD144" s="983"/>
      <c r="AE144" s="353"/>
      <c r="AF144" s="353"/>
      <c r="AG144" s="983"/>
    </row>
    <row r="145" spans="1:33" ht="27" customHeight="1">
      <c r="A145" s="200"/>
      <c r="B145" s="525"/>
      <c r="C145" s="525"/>
      <c r="D145" s="525"/>
      <c r="E145" s="525"/>
      <c r="F145" s="525"/>
      <c r="G145" s="353"/>
      <c r="H145" s="353"/>
      <c r="I145" s="983"/>
      <c r="J145" s="353"/>
      <c r="K145" s="353"/>
      <c r="L145" s="983"/>
      <c r="M145" s="353"/>
      <c r="N145" s="353"/>
      <c r="O145" s="983"/>
      <c r="P145" s="353"/>
      <c r="Q145" s="353"/>
      <c r="R145" s="983"/>
      <c r="S145" s="353"/>
      <c r="T145" s="353"/>
      <c r="U145" s="983"/>
      <c r="V145" s="353"/>
      <c r="W145" s="353"/>
      <c r="X145" s="983"/>
      <c r="Y145" s="353"/>
      <c r="Z145" s="353"/>
      <c r="AA145" s="983"/>
      <c r="AB145" s="353"/>
      <c r="AC145" s="353"/>
      <c r="AD145" s="983"/>
      <c r="AE145" s="353"/>
      <c r="AF145" s="353"/>
      <c r="AG145" s="983"/>
    </row>
    <row r="146" spans="1:33" ht="27" customHeight="1">
      <c r="A146" s="200"/>
      <c r="B146" s="525"/>
      <c r="C146" s="525"/>
      <c r="D146" s="525"/>
      <c r="E146" s="525"/>
      <c r="F146" s="525"/>
      <c r="G146" s="353"/>
      <c r="H146" s="353"/>
      <c r="I146" s="983"/>
      <c r="J146" s="353"/>
      <c r="K146" s="353"/>
      <c r="L146" s="983"/>
      <c r="M146" s="353"/>
      <c r="N146" s="353"/>
      <c r="O146" s="983"/>
      <c r="P146" s="353"/>
      <c r="Q146" s="353"/>
      <c r="R146" s="983"/>
      <c r="S146" s="353"/>
      <c r="T146" s="353"/>
      <c r="U146" s="983"/>
      <c r="V146" s="353"/>
      <c r="W146" s="353"/>
      <c r="X146" s="983"/>
      <c r="Y146" s="353"/>
      <c r="Z146" s="353"/>
      <c r="AA146" s="983"/>
      <c r="AB146" s="353"/>
      <c r="AC146" s="353"/>
      <c r="AD146" s="983"/>
      <c r="AE146" s="353"/>
      <c r="AF146" s="353"/>
      <c r="AG146" s="983"/>
    </row>
    <row r="147" spans="1:33" ht="27" customHeight="1">
      <c r="A147" s="200"/>
      <c r="B147" s="525"/>
      <c r="C147" s="525"/>
      <c r="D147" s="525"/>
      <c r="E147" s="525"/>
      <c r="F147" s="525"/>
      <c r="G147" s="353"/>
      <c r="H147" s="353"/>
      <c r="I147" s="983"/>
      <c r="J147" s="353"/>
      <c r="K147" s="353"/>
      <c r="L147" s="983"/>
      <c r="M147" s="353"/>
      <c r="N147" s="353"/>
      <c r="O147" s="983"/>
      <c r="P147" s="353"/>
      <c r="Q147" s="353"/>
      <c r="R147" s="983"/>
      <c r="S147" s="353"/>
      <c r="T147" s="353"/>
      <c r="U147" s="983"/>
      <c r="V147" s="353"/>
      <c r="W147" s="353"/>
      <c r="X147" s="983"/>
      <c r="Y147" s="353"/>
      <c r="Z147" s="353"/>
      <c r="AA147" s="983"/>
      <c r="AB147" s="353"/>
      <c r="AC147" s="353"/>
      <c r="AD147" s="983"/>
      <c r="AE147" s="353"/>
      <c r="AF147" s="353"/>
      <c r="AG147" s="983"/>
    </row>
    <row r="148" spans="1:33" ht="27" customHeight="1">
      <c r="A148" s="200"/>
      <c r="B148" s="525"/>
      <c r="C148" s="525"/>
      <c r="D148" s="525"/>
      <c r="E148" s="525"/>
      <c r="F148" s="525"/>
      <c r="G148" s="353"/>
      <c r="H148" s="353"/>
      <c r="I148" s="983"/>
      <c r="J148" s="353"/>
      <c r="K148" s="353"/>
      <c r="L148" s="983"/>
      <c r="M148" s="353"/>
      <c r="N148" s="353"/>
      <c r="O148" s="983"/>
      <c r="P148" s="353"/>
      <c r="Q148" s="353"/>
      <c r="R148" s="983"/>
      <c r="S148" s="353"/>
      <c r="T148" s="353"/>
      <c r="U148" s="983"/>
      <c r="V148" s="353"/>
      <c r="W148" s="353"/>
      <c r="X148" s="983"/>
      <c r="Y148" s="353"/>
      <c r="Z148" s="353"/>
      <c r="AA148" s="983"/>
      <c r="AB148" s="353"/>
      <c r="AC148" s="353"/>
      <c r="AD148" s="983"/>
      <c r="AE148" s="353"/>
      <c r="AF148" s="353"/>
      <c r="AG148" s="983"/>
    </row>
    <row r="149" spans="1:33" ht="27" customHeight="1">
      <c r="A149" s="200"/>
      <c r="B149" s="525"/>
      <c r="C149" s="525"/>
      <c r="D149" s="525"/>
      <c r="E149" s="525"/>
      <c r="F149" s="525"/>
      <c r="G149" s="353"/>
      <c r="H149" s="353"/>
      <c r="I149" s="983"/>
      <c r="J149" s="353"/>
      <c r="K149" s="353"/>
      <c r="L149" s="983"/>
      <c r="M149" s="353"/>
      <c r="N149" s="353"/>
      <c r="O149" s="983"/>
      <c r="P149" s="353"/>
      <c r="Q149" s="353"/>
      <c r="R149" s="983"/>
      <c r="S149" s="353"/>
      <c r="T149" s="353"/>
      <c r="U149" s="983"/>
      <c r="V149" s="353"/>
      <c r="W149" s="353"/>
      <c r="X149" s="983"/>
      <c r="Y149" s="353"/>
      <c r="Z149" s="353"/>
      <c r="AA149" s="983"/>
      <c r="AB149" s="353"/>
      <c r="AC149" s="353"/>
      <c r="AD149" s="983"/>
      <c r="AE149" s="353"/>
      <c r="AF149" s="353"/>
      <c r="AG149" s="983"/>
    </row>
    <row r="150" spans="1:33" ht="27" customHeight="1">
      <c r="A150" s="200"/>
      <c r="B150" s="525"/>
      <c r="C150" s="525"/>
      <c r="D150" s="525"/>
      <c r="E150" s="525"/>
      <c r="F150" s="525"/>
      <c r="G150" s="353"/>
      <c r="H150" s="353"/>
      <c r="I150" s="983"/>
      <c r="J150" s="353"/>
      <c r="K150" s="353"/>
      <c r="L150" s="983"/>
      <c r="M150" s="353"/>
      <c r="N150" s="353"/>
      <c r="O150" s="983"/>
      <c r="P150" s="353"/>
      <c r="Q150" s="353"/>
      <c r="R150" s="983"/>
      <c r="S150" s="353"/>
      <c r="T150" s="353"/>
      <c r="U150" s="983"/>
      <c r="V150" s="353"/>
      <c r="W150" s="353"/>
      <c r="X150" s="983"/>
      <c r="Y150" s="353"/>
      <c r="Z150" s="353"/>
      <c r="AA150" s="983"/>
      <c r="AB150" s="353"/>
      <c r="AC150" s="353"/>
      <c r="AD150" s="983"/>
      <c r="AE150" s="353"/>
      <c r="AF150" s="353"/>
      <c r="AG150" s="983"/>
    </row>
    <row r="151" spans="1:33" ht="27" customHeight="1">
      <c r="A151" s="200"/>
      <c r="B151" s="525"/>
      <c r="C151" s="525"/>
      <c r="D151" s="525"/>
      <c r="E151" s="525"/>
      <c r="F151" s="525"/>
      <c r="G151" s="353"/>
      <c r="H151" s="353"/>
      <c r="I151" s="983"/>
      <c r="J151" s="353"/>
      <c r="K151" s="353"/>
      <c r="L151" s="983"/>
      <c r="M151" s="353"/>
      <c r="N151" s="353"/>
      <c r="O151" s="983"/>
      <c r="P151" s="353"/>
      <c r="Q151" s="353"/>
      <c r="R151" s="983"/>
      <c r="S151" s="353"/>
      <c r="T151" s="353"/>
      <c r="U151" s="983"/>
      <c r="V151" s="353"/>
      <c r="W151" s="353"/>
      <c r="X151" s="983"/>
      <c r="Y151" s="353"/>
      <c r="Z151" s="353"/>
      <c r="AA151" s="983"/>
      <c r="AB151" s="353"/>
      <c r="AC151" s="353"/>
      <c r="AD151" s="983"/>
      <c r="AE151" s="353"/>
      <c r="AF151" s="353"/>
      <c r="AG151" s="983"/>
    </row>
    <row r="152" spans="1:33" ht="27" customHeight="1">
      <c r="A152" s="200"/>
      <c r="B152" s="525"/>
      <c r="C152" s="525"/>
      <c r="D152" s="525"/>
      <c r="E152" s="525"/>
      <c r="F152" s="525"/>
      <c r="G152" s="353"/>
      <c r="H152" s="353"/>
      <c r="I152" s="983"/>
      <c r="J152" s="353"/>
      <c r="K152" s="353"/>
      <c r="L152" s="983"/>
      <c r="M152" s="353"/>
      <c r="N152" s="353"/>
      <c r="O152" s="983"/>
      <c r="P152" s="353"/>
      <c r="Q152" s="353"/>
      <c r="R152" s="983"/>
      <c r="S152" s="353"/>
      <c r="T152" s="353"/>
      <c r="U152" s="983"/>
      <c r="V152" s="353"/>
      <c r="W152" s="353"/>
      <c r="X152" s="983"/>
      <c r="Y152" s="353"/>
      <c r="Z152" s="353"/>
      <c r="AA152" s="983"/>
      <c r="AB152" s="353"/>
      <c r="AC152" s="353"/>
      <c r="AD152" s="983"/>
      <c r="AE152" s="353"/>
      <c r="AF152" s="353"/>
      <c r="AG152" s="983"/>
    </row>
    <row r="153" spans="1:33" ht="27" customHeight="1">
      <c r="A153" s="200"/>
      <c r="B153" s="525"/>
      <c r="C153" s="525"/>
      <c r="D153" s="525"/>
      <c r="E153" s="525"/>
      <c r="F153" s="525"/>
      <c r="G153" s="353"/>
      <c r="H153" s="353"/>
      <c r="I153" s="983"/>
      <c r="J153" s="353"/>
      <c r="K153" s="353"/>
      <c r="L153" s="983"/>
      <c r="M153" s="353"/>
      <c r="N153" s="353"/>
      <c r="O153" s="983"/>
      <c r="P153" s="353"/>
      <c r="Q153" s="353"/>
      <c r="R153" s="983"/>
      <c r="S153" s="353"/>
      <c r="T153" s="353"/>
      <c r="U153" s="983"/>
      <c r="V153" s="353"/>
      <c r="W153" s="353"/>
      <c r="X153" s="983"/>
      <c r="Y153" s="353"/>
      <c r="Z153" s="353"/>
      <c r="AA153" s="983"/>
      <c r="AB153" s="353"/>
      <c r="AC153" s="353"/>
      <c r="AD153" s="983"/>
      <c r="AE153" s="353"/>
      <c r="AF153" s="353"/>
      <c r="AG153" s="983"/>
    </row>
    <row r="154" spans="1:33" ht="27" customHeight="1">
      <c r="A154" s="200"/>
      <c r="B154" s="525"/>
      <c r="C154" s="525"/>
      <c r="D154" s="525"/>
      <c r="E154" s="525"/>
      <c r="F154" s="525"/>
      <c r="G154" s="353"/>
      <c r="H154" s="353"/>
      <c r="I154" s="983"/>
      <c r="J154" s="353"/>
      <c r="K154" s="353"/>
      <c r="L154" s="983"/>
      <c r="M154" s="353"/>
      <c r="N154" s="353"/>
      <c r="O154" s="983"/>
      <c r="P154" s="353"/>
      <c r="Q154" s="353"/>
      <c r="R154" s="983"/>
      <c r="S154" s="353"/>
      <c r="T154" s="353"/>
      <c r="U154" s="983"/>
      <c r="V154" s="353"/>
      <c r="W154" s="353"/>
      <c r="X154" s="983"/>
      <c r="Y154" s="353"/>
      <c r="Z154" s="353"/>
      <c r="AA154" s="983"/>
      <c r="AB154" s="353"/>
      <c r="AC154" s="353"/>
      <c r="AD154" s="983"/>
      <c r="AE154" s="353"/>
      <c r="AF154" s="353"/>
      <c r="AG154" s="983"/>
    </row>
    <row r="155" spans="1:33" ht="27" customHeight="1">
      <c r="A155" s="200"/>
      <c r="B155" s="525"/>
      <c r="C155" s="525"/>
      <c r="D155" s="525"/>
      <c r="E155" s="525"/>
      <c r="F155" s="525"/>
      <c r="G155" s="353"/>
      <c r="H155" s="353"/>
      <c r="I155" s="983"/>
      <c r="J155" s="353"/>
      <c r="K155" s="353"/>
      <c r="L155" s="983"/>
      <c r="M155" s="353"/>
      <c r="N155" s="353"/>
      <c r="O155" s="983"/>
      <c r="P155" s="353"/>
      <c r="Q155" s="353"/>
      <c r="R155" s="983"/>
      <c r="S155" s="353"/>
      <c r="T155" s="353"/>
      <c r="U155" s="983"/>
      <c r="V155" s="353"/>
      <c r="W155" s="353"/>
      <c r="X155" s="983"/>
      <c r="Y155" s="353"/>
      <c r="Z155" s="353"/>
      <c r="AA155" s="983"/>
      <c r="AB155" s="353"/>
      <c r="AC155" s="353"/>
      <c r="AD155" s="983"/>
      <c r="AE155" s="353"/>
      <c r="AF155" s="353"/>
      <c r="AG155" s="983"/>
    </row>
    <row r="156" spans="1:33" ht="27" customHeight="1">
      <c r="A156" s="200"/>
      <c r="B156" s="525"/>
      <c r="C156" s="525"/>
      <c r="D156" s="525"/>
      <c r="E156" s="525"/>
      <c r="F156" s="525"/>
      <c r="G156" s="353"/>
      <c r="H156" s="353"/>
      <c r="I156" s="983"/>
      <c r="J156" s="353"/>
      <c r="K156" s="353"/>
      <c r="L156" s="983"/>
      <c r="M156" s="353"/>
      <c r="N156" s="353"/>
      <c r="O156" s="983"/>
      <c r="P156" s="353"/>
      <c r="Q156" s="353"/>
      <c r="R156" s="983"/>
      <c r="S156" s="353"/>
      <c r="T156" s="353"/>
      <c r="U156" s="983"/>
      <c r="V156" s="353"/>
      <c r="W156" s="353"/>
      <c r="X156" s="983"/>
      <c r="Y156" s="353"/>
      <c r="Z156" s="353"/>
      <c r="AA156" s="983"/>
      <c r="AB156" s="353"/>
      <c r="AC156" s="353"/>
      <c r="AD156" s="983"/>
      <c r="AE156" s="353"/>
      <c r="AF156" s="353"/>
      <c r="AG156" s="983"/>
    </row>
    <row r="157" spans="1:33" ht="27" customHeight="1">
      <c r="A157" s="200"/>
      <c r="B157" s="525"/>
      <c r="C157" s="525"/>
      <c r="D157" s="525"/>
      <c r="E157" s="525"/>
      <c r="F157" s="525"/>
      <c r="G157" s="353"/>
      <c r="H157" s="353"/>
      <c r="I157" s="983"/>
      <c r="J157" s="353"/>
      <c r="K157" s="353"/>
      <c r="L157" s="983"/>
      <c r="M157" s="353"/>
      <c r="N157" s="353"/>
      <c r="O157" s="983"/>
      <c r="P157" s="353"/>
      <c r="Q157" s="353"/>
      <c r="R157" s="983"/>
      <c r="S157" s="353"/>
      <c r="T157" s="353"/>
      <c r="U157" s="983"/>
      <c r="V157" s="353"/>
      <c r="W157" s="353"/>
      <c r="X157" s="983"/>
      <c r="Y157" s="353"/>
      <c r="Z157" s="353"/>
      <c r="AA157" s="983"/>
      <c r="AB157" s="353"/>
      <c r="AC157" s="353"/>
      <c r="AD157" s="983"/>
      <c r="AE157" s="353"/>
      <c r="AF157" s="353"/>
      <c r="AG157" s="983"/>
    </row>
    <row r="158" spans="1:33" ht="27" customHeight="1">
      <c r="A158" s="200"/>
      <c r="B158" s="525"/>
      <c r="C158" s="525"/>
      <c r="D158" s="525"/>
      <c r="E158" s="525"/>
      <c r="F158" s="525"/>
      <c r="G158" s="353"/>
      <c r="H158" s="353"/>
      <c r="I158" s="983"/>
      <c r="J158" s="353"/>
      <c r="K158" s="353"/>
      <c r="L158" s="983"/>
      <c r="M158" s="353"/>
      <c r="N158" s="353"/>
      <c r="O158" s="983"/>
      <c r="P158" s="353"/>
      <c r="Q158" s="353"/>
      <c r="R158" s="983"/>
      <c r="S158" s="353"/>
      <c r="T158" s="353"/>
      <c r="U158" s="983"/>
      <c r="V158" s="353"/>
      <c r="W158" s="353"/>
      <c r="X158" s="983"/>
      <c r="Y158" s="353"/>
      <c r="Z158" s="353"/>
      <c r="AA158" s="983"/>
      <c r="AB158" s="353"/>
      <c r="AC158" s="353"/>
      <c r="AD158" s="983"/>
      <c r="AE158" s="353"/>
      <c r="AF158" s="353"/>
      <c r="AG158" s="983"/>
    </row>
    <row r="159" spans="1:33" ht="27" customHeight="1">
      <c r="A159" s="200"/>
      <c r="B159" s="525"/>
      <c r="C159" s="525"/>
      <c r="D159" s="525"/>
      <c r="E159" s="525"/>
      <c r="F159" s="525"/>
      <c r="G159" s="353"/>
      <c r="H159" s="353"/>
      <c r="I159" s="983"/>
      <c r="J159" s="353"/>
      <c r="K159" s="353"/>
      <c r="L159" s="983"/>
      <c r="M159" s="353"/>
      <c r="N159" s="353"/>
      <c r="O159" s="983"/>
      <c r="P159" s="353"/>
      <c r="Q159" s="353"/>
      <c r="R159" s="983"/>
      <c r="S159" s="353"/>
      <c r="T159" s="353"/>
      <c r="U159" s="983"/>
      <c r="V159" s="353"/>
      <c r="W159" s="353"/>
      <c r="X159" s="983"/>
      <c r="Y159" s="353"/>
      <c r="Z159" s="353"/>
      <c r="AA159" s="983"/>
      <c r="AB159" s="353"/>
      <c r="AC159" s="353"/>
      <c r="AD159" s="983"/>
      <c r="AE159" s="353"/>
      <c r="AF159" s="353"/>
      <c r="AG159" s="983"/>
    </row>
    <row r="160" spans="1:33" ht="27" customHeight="1">
      <c r="A160" s="200"/>
      <c r="B160" s="525"/>
      <c r="C160" s="525"/>
      <c r="D160" s="525"/>
      <c r="E160" s="525"/>
      <c r="F160" s="525"/>
      <c r="G160" s="353"/>
      <c r="H160" s="353"/>
      <c r="I160" s="983"/>
      <c r="J160" s="353"/>
      <c r="K160" s="353"/>
      <c r="L160" s="983"/>
      <c r="M160" s="353"/>
      <c r="N160" s="353"/>
      <c r="O160" s="983"/>
      <c r="P160" s="353"/>
      <c r="Q160" s="353"/>
      <c r="R160" s="983"/>
      <c r="S160" s="353"/>
      <c r="T160" s="353"/>
      <c r="U160" s="983"/>
      <c r="V160" s="353"/>
      <c r="W160" s="353"/>
      <c r="X160" s="983"/>
      <c r="Y160" s="353"/>
      <c r="Z160" s="353"/>
      <c r="AA160" s="983"/>
      <c r="AB160" s="353"/>
      <c r="AC160" s="353"/>
      <c r="AD160" s="983"/>
      <c r="AE160" s="353"/>
      <c r="AF160" s="353"/>
      <c r="AG160" s="983"/>
    </row>
    <row r="161" spans="1:33" ht="27" customHeight="1">
      <c r="A161" s="200"/>
      <c r="B161" s="525"/>
      <c r="C161" s="525"/>
      <c r="D161" s="525"/>
      <c r="E161" s="525"/>
      <c r="F161" s="525"/>
      <c r="G161" s="353"/>
      <c r="H161" s="353"/>
      <c r="I161" s="983"/>
      <c r="J161" s="353"/>
      <c r="K161" s="353"/>
      <c r="L161" s="983"/>
      <c r="M161" s="353"/>
      <c r="N161" s="353"/>
      <c r="O161" s="983"/>
      <c r="P161" s="353"/>
      <c r="Q161" s="353"/>
      <c r="R161" s="983"/>
      <c r="S161" s="353"/>
      <c r="T161" s="353"/>
      <c r="U161" s="983"/>
      <c r="V161" s="353"/>
      <c r="W161" s="353"/>
      <c r="X161" s="983"/>
      <c r="Y161" s="353"/>
      <c r="Z161" s="353"/>
      <c r="AA161" s="983"/>
      <c r="AB161" s="353"/>
      <c r="AC161" s="353"/>
      <c r="AD161" s="983"/>
      <c r="AE161" s="353"/>
      <c r="AF161" s="353"/>
      <c r="AG161" s="983"/>
    </row>
    <row r="162" spans="1:33" ht="27" customHeight="1">
      <c r="A162" s="200"/>
      <c r="B162" s="525"/>
      <c r="C162" s="525"/>
      <c r="D162" s="525"/>
      <c r="E162" s="525"/>
      <c r="F162" s="525"/>
      <c r="G162" s="353"/>
      <c r="H162" s="353"/>
      <c r="I162" s="983"/>
      <c r="J162" s="353"/>
      <c r="K162" s="353"/>
      <c r="L162" s="983"/>
      <c r="M162" s="353"/>
      <c r="N162" s="353"/>
      <c r="O162" s="983"/>
      <c r="P162" s="353"/>
      <c r="Q162" s="353"/>
      <c r="R162" s="983"/>
      <c r="S162" s="353"/>
      <c r="T162" s="353"/>
      <c r="U162" s="983"/>
      <c r="V162" s="353"/>
      <c r="W162" s="353"/>
      <c r="X162" s="983"/>
      <c r="Y162" s="353"/>
      <c r="Z162" s="353"/>
      <c r="AA162" s="983"/>
      <c r="AB162" s="353"/>
      <c r="AC162" s="353"/>
      <c r="AD162" s="983"/>
      <c r="AE162" s="353"/>
      <c r="AF162" s="353"/>
      <c r="AG162" s="983"/>
    </row>
    <row r="163" spans="1:33" ht="27" customHeight="1">
      <c r="A163" s="200"/>
      <c r="B163" s="525"/>
      <c r="C163" s="525"/>
      <c r="D163" s="525"/>
      <c r="E163" s="525"/>
      <c r="F163" s="525"/>
      <c r="G163" s="353"/>
      <c r="H163" s="353"/>
      <c r="I163" s="983"/>
      <c r="J163" s="353"/>
      <c r="K163" s="353"/>
      <c r="L163" s="983"/>
      <c r="M163" s="353"/>
      <c r="N163" s="353"/>
      <c r="O163" s="983"/>
      <c r="P163" s="353"/>
      <c r="Q163" s="353"/>
      <c r="R163" s="983"/>
      <c r="S163" s="353"/>
      <c r="T163" s="353"/>
      <c r="U163" s="983"/>
      <c r="V163" s="353"/>
      <c r="W163" s="353"/>
      <c r="X163" s="983"/>
      <c r="Y163" s="353"/>
      <c r="Z163" s="353"/>
      <c r="AA163" s="983"/>
      <c r="AB163" s="353"/>
      <c r="AC163" s="353"/>
      <c r="AD163" s="983"/>
      <c r="AE163" s="353"/>
      <c r="AF163" s="353"/>
      <c r="AG163" s="983"/>
    </row>
    <row r="164" spans="1:33" ht="27" customHeight="1">
      <c r="A164" s="200"/>
      <c r="B164" s="525"/>
      <c r="C164" s="525"/>
      <c r="D164" s="525"/>
      <c r="E164" s="525"/>
      <c r="F164" s="525"/>
      <c r="G164" s="353"/>
      <c r="H164" s="353"/>
      <c r="I164" s="983"/>
      <c r="J164" s="353"/>
      <c r="K164" s="353"/>
      <c r="L164" s="983"/>
      <c r="M164" s="353"/>
      <c r="N164" s="353"/>
      <c r="O164" s="983"/>
      <c r="P164" s="353"/>
      <c r="Q164" s="353"/>
      <c r="R164" s="983"/>
      <c r="S164" s="353"/>
      <c r="T164" s="353"/>
      <c r="U164" s="983"/>
      <c r="V164" s="353"/>
      <c r="W164" s="353"/>
      <c r="X164" s="983"/>
      <c r="Y164" s="353"/>
      <c r="Z164" s="353"/>
      <c r="AA164" s="983"/>
      <c r="AB164" s="353"/>
      <c r="AC164" s="353"/>
      <c r="AD164" s="983"/>
      <c r="AE164" s="353"/>
      <c r="AF164" s="353"/>
      <c r="AG164" s="983"/>
    </row>
    <row r="165" spans="1:33" ht="27" customHeight="1">
      <c r="A165" s="200"/>
      <c r="B165" s="525"/>
      <c r="C165" s="525"/>
      <c r="D165" s="525"/>
      <c r="E165" s="525"/>
      <c r="F165" s="525"/>
      <c r="G165" s="353"/>
      <c r="H165" s="353"/>
      <c r="I165" s="983"/>
      <c r="J165" s="353"/>
      <c r="K165" s="353"/>
      <c r="L165" s="983"/>
      <c r="M165" s="353"/>
      <c r="N165" s="353"/>
      <c r="O165" s="983"/>
      <c r="P165" s="353"/>
      <c r="Q165" s="353"/>
      <c r="R165" s="983"/>
      <c r="S165" s="353"/>
      <c r="T165" s="353"/>
      <c r="U165" s="983"/>
      <c r="V165" s="353"/>
      <c r="W165" s="353"/>
      <c r="X165" s="983"/>
      <c r="Y165" s="353"/>
      <c r="Z165" s="353"/>
      <c r="AA165" s="983"/>
      <c r="AB165" s="353"/>
      <c r="AC165" s="353"/>
      <c r="AD165" s="983"/>
      <c r="AE165" s="353"/>
      <c r="AF165" s="353"/>
      <c r="AG165" s="983"/>
    </row>
    <row r="166" spans="1:33" ht="27" customHeight="1"/>
    <row r="167" spans="1:33" ht="27" customHeight="1"/>
    <row r="168" spans="1:33" ht="27" customHeight="1"/>
    <row r="169" spans="1:33" ht="27" customHeight="1"/>
    <row r="170" spans="1:33" ht="27" customHeight="1"/>
    <row r="171" spans="1:33" ht="27" customHeight="1"/>
    <row r="172" spans="1:33" ht="27" customHeight="1"/>
    <row r="173" spans="1:33" ht="27" customHeight="1"/>
    <row r="174" spans="1:33" ht="27" customHeight="1"/>
    <row r="175" spans="1:33" ht="27" customHeight="1"/>
    <row r="176" spans="1:33"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sheetData>
  <protectedRanges>
    <protectedRange sqref="S105:AA108" name="Range1_5_1"/>
  </protectedRanges>
  <mergeCells count="31">
    <mergeCell ref="A83:AE83"/>
    <mergeCell ref="A98:AE98"/>
    <mergeCell ref="B47:E47"/>
    <mergeCell ref="B54:E54"/>
    <mergeCell ref="B77:E77"/>
    <mergeCell ref="B62:E62"/>
    <mergeCell ref="B69:E69"/>
    <mergeCell ref="B84:E84"/>
    <mergeCell ref="A68:AE68"/>
    <mergeCell ref="D118:AG118"/>
    <mergeCell ref="B117:AG117"/>
    <mergeCell ref="B115:AG115"/>
    <mergeCell ref="B116:AG116"/>
    <mergeCell ref="B114:AG114"/>
    <mergeCell ref="B113:AG113"/>
    <mergeCell ref="B112:AG112"/>
    <mergeCell ref="B111:AG111"/>
    <mergeCell ref="B110:AG110"/>
    <mergeCell ref="B92:E92"/>
    <mergeCell ref="B99:E99"/>
    <mergeCell ref="B105:AG105"/>
    <mergeCell ref="B107:AG107"/>
    <mergeCell ref="B109:AG109"/>
    <mergeCell ref="E1:AE1"/>
    <mergeCell ref="B26:E26"/>
    <mergeCell ref="B36:E36"/>
    <mergeCell ref="A35:AE35"/>
    <mergeCell ref="A53:AE53"/>
    <mergeCell ref="B6:E6"/>
    <mergeCell ref="A15:AE15"/>
    <mergeCell ref="B16:E16"/>
  </mergeCells>
  <dataValidations count="1">
    <dataValidation type="custom" showErrorMessage="1" errorTitle="Invalidate data entry" error="Entry must be either: _x000a_a number greater than or equal to zero, _x000a_&quot;na&quot;, &quot;np&quot;, or  &quot;..&quot;._x000a__x000a_Please try again" sqref="S106:AA106">
      <formula1>OR(AND(ISNUMBER(S106),NOT(S106&lt;0)),S106="na",S106="..",S106="np")</formula1>
    </dataValidation>
  </dataValidations>
  <pageMargins left="0.7" right="0.7" top="0.75" bottom="0.75" header="0.3" footer="0.3"/>
  <pageSetup paperSize="9" scale="96" fitToHeight="0" orientation="landscape" useFirstPageNumber="1" r:id="rId1"/>
  <headerFooter alignWithMargins="0">
    <oddHeader>&amp;C&amp;"Arial,Regular"&amp;8TABLE 6A.6</oddHeader>
    <oddFooter>&amp;L&amp;8&amp;G 
&amp;"Arial,Regular"REPORT ON
GOVERNMENT
SERVICES 2019&amp;C &amp;R&amp;8&amp;G&amp;"Arial,Regular" 
POLICE
SERVICES
&amp;"Arial,Regular"PAGE &amp;"Arial,Bold"&amp;P&amp;"Arial,Regular" of TABLE 6A.6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B209"/>
  <sheetViews>
    <sheetView showGridLines="0" zoomScaleNormal="100" zoomScaleSheetLayoutView="100" workbookViewId="0"/>
  </sheetViews>
  <sheetFormatPr defaultColWidth="9.33203125" defaultRowHeight="18.600000000000001" customHeight="1"/>
  <cols>
    <col min="1" max="1" width="3.6640625" style="501" customWidth="1"/>
    <col min="2" max="3" width="2.6640625" style="523" customWidth="1"/>
    <col min="4" max="4" width="5.44140625" style="523" customWidth="1"/>
    <col min="5" max="5" width="4.44140625" style="523" customWidth="1"/>
    <col min="6" max="6" width="4.109375" style="523" bestFit="1" customWidth="1"/>
    <col min="7" max="7" width="6.109375" style="467" bestFit="1" customWidth="1"/>
    <col min="8" max="8" width="2.5546875" style="467" bestFit="1" customWidth="1"/>
    <col min="9" max="9" width="3.5546875" style="984" bestFit="1" customWidth="1"/>
    <col min="10" max="10" width="6.109375" style="467" bestFit="1" customWidth="1"/>
    <col min="11" max="11" width="2.5546875" style="467" bestFit="1" customWidth="1"/>
    <col min="12" max="12" width="5.5546875" style="984" customWidth="1"/>
    <col min="13" max="13" width="6.109375" style="467" bestFit="1" customWidth="1"/>
    <col min="14" max="14" width="2.5546875" style="467" bestFit="1" customWidth="1"/>
    <col min="15" max="15" width="5.6640625" style="984" bestFit="1" customWidth="1"/>
    <col min="16" max="16" width="6.6640625" style="467" bestFit="1" customWidth="1"/>
    <col min="17" max="17" width="2.5546875" style="467" bestFit="1" customWidth="1"/>
    <col min="18" max="18" width="5.6640625" style="984" bestFit="1" customWidth="1"/>
    <col min="19" max="19" width="6.109375" style="467" bestFit="1" customWidth="1"/>
    <col min="20" max="20" width="2.5546875" style="467" bestFit="1" customWidth="1"/>
    <col min="21" max="21" width="5.6640625" style="984" bestFit="1" customWidth="1"/>
    <col min="22" max="22" width="6.6640625" style="467" bestFit="1" customWidth="1"/>
    <col min="23" max="23" width="2.5546875" style="467" bestFit="1" customWidth="1"/>
    <col min="24" max="24" width="5.6640625" style="984" bestFit="1" customWidth="1"/>
    <col min="25" max="25" width="6.6640625" style="467" bestFit="1" customWidth="1"/>
    <col min="26" max="26" width="2.5546875" style="467" bestFit="1" customWidth="1"/>
    <col min="27" max="27" width="5.6640625" style="984" bestFit="1" customWidth="1"/>
    <col min="28" max="28" width="6.6640625" style="467" bestFit="1" customWidth="1"/>
    <col min="29" max="29" width="2.5546875" style="467" bestFit="1" customWidth="1"/>
    <col min="30" max="30" width="3.5546875" style="984" bestFit="1" customWidth="1"/>
    <col min="31" max="31" width="7.109375" style="467" bestFit="1" customWidth="1"/>
    <col min="32" max="32" width="2.5546875" style="467" bestFit="1" customWidth="1"/>
    <col min="33" max="33" width="3.5546875" style="984" bestFit="1" customWidth="1"/>
    <col min="34" max="34" width="1.6640625" style="467" customWidth="1"/>
    <col min="35" max="35" width="1.6640625" style="501" customWidth="1"/>
    <col min="36" max="36" width="2.6640625" style="230" hidden="1" customWidth="1"/>
    <col min="37" max="37" width="13.88671875" style="230" hidden="1" customWidth="1"/>
    <col min="38" max="46" width="8.44140625" style="230" hidden="1" customWidth="1"/>
    <col min="47" max="54" width="9.33203125" style="216"/>
    <col min="55" max="16384" width="9.33203125" style="501"/>
  </cols>
  <sheetData>
    <row r="1" spans="1:54" s="4" customFormat="1" ht="21" customHeight="1">
      <c r="A1" s="13" t="s">
        <v>272</v>
      </c>
      <c r="B1" s="116"/>
      <c r="C1" s="116"/>
      <c r="D1" s="117"/>
      <c r="E1" s="1462" t="s">
        <v>772</v>
      </c>
      <c r="F1" s="1462"/>
      <c r="G1" s="1462"/>
      <c r="H1" s="1463"/>
      <c r="I1" s="1464"/>
      <c r="J1" s="1462"/>
      <c r="K1" s="1463"/>
      <c r="L1" s="1464"/>
      <c r="M1" s="1462"/>
      <c r="N1" s="1463"/>
      <c r="O1" s="1464"/>
      <c r="P1" s="1462"/>
      <c r="Q1" s="1463"/>
      <c r="R1" s="1464"/>
      <c r="S1" s="1462"/>
      <c r="T1" s="1463"/>
      <c r="U1" s="1464"/>
      <c r="V1" s="1462"/>
      <c r="W1" s="1463"/>
      <c r="X1" s="1464"/>
      <c r="Y1" s="1462"/>
      <c r="Z1" s="1463"/>
      <c r="AA1" s="1464"/>
      <c r="AB1" s="1462"/>
      <c r="AC1" s="1463"/>
      <c r="AD1" s="1464"/>
      <c r="AE1" s="1462"/>
      <c r="AF1" s="1259"/>
      <c r="AG1" s="14"/>
      <c r="AH1" s="410"/>
      <c r="AJ1" s="315"/>
      <c r="AK1" s="315"/>
      <c r="AL1" s="315"/>
      <c r="AM1" s="315"/>
      <c r="AN1" s="315"/>
      <c r="AO1" s="315"/>
      <c r="AP1" s="315"/>
      <c r="AQ1" s="315"/>
      <c r="AR1" s="315"/>
      <c r="AS1" s="315"/>
      <c r="AT1" s="315"/>
      <c r="AU1" s="215"/>
      <c r="AV1" s="215"/>
      <c r="AW1" s="215"/>
      <c r="AX1" s="215"/>
      <c r="AY1" s="215"/>
      <c r="AZ1" s="215"/>
      <c r="BA1" s="215"/>
      <c r="BB1" s="215"/>
    </row>
    <row r="2" spans="1:54" ht="18.600000000000001" customHeight="1">
      <c r="A2" s="530"/>
      <c r="B2" s="531"/>
      <c r="C2" s="531"/>
      <c r="D2" s="531"/>
      <c r="E2" s="531"/>
      <c r="F2" s="531" t="s">
        <v>1</v>
      </c>
      <c r="G2" s="532" t="s">
        <v>127</v>
      </c>
      <c r="H2" s="973"/>
      <c r="I2" s="976"/>
      <c r="J2" s="532" t="s">
        <v>245</v>
      </c>
      <c r="K2" s="973"/>
      <c r="L2" s="976"/>
      <c r="M2" s="532" t="s">
        <v>230</v>
      </c>
      <c r="N2" s="973"/>
      <c r="O2" s="976"/>
      <c r="P2" s="532" t="s">
        <v>36</v>
      </c>
      <c r="Q2" s="973"/>
      <c r="R2" s="976"/>
      <c r="S2" s="532" t="s">
        <v>37</v>
      </c>
      <c r="T2" s="973"/>
      <c r="U2" s="976"/>
      <c r="V2" s="532" t="s">
        <v>244</v>
      </c>
      <c r="W2" s="973"/>
      <c r="X2" s="976"/>
      <c r="Y2" s="532" t="s">
        <v>246</v>
      </c>
      <c r="Z2" s="973"/>
      <c r="AA2" s="976"/>
      <c r="AB2" s="532" t="s">
        <v>38</v>
      </c>
      <c r="AC2" s="973"/>
      <c r="AD2" s="976"/>
      <c r="AE2" s="532" t="s">
        <v>248</v>
      </c>
      <c r="AF2" s="973"/>
      <c r="AG2" s="985"/>
      <c r="AH2" s="463"/>
      <c r="AL2" s="930" t="s">
        <v>127</v>
      </c>
      <c r="AM2" s="930" t="s">
        <v>329</v>
      </c>
      <c r="AN2" s="930" t="s">
        <v>330</v>
      </c>
      <c r="AO2" s="930" t="s">
        <v>242</v>
      </c>
      <c r="AP2" s="930" t="s">
        <v>243</v>
      </c>
      <c r="AQ2" s="930" t="s">
        <v>244</v>
      </c>
      <c r="AR2" s="930" t="s">
        <v>246</v>
      </c>
      <c r="AS2" s="930" t="s">
        <v>247</v>
      </c>
      <c r="AT2" s="930" t="s">
        <v>248</v>
      </c>
    </row>
    <row r="3" spans="1:54" ht="18.600000000000001" hidden="1" customHeight="1">
      <c r="A3" s="1229"/>
      <c r="B3" s="517"/>
      <c r="C3" s="517"/>
      <c r="D3" s="517"/>
      <c r="E3" s="517"/>
      <c r="F3" s="517"/>
      <c r="G3" s="510"/>
      <c r="H3" s="510"/>
      <c r="I3" s="147"/>
      <c r="J3" s="510"/>
      <c r="K3" s="510"/>
      <c r="L3" s="147"/>
      <c r="M3" s="510"/>
      <c r="N3" s="510"/>
      <c r="O3" s="147"/>
      <c r="P3" s="510"/>
      <c r="Q3" s="510"/>
      <c r="R3" s="147"/>
      <c r="S3" s="510"/>
      <c r="T3" s="510"/>
      <c r="U3" s="147"/>
      <c r="V3" s="510"/>
      <c r="W3" s="510"/>
      <c r="X3" s="147"/>
      <c r="Y3" s="510"/>
      <c r="Z3" s="510"/>
      <c r="AA3" s="147"/>
      <c r="AB3" s="510"/>
      <c r="AC3" s="510"/>
      <c r="AD3" s="147"/>
      <c r="AE3" s="510"/>
      <c r="AF3" s="510"/>
      <c r="AG3" s="147"/>
      <c r="AH3" s="463"/>
      <c r="AL3" s="229"/>
      <c r="AM3" s="229"/>
      <c r="AN3" s="229"/>
      <c r="AO3" s="229"/>
      <c r="AP3" s="229"/>
      <c r="AQ3" s="229"/>
      <c r="AR3" s="229"/>
      <c r="AS3" s="229"/>
      <c r="AT3" s="229"/>
      <c r="AU3" s="300"/>
      <c r="AV3" s="300"/>
      <c r="AW3" s="300"/>
      <c r="AX3" s="300"/>
    </row>
    <row r="4" spans="1:54" s="894" customFormat="1" ht="18.600000000000001" customHeight="1">
      <c r="A4" s="208" t="s">
        <v>586</v>
      </c>
      <c r="B4" s="517"/>
      <c r="C4" s="517"/>
      <c r="D4" s="517"/>
      <c r="E4" s="517"/>
      <c r="F4" s="517"/>
      <c r="G4" s="510"/>
      <c r="H4" s="510"/>
      <c r="I4" s="147"/>
      <c r="J4" s="510"/>
      <c r="K4" s="510"/>
      <c r="L4" s="147"/>
      <c r="M4" s="510"/>
      <c r="N4" s="510"/>
      <c r="O4" s="147"/>
      <c r="P4" s="510"/>
      <c r="Q4" s="510"/>
      <c r="R4" s="147"/>
      <c r="S4" s="510"/>
      <c r="T4" s="510"/>
      <c r="U4" s="147"/>
      <c r="V4" s="510"/>
      <c r="W4" s="510"/>
      <c r="X4" s="147"/>
      <c r="Y4" s="510"/>
      <c r="Z4" s="510"/>
      <c r="AA4" s="147"/>
      <c r="AB4" s="510"/>
      <c r="AC4" s="510"/>
      <c r="AD4" s="147"/>
      <c r="AE4" s="510"/>
      <c r="AF4" s="510"/>
      <c r="AG4" s="147"/>
      <c r="AH4" s="463"/>
      <c r="AJ4" s="230"/>
      <c r="AK4" s="230"/>
      <c r="AL4" s="229"/>
      <c r="AM4" s="229"/>
      <c r="AN4" s="229"/>
      <c r="AO4" s="229"/>
      <c r="AP4" s="229"/>
      <c r="AQ4" s="229"/>
      <c r="AR4" s="229"/>
      <c r="AS4" s="229"/>
      <c r="AT4" s="229"/>
      <c r="AU4" s="300"/>
      <c r="AV4" s="300"/>
      <c r="AW4" s="300"/>
      <c r="AX4" s="300"/>
      <c r="AY4" s="216"/>
      <c r="AZ4" s="216"/>
      <c r="BA4" s="216"/>
      <c r="BB4" s="216"/>
    </row>
    <row r="5" spans="1:54" s="894" customFormat="1" ht="18.600000000000001" customHeight="1">
      <c r="A5" s="1240" t="s">
        <v>445</v>
      </c>
      <c r="B5" s="517"/>
      <c r="C5" s="517"/>
      <c r="D5" s="517"/>
      <c r="E5" s="517"/>
      <c r="F5" s="517"/>
      <c r="G5" s="510"/>
      <c r="H5" s="510"/>
      <c r="I5" s="147"/>
      <c r="J5" s="510"/>
      <c r="K5" s="510"/>
      <c r="L5" s="147"/>
      <c r="M5" s="510"/>
      <c r="N5" s="510"/>
      <c r="O5" s="147"/>
      <c r="P5" s="510"/>
      <c r="Q5" s="510"/>
      <c r="R5" s="147"/>
      <c r="S5" s="510"/>
      <c r="T5" s="510"/>
      <c r="U5" s="147"/>
      <c r="V5" s="510"/>
      <c r="W5" s="510"/>
      <c r="X5" s="147"/>
      <c r="Y5" s="510"/>
      <c r="Z5" s="510"/>
      <c r="AA5" s="147"/>
      <c r="AB5" s="510"/>
      <c r="AC5" s="510"/>
      <c r="AD5" s="147"/>
      <c r="AE5" s="510"/>
      <c r="AF5" s="510"/>
      <c r="AG5" s="147"/>
      <c r="AH5" s="463"/>
      <c r="AJ5" s="230"/>
      <c r="AK5" s="230"/>
      <c r="AL5" s="229"/>
      <c r="AM5" s="229"/>
      <c r="AN5" s="229"/>
      <c r="AO5" s="229"/>
      <c r="AP5" s="229"/>
      <c r="AQ5" s="229"/>
      <c r="AR5" s="229"/>
      <c r="AS5" s="229"/>
      <c r="AT5" s="229"/>
      <c r="AU5" s="300"/>
      <c r="AV5" s="300"/>
      <c r="AW5" s="300"/>
      <c r="AX5" s="300"/>
      <c r="AY5" s="216"/>
      <c r="AZ5" s="216"/>
      <c r="BA5" s="216"/>
      <c r="BB5" s="216"/>
    </row>
    <row r="6" spans="1:54" s="894" customFormat="1" ht="18.600000000000001" hidden="1" customHeight="1">
      <c r="A6" s="1240"/>
      <c r="B6" s="517"/>
      <c r="C6" s="517"/>
      <c r="D6" s="517"/>
      <c r="E6" s="517"/>
      <c r="F6" s="517"/>
      <c r="G6" s="510"/>
      <c r="H6" s="510"/>
      <c r="I6" s="147"/>
      <c r="J6" s="510"/>
      <c r="K6" s="510"/>
      <c r="L6" s="147"/>
      <c r="M6" s="510"/>
      <c r="N6" s="510"/>
      <c r="O6" s="147"/>
      <c r="P6" s="510"/>
      <c r="Q6" s="510"/>
      <c r="R6" s="147"/>
      <c r="S6" s="510"/>
      <c r="T6" s="510"/>
      <c r="U6" s="147"/>
      <c r="V6" s="510"/>
      <c r="W6" s="510"/>
      <c r="X6" s="147"/>
      <c r="Y6" s="510"/>
      <c r="Z6" s="510"/>
      <c r="AA6" s="147"/>
      <c r="AB6" s="510"/>
      <c r="AC6" s="510"/>
      <c r="AD6" s="147"/>
      <c r="AE6" s="510"/>
      <c r="AF6" s="510"/>
      <c r="AG6" s="147"/>
      <c r="AH6" s="463"/>
      <c r="AJ6" s="230"/>
      <c r="AK6" s="230"/>
      <c r="AL6" s="229"/>
      <c r="AM6" s="229"/>
      <c r="AN6" s="229"/>
      <c r="AO6" s="229"/>
      <c r="AP6" s="229"/>
      <c r="AQ6" s="229"/>
      <c r="AR6" s="229"/>
      <c r="AS6" s="229"/>
      <c r="AT6" s="229"/>
      <c r="AU6" s="300"/>
      <c r="AV6" s="300"/>
      <c r="AW6" s="300"/>
      <c r="AX6" s="300"/>
      <c r="AY6" s="216"/>
      <c r="AZ6" s="216"/>
      <c r="BA6" s="216"/>
      <c r="BB6" s="216"/>
    </row>
    <row r="7" spans="1:54" s="894" customFormat="1" ht="18.600000000000001" customHeight="1">
      <c r="A7" s="141" t="s">
        <v>90</v>
      </c>
      <c r="B7" s="200"/>
      <c r="C7" s="517"/>
      <c r="D7" s="525"/>
      <c r="E7" s="525"/>
      <c r="F7" s="517" t="s">
        <v>39</v>
      </c>
      <c r="G7" s="478">
        <v>86.4</v>
      </c>
      <c r="H7" s="478" t="s">
        <v>622</v>
      </c>
      <c r="I7" s="977">
        <v>2.60914</v>
      </c>
      <c r="J7" s="478">
        <v>86.8</v>
      </c>
      <c r="K7" s="478" t="s">
        <v>622</v>
      </c>
      <c r="L7" s="977">
        <v>1.2866899999999999</v>
      </c>
      <c r="M7" s="478">
        <v>86.1</v>
      </c>
      <c r="N7" s="478" t="s">
        <v>622</v>
      </c>
      <c r="O7" s="977">
        <v>1.7453799999999999</v>
      </c>
      <c r="P7" s="478">
        <v>89</v>
      </c>
      <c r="Q7" s="478" t="s">
        <v>622</v>
      </c>
      <c r="R7" s="977">
        <v>1.86757</v>
      </c>
      <c r="S7" s="478">
        <v>89.6</v>
      </c>
      <c r="T7" s="478" t="s">
        <v>622</v>
      </c>
      <c r="U7" s="977">
        <v>1.8953899999999999</v>
      </c>
      <c r="V7" s="478">
        <v>91.5</v>
      </c>
      <c r="W7" s="478" t="s">
        <v>622</v>
      </c>
      <c r="X7" s="977">
        <v>1.7481500000000001</v>
      </c>
      <c r="Y7" s="478">
        <v>88.9</v>
      </c>
      <c r="Z7" s="478" t="s">
        <v>622</v>
      </c>
      <c r="AA7" s="977">
        <v>2.1871399999999999</v>
      </c>
      <c r="AB7" s="478">
        <v>80.900000000000006</v>
      </c>
      <c r="AC7" s="478" t="s">
        <v>622</v>
      </c>
      <c r="AD7" s="977">
        <v>3.0057100000000001</v>
      </c>
      <c r="AE7" s="478">
        <v>87.1</v>
      </c>
      <c r="AF7" s="478" t="s">
        <v>622</v>
      </c>
      <c r="AG7" s="977">
        <v>0.99743000000000004</v>
      </c>
      <c r="AH7" s="464"/>
      <c r="AI7" s="4"/>
      <c r="AJ7" s="904">
        <v>0</v>
      </c>
      <c r="AK7" s="904" t="s">
        <v>460</v>
      </c>
      <c r="AL7" s="927">
        <v>86.4</v>
      </c>
      <c r="AM7" s="927">
        <v>86.8</v>
      </c>
      <c r="AN7" s="927">
        <v>86.1</v>
      </c>
      <c r="AO7" s="927">
        <v>89</v>
      </c>
      <c r="AP7" s="927">
        <v>89.6</v>
      </c>
      <c r="AQ7" s="927">
        <v>91.5</v>
      </c>
      <c r="AR7" s="927">
        <v>88.9</v>
      </c>
      <c r="AS7" s="927">
        <v>80.900000000000006</v>
      </c>
      <c r="AT7" s="927">
        <v>87.1</v>
      </c>
      <c r="AU7" s="216"/>
      <c r="AV7" s="216"/>
      <c r="AW7" s="216"/>
      <c r="AX7" s="216"/>
      <c r="AY7" s="216"/>
      <c r="AZ7" s="216"/>
      <c r="BA7" s="216"/>
      <c r="BB7" s="216"/>
    </row>
    <row r="8" spans="1:54" s="894" customFormat="1" ht="18.600000000000001" hidden="1" customHeight="1">
      <c r="A8" s="141"/>
      <c r="B8" s="200"/>
      <c r="C8" s="517"/>
      <c r="D8" s="525"/>
      <c r="E8" s="525"/>
      <c r="F8" s="517"/>
      <c r="G8" s="478"/>
      <c r="H8" s="478"/>
      <c r="I8" s="977"/>
      <c r="J8" s="478"/>
      <c r="K8" s="478"/>
      <c r="L8" s="977"/>
      <c r="M8" s="478"/>
      <c r="N8" s="478"/>
      <c r="O8" s="977"/>
      <c r="P8" s="478"/>
      <c r="Q8" s="478"/>
      <c r="R8" s="977"/>
      <c r="S8" s="478"/>
      <c r="T8" s="478"/>
      <c r="U8" s="977"/>
      <c r="V8" s="478"/>
      <c r="W8" s="478"/>
      <c r="X8" s="977"/>
      <c r="Y8" s="478"/>
      <c r="Z8" s="478"/>
      <c r="AA8" s="977"/>
      <c r="AB8" s="478"/>
      <c r="AC8" s="478"/>
      <c r="AD8" s="977"/>
      <c r="AE8" s="478"/>
      <c r="AF8" s="478"/>
      <c r="AG8" s="977"/>
      <c r="AH8" s="464"/>
      <c r="AI8" s="4"/>
      <c r="AJ8" s="904">
        <v>0</v>
      </c>
      <c r="AK8" s="904" t="s">
        <v>686</v>
      </c>
      <c r="AL8" s="927">
        <v>2.60914</v>
      </c>
      <c r="AM8" s="927">
        <v>1.2866899999999999</v>
      </c>
      <c r="AN8" s="927">
        <v>1.7453799999999999</v>
      </c>
      <c r="AO8" s="927">
        <v>1.86757</v>
      </c>
      <c r="AP8" s="927">
        <v>1.8953899999999999</v>
      </c>
      <c r="AQ8" s="927">
        <v>1.7481500000000001</v>
      </c>
      <c r="AR8" s="927">
        <v>2.1871399999999999</v>
      </c>
      <c r="AS8" s="927">
        <v>3.0057100000000001</v>
      </c>
      <c r="AT8" s="927">
        <v>0.99743000000000004</v>
      </c>
      <c r="AU8" s="216"/>
      <c r="AV8" s="216"/>
      <c r="AW8" s="216"/>
      <c r="AX8" s="216"/>
      <c r="AY8" s="216"/>
      <c r="AZ8" s="216"/>
      <c r="BA8" s="216"/>
      <c r="BB8" s="216"/>
    </row>
    <row r="9" spans="1:54" s="894" customFormat="1" ht="18.600000000000001" customHeight="1">
      <c r="A9" s="141" t="s">
        <v>91</v>
      </c>
      <c r="B9" s="200"/>
      <c r="C9" s="517"/>
      <c r="D9" s="525"/>
      <c r="E9" s="525"/>
      <c r="F9" s="517" t="s">
        <v>39</v>
      </c>
      <c r="G9" s="478">
        <v>3.3</v>
      </c>
      <c r="H9" s="478" t="s">
        <v>622</v>
      </c>
      <c r="I9" s="977">
        <v>1.23027</v>
      </c>
      <c r="J9" s="478">
        <v>4.3</v>
      </c>
      <c r="K9" s="478" t="s">
        <v>622</v>
      </c>
      <c r="L9" s="977">
        <v>0.68425999999999998</v>
      </c>
      <c r="M9" s="478">
        <v>4.7</v>
      </c>
      <c r="N9" s="478" t="s">
        <v>622</v>
      </c>
      <c r="O9" s="977">
        <v>1.19699</v>
      </c>
      <c r="P9" s="478">
        <v>3.6</v>
      </c>
      <c r="Q9" s="478" t="s">
        <v>622</v>
      </c>
      <c r="R9" s="977">
        <v>1.0470999999999999</v>
      </c>
      <c r="S9" s="478">
        <v>2.5</v>
      </c>
      <c r="T9" s="478" t="s">
        <v>622</v>
      </c>
      <c r="U9" s="977">
        <v>0.98436000000000001</v>
      </c>
      <c r="V9" s="478">
        <v>2.7</v>
      </c>
      <c r="W9" s="478" t="s">
        <v>622</v>
      </c>
      <c r="X9" s="977">
        <v>0.91747000000000001</v>
      </c>
      <c r="Y9" s="478">
        <v>2.7</v>
      </c>
      <c r="Z9" s="478" t="s">
        <v>622</v>
      </c>
      <c r="AA9" s="977">
        <v>1.20963</v>
      </c>
      <c r="AB9" s="478">
        <v>7.1</v>
      </c>
      <c r="AC9" s="478" t="s">
        <v>622</v>
      </c>
      <c r="AD9" s="977">
        <v>2.19278</v>
      </c>
      <c r="AE9" s="478">
        <v>3.8</v>
      </c>
      <c r="AF9" s="478" t="s">
        <v>622</v>
      </c>
      <c r="AG9" s="977">
        <v>0.51178000000000001</v>
      </c>
      <c r="AH9" s="464"/>
      <c r="AI9" s="4"/>
      <c r="AJ9" s="904">
        <v>0</v>
      </c>
      <c r="AK9" s="904" t="s">
        <v>461</v>
      </c>
      <c r="AL9" s="927">
        <v>3.3</v>
      </c>
      <c r="AM9" s="927">
        <v>4.3</v>
      </c>
      <c r="AN9" s="927">
        <v>4.7</v>
      </c>
      <c r="AO9" s="927">
        <v>3.6</v>
      </c>
      <c r="AP9" s="927">
        <v>2.5</v>
      </c>
      <c r="AQ9" s="927">
        <v>2.7</v>
      </c>
      <c r="AR9" s="927">
        <v>2.7</v>
      </c>
      <c r="AS9" s="927">
        <v>7.1</v>
      </c>
      <c r="AT9" s="927">
        <v>3.8</v>
      </c>
      <c r="AU9" s="216"/>
      <c r="AV9" s="216"/>
      <c r="AW9" s="216"/>
      <c r="AX9" s="216"/>
      <c r="AY9" s="216"/>
      <c r="AZ9" s="216"/>
      <c r="BA9" s="216"/>
      <c r="BB9" s="216"/>
    </row>
    <row r="10" spans="1:54" s="894" customFormat="1" ht="18.600000000000001" hidden="1" customHeight="1">
      <c r="A10" s="141"/>
      <c r="B10" s="200"/>
      <c r="C10" s="517"/>
      <c r="D10" s="525"/>
      <c r="E10" s="525"/>
      <c r="F10" s="517"/>
      <c r="G10" s="478"/>
      <c r="H10" s="478"/>
      <c r="I10" s="977"/>
      <c r="J10" s="478"/>
      <c r="K10" s="478"/>
      <c r="L10" s="977"/>
      <c r="M10" s="478"/>
      <c r="N10" s="478"/>
      <c r="O10" s="977"/>
      <c r="P10" s="478"/>
      <c r="Q10" s="478"/>
      <c r="R10" s="977"/>
      <c r="S10" s="478"/>
      <c r="T10" s="478"/>
      <c r="U10" s="977"/>
      <c r="V10" s="478"/>
      <c r="W10" s="478"/>
      <c r="X10" s="977"/>
      <c r="Y10" s="478"/>
      <c r="Z10" s="478"/>
      <c r="AA10" s="977"/>
      <c r="AB10" s="478"/>
      <c r="AC10" s="478"/>
      <c r="AD10" s="977"/>
      <c r="AE10" s="478"/>
      <c r="AF10" s="478"/>
      <c r="AG10" s="977"/>
      <c r="AH10" s="464"/>
      <c r="AI10" s="4"/>
      <c r="AJ10" s="904">
        <v>0</v>
      </c>
      <c r="AK10" s="904" t="s">
        <v>687</v>
      </c>
      <c r="AL10" s="927">
        <v>1.23027</v>
      </c>
      <c r="AM10" s="927">
        <v>0.68425999999999998</v>
      </c>
      <c r="AN10" s="927">
        <v>1.19699</v>
      </c>
      <c r="AO10" s="927">
        <v>1.0470999999999999</v>
      </c>
      <c r="AP10" s="927">
        <v>0.98436000000000001</v>
      </c>
      <c r="AQ10" s="927">
        <v>0.91747000000000001</v>
      </c>
      <c r="AR10" s="927">
        <v>1.20963</v>
      </c>
      <c r="AS10" s="927">
        <v>2.19278</v>
      </c>
      <c r="AT10" s="927">
        <v>0.51178000000000001</v>
      </c>
      <c r="AU10" s="216"/>
      <c r="AV10" s="216"/>
      <c r="AW10" s="216"/>
      <c r="AX10" s="216"/>
      <c r="AY10" s="216"/>
      <c r="AZ10" s="216"/>
      <c r="BA10" s="216"/>
      <c r="BB10" s="216"/>
    </row>
    <row r="11" spans="1:54" s="894" customFormat="1" ht="18.600000000000001" customHeight="1">
      <c r="A11" s="141" t="s">
        <v>269</v>
      </c>
      <c r="B11" s="200"/>
      <c r="C11" s="517"/>
      <c r="D11" s="525"/>
      <c r="E11" s="525"/>
      <c r="F11" s="517" t="s">
        <v>39</v>
      </c>
      <c r="G11" s="478">
        <v>9.4</v>
      </c>
      <c r="H11" s="478" t="s">
        <v>622</v>
      </c>
      <c r="I11" s="977">
        <v>2.3407200000000001</v>
      </c>
      <c r="J11" s="478">
        <v>8.3000000000000007</v>
      </c>
      <c r="K11" s="478" t="s">
        <v>622</v>
      </c>
      <c r="L11" s="977">
        <v>1.10616</v>
      </c>
      <c r="M11" s="478">
        <v>8.3000000000000007</v>
      </c>
      <c r="N11" s="478" t="s">
        <v>622</v>
      </c>
      <c r="O11" s="977">
        <v>1.3723799999999999</v>
      </c>
      <c r="P11" s="478">
        <v>7.1</v>
      </c>
      <c r="Q11" s="478" t="s">
        <v>622</v>
      </c>
      <c r="R11" s="977">
        <v>1.58026</v>
      </c>
      <c r="S11" s="478">
        <v>6.8</v>
      </c>
      <c r="T11" s="478" t="s">
        <v>622</v>
      </c>
      <c r="U11" s="977">
        <v>1.55667</v>
      </c>
      <c r="V11" s="478">
        <v>5.0999999999999996</v>
      </c>
      <c r="W11" s="478" t="s">
        <v>622</v>
      </c>
      <c r="X11" s="977">
        <v>1.4609000000000001</v>
      </c>
      <c r="Y11" s="478">
        <v>7.7</v>
      </c>
      <c r="Z11" s="478" t="s">
        <v>622</v>
      </c>
      <c r="AA11" s="977">
        <v>1.82667</v>
      </c>
      <c r="AB11" s="478">
        <v>11.3</v>
      </c>
      <c r="AC11" s="478" t="s">
        <v>622</v>
      </c>
      <c r="AD11" s="977">
        <v>2.35283</v>
      </c>
      <c r="AE11" s="478">
        <v>8.4</v>
      </c>
      <c r="AF11" s="478" t="s">
        <v>622</v>
      </c>
      <c r="AG11" s="977">
        <v>0.87541999999999998</v>
      </c>
      <c r="AH11" s="464"/>
      <c r="AI11" s="4"/>
      <c r="AJ11" s="904">
        <v>0</v>
      </c>
      <c r="AK11" s="904" t="s">
        <v>350</v>
      </c>
      <c r="AL11" s="927">
        <v>9.4</v>
      </c>
      <c r="AM11" s="927">
        <v>8.3000000000000007</v>
      </c>
      <c r="AN11" s="927">
        <v>8.3000000000000007</v>
      </c>
      <c r="AO11" s="927">
        <v>7.1</v>
      </c>
      <c r="AP11" s="927">
        <v>6.8</v>
      </c>
      <c r="AQ11" s="927">
        <v>5.0999999999999996</v>
      </c>
      <c r="AR11" s="927">
        <v>7.7</v>
      </c>
      <c r="AS11" s="927">
        <v>11.3</v>
      </c>
      <c r="AT11" s="927">
        <v>8.4</v>
      </c>
      <c r="AU11" s="216"/>
      <c r="AV11" s="216"/>
      <c r="AW11" s="216"/>
      <c r="AX11" s="216"/>
      <c r="AY11" s="216"/>
      <c r="AZ11" s="216"/>
      <c r="BA11" s="216"/>
      <c r="BB11" s="216"/>
    </row>
    <row r="12" spans="1:54" s="894" customFormat="1" ht="18.600000000000001" hidden="1" customHeight="1">
      <c r="A12" s="141"/>
      <c r="B12" s="200"/>
      <c r="C12" s="517"/>
      <c r="D12" s="525"/>
      <c r="E12" s="525"/>
      <c r="F12" s="517"/>
      <c r="G12" s="478"/>
      <c r="H12" s="478"/>
      <c r="I12" s="977"/>
      <c r="J12" s="478"/>
      <c r="K12" s="478"/>
      <c r="L12" s="977"/>
      <c r="M12" s="478"/>
      <c r="N12" s="478"/>
      <c r="O12" s="977"/>
      <c r="P12" s="478"/>
      <c r="Q12" s="478"/>
      <c r="R12" s="977"/>
      <c r="S12" s="478"/>
      <c r="T12" s="478"/>
      <c r="U12" s="977"/>
      <c r="V12" s="478"/>
      <c r="W12" s="478"/>
      <c r="X12" s="977"/>
      <c r="Y12" s="478"/>
      <c r="Z12" s="478"/>
      <c r="AA12" s="977"/>
      <c r="AB12" s="478"/>
      <c r="AC12" s="478"/>
      <c r="AD12" s="977"/>
      <c r="AE12" s="478"/>
      <c r="AF12" s="478"/>
      <c r="AG12" s="977"/>
      <c r="AH12" s="464"/>
      <c r="AI12" s="4"/>
      <c r="AJ12" s="904">
        <v>0</v>
      </c>
      <c r="AK12" s="904" t="s">
        <v>688</v>
      </c>
      <c r="AL12" s="927">
        <v>2.3407200000000001</v>
      </c>
      <c r="AM12" s="927">
        <v>1.10616</v>
      </c>
      <c r="AN12" s="927">
        <v>1.3723799999999999</v>
      </c>
      <c r="AO12" s="927">
        <v>1.58026</v>
      </c>
      <c r="AP12" s="927">
        <v>1.55667</v>
      </c>
      <c r="AQ12" s="927">
        <v>1.4609000000000001</v>
      </c>
      <c r="AR12" s="927">
        <v>1.82667</v>
      </c>
      <c r="AS12" s="927">
        <v>2.35283</v>
      </c>
      <c r="AT12" s="927">
        <v>0.87541999999999998</v>
      </c>
      <c r="AU12" s="216"/>
      <c r="AV12" s="216"/>
      <c r="AW12" s="216"/>
      <c r="AX12" s="216"/>
      <c r="AY12" s="216"/>
      <c r="AZ12" s="216"/>
      <c r="BA12" s="216"/>
      <c r="BB12" s="216"/>
    </row>
    <row r="13" spans="1:54" s="894" customFormat="1" ht="18.600000000000001" customHeight="1">
      <c r="A13" s="141" t="s">
        <v>178</v>
      </c>
      <c r="B13" s="200"/>
      <c r="C13" s="517"/>
      <c r="D13" s="525"/>
      <c r="E13" s="525"/>
      <c r="F13" s="517" t="s">
        <v>39</v>
      </c>
      <c r="G13" s="478">
        <v>0.9</v>
      </c>
      <c r="H13" s="478" t="s">
        <v>622</v>
      </c>
      <c r="I13" s="977">
        <v>0.59424999999999994</v>
      </c>
      <c r="J13" s="478">
        <v>0.6</v>
      </c>
      <c r="K13" s="478" t="s">
        <v>622</v>
      </c>
      <c r="L13" s="977">
        <v>0.23771</v>
      </c>
      <c r="M13" s="478">
        <v>0.9</v>
      </c>
      <c r="N13" s="478" t="s">
        <v>622</v>
      </c>
      <c r="O13" s="977">
        <v>0.27755000000000002</v>
      </c>
      <c r="P13" s="478">
        <v>0.4</v>
      </c>
      <c r="Q13" s="478" t="s">
        <v>622</v>
      </c>
      <c r="R13" s="977">
        <v>0.24129</v>
      </c>
      <c r="S13" s="478">
        <v>1.2</v>
      </c>
      <c r="T13" s="478" t="s">
        <v>622</v>
      </c>
      <c r="U13" s="977">
        <v>0.61550000000000005</v>
      </c>
      <c r="V13" s="478">
        <v>0.7</v>
      </c>
      <c r="W13" s="478" t="s">
        <v>622</v>
      </c>
      <c r="X13" s="977">
        <v>0.34733000000000003</v>
      </c>
      <c r="Y13" s="478">
        <v>0.8</v>
      </c>
      <c r="Z13" s="478" t="s">
        <v>622</v>
      </c>
      <c r="AA13" s="977">
        <v>0.56971000000000005</v>
      </c>
      <c r="AB13" s="478">
        <v>0.7</v>
      </c>
      <c r="AC13" s="478" t="s">
        <v>622</v>
      </c>
      <c r="AD13" s="977">
        <v>0.41114000000000001</v>
      </c>
      <c r="AE13" s="478">
        <v>0.8</v>
      </c>
      <c r="AF13" s="478" t="s">
        <v>622</v>
      </c>
      <c r="AG13" s="977">
        <v>0.21418000000000001</v>
      </c>
      <c r="AH13" s="464"/>
      <c r="AI13" s="4"/>
      <c r="AJ13" s="904">
        <v>0</v>
      </c>
      <c r="AK13" s="904" t="s">
        <v>51</v>
      </c>
      <c r="AL13" s="927">
        <v>0.9</v>
      </c>
      <c r="AM13" s="927">
        <v>0.6</v>
      </c>
      <c r="AN13" s="927">
        <v>0.9</v>
      </c>
      <c r="AO13" s="927">
        <v>0.4</v>
      </c>
      <c r="AP13" s="927">
        <v>1.2</v>
      </c>
      <c r="AQ13" s="927">
        <v>0.7</v>
      </c>
      <c r="AR13" s="927">
        <v>0.8</v>
      </c>
      <c r="AS13" s="927">
        <v>0.7</v>
      </c>
      <c r="AT13" s="927">
        <v>0.8</v>
      </c>
      <c r="AU13" s="216"/>
      <c r="AV13" s="216"/>
      <c r="AW13" s="216"/>
      <c r="AX13" s="216"/>
      <c r="AY13" s="216"/>
      <c r="AZ13" s="216"/>
      <c r="BA13" s="216"/>
      <c r="BB13" s="216"/>
    </row>
    <row r="14" spans="1:54" s="894" customFormat="1" ht="18.600000000000001" hidden="1" customHeight="1">
      <c r="A14" s="141"/>
      <c r="B14" s="200"/>
      <c r="C14" s="517"/>
      <c r="D14" s="525"/>
      <c r="E14" s="525"/>
      <c r="F14" s="517"/>
      <c r="G14" s="478"/>
      <c r="H14" s="478"/>
      <c r="I14" s="977"/>
      <c r="J14" s="478"/>
      <c r="K14" s="478"/>
      <c r="L14" s="977"/>
      <c r="M14" s="478"/>
      <c r="N14" s="478"/>
      <c r="O14" s="977"/>
      <c r="P14" s="478"/>
      <c r="Q14" s="478"/>
      <c r="R14" s="977"/>
      <c r="S14" s="478"/>
      <c r="T14" s="478"/>
      <c r="U14" s="977"/>
      <c r="V14" s="478"/>
      <c r="W14" s="478"/>
      <c r="X14" s="977"/>
      <c r="Y14" s="478"/>
      <c r="Z14" s="478"/>
      <c r="AA14" s="977"/>
      <c r="AB14" s="478"/>
      <c r="AC14" s="478"/>
      <c r="AD14" s="977"/>
      <c r="AE14" s="478"/>
      <c r="AF14" s="478"/>
      <c r="AG14" s="977"/>
      <c r="AH14" s="464"/>
      <c r="AI14" s="4"/>
      <c r="AJ14" s="904">
        <v>0</v>
      </c>
      <c r="AK14" s="904" t="s">
        <v>689</v>
      </c>
      <c r="AL14" s="927">
        <v>0.59424999999999994</v>
      </c>
      <c r="AM14" s="927">
        <v>0.23771</v>
      </c>
      <c r="AN14" s="927">
        <v>0.27755000000000002</v>
      </c>
      <c r="AO14" s="927">
        <v>0.24129</v>
      </c>
      <c r="AP14" s="927">
        <v>0.61550000000000005</v>
      </c>
      <c r="AQ14" s="927">
        <v>0.34733000000000003</v>
      </c>
      <c r="AR14" s="927">
        <v>0.56971000000000005</v>
      </c>
      <c r="AS14" s="927">
        <v>0.41114000000000001</v>
      </c>
      <c r="AT14" s="927">
        <v>0.21418000000000001</v>
      </c>
      <c r="AU14" s="216"/>
      <c r="AV14" s="216"/>
      <c r="AW14" s="216"/>
      <c r="AX14" s="216"/>
      <c r="AY14" s="216"/>
      <c r="AZ14" s="216"/>
      <c r="BA14" s="216"/>
      <c r="BB14" s="216"/>
    </row>
    <row r="15" spans="1:54" s="164" customFormat="1" ht="18.600000000000001" customHeight="1">
      <c r="A15" s="1231" t="s">
        <v>182</v>
      </c>
      <c r="B15" s="1236"/>
      <c r="C15" s="56"/>
      <c r="D15" s="517"/>
      <c r="E15" s="56"/>
      <c r="F15" s="56" t="s">
        <v>183</v>
      </c>
      <c r="G15" s="193">
        <v>2001</v>
      </c>
      <c r="H15" s="193"/>
      <c r="I15" s="978"/>
      <c r="J15" s="193">
        <v>8100</v>
      </c>
      <c r="K15" s="193"/>
      <c r="L15" s="978"/>
      <c r="M15" s="193">
        <v>6001</v>
      </c>
      <c r="N15" s="193"/>
      <c r="O15" s="978"/>
      <c r="P15" s="193">
        <v>2800</v>
      </c>
      <c r="Q15" s="193"/>
      <c r="R15" s="978"/>
      <c r="S15" s="193">
        <v>2600</v>
      </c>
      <c r="T15" s="193"/>
      <c r="U15" s="978"/>
      <c r="V15" s="193">
        <v>2000</v>
      </c>
      <c r="W15" s="193"/>
      <c r="X15" s="978"/>
      <c r="Y15" s="193">
        <v>2400</v>
      </c>
      <c r="Z15" s="193"/>
      <c r="AA15" s="978"/>
      <c r="AB15" s="193">
        <v>1985</v>
      </c>
      <c r="AC15" s="193"/>
      <c r="AD15" s="978"/>
      <c r="AE15" s="193">
        <v>27887</v>
      </c>
      <c r="AF15" s="193"/>
      <c r="AG15" s="978"/>
      <c r="AH15" s="201"/>
      <c r="AI15" s="4"/>
      <c r="AJ15" s="904">
        <v>0</v>
      </c>
      <c r="AK15" s="904" t="s">
        <v>95</v>
      </c>
      <c r="AL15" s="928">
        <v>2001</v>
      </c>
      <c r="AM15" s="928">
        <v>8100</v>
      </c>
      <c r="AN15" s="928">
        <v>6001</v>
      </c>
      <c r="AO15" s="928">
        <v>2800</v>
      </c>
      <c r="AP15" s="928">
        <v>2600</v>
      </c>
      <c r="AQ15" s="928">
        <v>2000</v>
      </c>
      <c r="AR15" s="928">
        <v>2400</v>
      </c>
      <c r="AS15" s="928">
        <v>1985</v>
      </c>
      <c r="AT15" s="928">
        <v>27887</v>
      </c>
      <c r="AU15" s="74"/>
      <c r="AV15" s="74"/>
      <c r="AW15" s="74"/>
      <c r="AX15" s="74"/>
      <c r="AY15" s="74"/>
      <c r="AZ15" s="74"/>
      <c r="BA15" s="74"/>
      <c r="BB15" s="74"/>
    </row>
    <row r="16" spans="1:54" s="143" customFormat="1" ht="18.600000000000001" customHeight="1">
      <c r="A16" s="244" t="s">
        <v>769</v>
      </c>
      <c r="B16" s="1229"/>
      <c r="C16" s="56"/>
      <c r="D16" s="517"/>
      <c r="E16" s="517"/>
      <c r="F16" s="517" t="s">
        <v>183</v>
      </c>
      <c r="G16" s="534">
        <v>4.1449199999999999</v>
      </c>
      <c r="H16" s="534"/>
      <c r="I16" s="979"/>
      <c r="J16" s="534">
        <v>4.1015699999999997</v>
      </c>
      <c r="K16" s="534"/>
      <c r="L16" s="979"/>
      <c r="M16" s="534">
        <v>4.1184700000000003</v>
      </c>
      <c r="N16" s="534"/>
      <c r="O16" s="979"/>
      <c r="P16" s="534">
        <v>4.1218000000000004</v>
      </c>
      <c r="Q16" s="534"/>
      <c r="R16" s="979"/>
      <c r="S16" s="534">
        <v>4.1857899999999999</v>
      </c>
      <c r="T16" s="534"/>
      <c r="U16" s="979"/>
      <c r="V16" s="534">
        <v>4.2393299999999998</v>
      </c>
      <c r="W16" s="534"/>
      <c r="X16" s="979"/>
      <c r="Y16" s="534">
        <v>4.2222299999999997</v>
      </c>
      <c r="Z16" s="534"/>
      <c r="AA16" s="979"/>
      <c r="AB16" s="534">
        <v>4.0211199999999998</v>
      </c>
      <c r="AC16" s="534"/>
      <c r="AD16" s="979"/>
      <c r="AE16" s="534">
        <v>4.1310399999999996</v>
      </c>
      <c r="AF16" s="534"/>
      <c r="AG16" s="980"/>
      <c r="AH16" s="466"/>
      <c r="AI16" s="4"/>
      <c r="AJ16" s="904">
        <v>0</v>
      </c>
      <c r="AK16" s="904" t="s">
        <v>96</v>
      </c>
      <c r="AL16" s="927">
        <v>4.1449199999999999</v>
      </c>
      <c r="AM16" s="927">
        <v>4.1015699999999997</v>
      </c>
      <c r="AN16" s="927">
        <v>4.1184700000000003</v>
      </c>
      <c r="AO16" s="927">
        <v>4.1218000000000004</v>
      </c>
      <c r="AP16" s="927">
        <v>4.1857899999999999</v>
      </c>
      <c r="AQ16" s="927">
        <v>4.2393299999999998</v>
      </c>
      <c r="AR16" s="927">
        <v>4.2222299999999997</v>
      </c>
      <c r="AS16" s="927">
        <v>4.0211199999999998</v>
      </c>
      <c r="AT16" s="927">
        <v>4.1310399999999996</v>
      </c>
      <c r="AU16" s="328"/>
      <c r="AV16" s="328"/>
      <c r="AW16" s="328"/>
      <c r="AX16" s="328"/>
      <c r="AY16" s="328"/>
      <c r="AZ16" s="328"/>
      <c r="BA16" s="328"/>
      <c r="BB16" s="328"/>
    </row>
    <row r="17" spans="1:54" s="143" customFormat="1" ht="18.600000000000001" hidden="1" customHeight="1">
      <c r="A17" s="244"/>
      <c r="B17" s="1229"/>
      <c r="C17" s="56"/>
      <c r="D17" s="517"/>
      <c r="E17" s="517"/>
      <c r="F17" s="517"/>
      <c r="G17" s="465"/>
      <c r="H17" s="465"/>
      <c r="I17" s="980"/>
      <c r="J17" s="465"/>
      <c r="K17" s="465"/>
      <c r="L17" s="980"/>
      <c r="M17" s="465"/>
      <c r="N17" s="465"/>
      <c r="O17" s="980"/>
      <c r="P17" s="465"/>
      <c r="Q17" s="465"/>
      <c r="R17" s="980"/>
      <c r="S17" s="465"/>
      <c r="T17" s="465"/>
      <c r="U17" s="980"/>
      <c r="V17" s="465"/>
      <c r="W17" s="465"/>
      <c r="X17" s="980"/>
      <c r="Y17" s="465"/>
      <c r="Z17" s="465"/>
      <c r="AA17" s="980"/>
      <c r="AB17" s="465"/>
      <c r="AC17" s="465"/>
      <c r="AD17" s="980"/>
      <c r="AE17" s="465"/>
      <c r="AF17" s="465"/>
      <c r="AG17" s="980"/>
      <c r="AH17" s="466"/>
      <c r="AI17" s="4"/>
      <c r="AJ17" s="316"/>
      <c r="AK17" s="316"/>
      <c r="AL17" s="316"/>
      <c r="AM17" s="316"/>
      <c r="AN17" s="316"/>
      <c r="AO17" s="316"/>
      <c r="AP17" s="316"/>
      <c r="AQ17" s="316"/>
      <c r="AR17" s="316"/>
      <c r="AS17" s="316"/>
      <c r="AT17" s="316"/>
      <c r="AU17" s="328"/>
      <c r="AV17" s="328"/>
      <c r="AW17" s="328"/>
      <c r="AX17" s="328"/>
      <c r="AY17" s="328"/>
      <c r="AZ17" s="328"/>
      <c r="BA17" s="328"/>
      <c r="BB17" s="328"/>
    </row>
    <row r="18" spans="1:54" s="143" customFormat="1" ht="18.600000000000001" customHeight="1">
      <c r="A18" s="244" t="s">
        <v>446</v>
      </c>
      <c r="B18" s="1229"/>
      <c r="C18" s="56"/>
      <c r="D18" s="517"/>
      <c r="E18" s="517"/>
      <c r="F18" s="517"/>
      <c r="G18" s="465"/>
      <c r="H18" s="465"/>
      <c r="I18" s="980"/>
      <c r="J18" s="465"/>
      <c r="K18" s="465"/>
      <c r="L18" s="980"/>
      <c r="M18" s="465"/>
      <c r="N18" s="465"/>
      <c r="O18" s="980"/>
      <c r="P18" s="465"/>
      <c r="Q18" s="465"/>
      <c r="R18" s="980"/>
      <c r="S18" s="465"/>
      <c r="T18" s="465"/>
      <c r="U18" s="980"/>
      <c r="V18" s="465"/>
      <c r="W18" s="465"/>
      <c r="X18" s="980"/>
      <c r="Y18" s="465"/>
      <c r="Z18" s="465"/>
      <c r="AA18" s="980"/>
      <c r="AB18" s="465"/>
      <c r="AC18" s="465"/>
      <c r="AD18" s="980"/>
      <c r="AE18" s="465"/>
      <c r="AF18" s="465"/>
      <c r="AG18" s="980"/>
      <c r="AH18" s="466"/>
      <c r="AI18" s="4"/>
      <c r="AJ18" s="316"/>
      <c r="AK18" s="316"/>
      <c r="AL18" s="316"/>
      <c r="AM18" s="316"/>
      <c r="AN18" s="316"/>
      <c r="AO18" s="316"/>
      <c r="AP18" s="316"/>
      <c r="AQ18" s="316"/>
      <c r="AR18" s="316"/>
      <c r="AS18" s="316"/>
      <c r="AT18" s="316"/>
      <c r="AU18" s="328"/>
      <c r="AV18" s="328"/>
      <c r="AW18" s="328"/>
      <c r="AX18" s="328"/>
      <c r="AY18" s="328"/>
      <c r="AZ18" s="328"/>
      <c r="BA18" s="328"/>
      <c r="BB18" s="328"/>
    </row>
    <row r="19" spans="1:54" s="143" customFormat="1" ht="18.600000000000001" hidden="1" customHeight="1">
      <c r="A19" s="244"/>
      <c r="B19" s="1229"/>
      <c r="C19" s="56"/>
      <c r="D19" s="517"/>
      <c r="E19" s="517"/>
      <c r="F19" s="517"/>
      <c r="G19" s="465"/>
      <c r="H19" s="465"/>
      <c r="I19" s="980"/>
      <c r="J19" s="465"/>
      <c r="K19" s="465"/>
      <c r="L19" s="980"/>
      <c r="M19" s="465"/>
      <c r="N19" s="465"/>
      <c r="O19" s="980"/>
      <c r="P19" s="465"/>
      <c r="Q19" s="465"/>
      <c r="R19" s="980"/>
      <c r="S19" s="465"/>
      <c r="T19" s="465"/>
      <c r="U19" s="980"/>
      <c r="V19" s="465"/>
      <c r="W19" s="465"/>
      <c r="X19" s="980"/>
      <c r="Y19" s="465"/>
      <c r="Z19" s="465"/>
      <c r="AA19" s="980"/>
      <c r="AB19" s="465"/>
      <c r="AC19" s="465"/>
      <c r="AD19" s="980"/>
      <c r="AE19" s="465"/>
      <c r="AF19" s="465"/>
      <c r="AG19" s="980"/>
      <c r="AH19" s="466"/>
      <c r="AI19" s="4"/>
      <c r="AJ19" s="316"/>
      <c r="AK19" s="316"/>
      <c r="AL19" s="316"/>
      <c r="AM19" s="316"/>
      <c r="AN19" s="316"/>
      <c r="AO19" s="316"/>
      <c r="AP19" s="316"/>
      <c r="AQ19" s="316"/>
      <c r="AR19" s="316"/>
      <c r="AS19" s="316"/>
      <c r="AT19" s="316"/>
      <c r="AU19" s="328"/>
      <c r="AV19" s="328"/>
      <c r="AW19" s="328"/>
      <c r="AX19" s="328"/>
      <c r="AY19" s="328"/>
      <c r="AZ19" s="328"/>
      <c r="BA19" s="328"/>
      <c r="BB19" s="328"/>
    </row>
    <row r="20" spans="1:54" s="894" customFormat="1" ht="18.600000000000001" customHeight="1">
      <c r="A20" s="141" t="s">
        <v>90</v>
      </c>
      <c r="B20" s="200"/>
      <c r="C20" s="517"/>
      <c r="D20" s="525"/>
      <c r="E20" s="525"/>
      <c r="F20" s="517" t="s">
        <v>39</v>
      </c>
      <c r="G20" s="478">
        <v>73.7</v>
      </c>
      <c r="H20" s="478" t="s">
        <v>622</v>
      </c>
      <c r="I20" s="977">
        <v>3.2011599999999998</v>
      </c>
      <c r="J20" s="478">
        <v>73.400000000000006</v>
      </c>
      <c r="K20" s="478" t="s">
        <v>622</v>
      </c>
      <c r="L20" s="977">
        <v>1.9407099999999999</v>
      </c>
      <c r="M20" s="478">
        <v>75.8</v>
      </c>
      <c r="N20" s="478" t="s">
        <v>622</v>
      </c>
      <c r="O20" s="977">
        <v>2.08826</v>
      </c>
      <c r="P20" s="478">
        <v>74</v>
      </c>
      <c r="Q20" s="478" t="s">
        <v>622</v>
      </c>
      <c r="R20" s="977">
        <v>2.9034800000000001</v>
      </c>
      <c r="S20" s="478">
        <v>76.099999999999994</v>
      </c>
      <c r="T20" s="478" t="s">
        <v>622</v>
      </c>
      <c r="U20" s="977">
        <v>2.8989099999999999</v>
      </c>
      <c r="V20" s="478">
        <v>81.7</v>
      </c>
      <c r="W20" s="478" t="s">
        <v>622</v>
      </c>
      <c r="X20" s="977">
        <v>3.6614</v>
      </c>
      <c r="Y20" s="478">
        <v>77.599999999999994</v>
      </c>
      <c r="Z20" s="478" t="s">
        <v>622</v>
      </c>
      <c r="AA20" s="977">
        <v>2.5858599999999998</v>
      </c>
      <c r="AB20" s="478">
        <v>70.900000000000006</v>
      </c>
      <c r="AC20" s="478" t="s">
        <v>622</v>
      </c>
      <c r="AD20" s="977">
        <v>3.2111299999999998</v>
      </c>
      <c r="AE20" s="478">
        <v>74.400000000000006</v>
      </c>
      <c r="AF20" s="478" t="s">
        <v>622</v>
      </c>
      <c r="AG20" s="977">
        <v>1.2750699999999999</v>
      </c>
      <c r="AH20" s="464"/>
      <c r="AI20" s="4"/>
      <c r="AJ20" s="904">
        <v>0</v>
      </c>
      <c r="AK20" s="904" t="s">
        <v>462</v>
      </c>
      <c r="AL20" s="927">
        <v>73.7</v>
      </c>
      <c r="AM20" s="927">
        <v>73.400000000000006</v>
      </c>
      <c r="AN20" s="927">
        <v>75.8</v>
      </c>
      <c r="AO20" s="927">
        <v>74</v>
      </c>
      <c r="AP20" s="927">
        <v>76.099999999999994</v>
      </c>
      <c r="AQ20" s="927">
        <v>81.7</v>
      </c>
      <c r="AR20" s="927">
        <v>77.599999999999994</v>
      </c>
      <c r="AS20" s="927">
        <v>70.900000000000006</v>
      </c>
      <c r="AT20" s="927">
        <v>74.400000000000006</v>
      </c>
      <c r="AU20" s="216"/>
      <c r="AV20" s="216"/>
      <c r="AW20" s="216"/>
      <c r="AX20" s="216"/>
      <c r="AY20" s="216"/>
      <c r="AZ20" s="216"/>
      <c r="BA20" s="216"/>
      <c r="BB20" s="216"/>
    </row>
    <row r="21" spans="1:54" s="894" customFormat="1" ht="18.600000000000001" hidden="1" customHeight="1">
      <c r="A21" s="141"/>
      <c r="B21" s="200"/>
      <c r="C21" s="517"/>
      <c r="D21" s="525"/>
      <c r="E21" s="525"/>
      <c r="F21" s="517"/>
      <c r="G21" s="478"/>
      <c r="H21" s="478"/>
      <c r="I21" s="977"/>
      <c r="J21" s="478"/>
      <c r="K21" s="478"/>
      <c r="L21" s="977"/>
      <c r="M21" s="478"/>
      <c r="N21" s="478"/>
      <c r="O21" s="977"/>
      <c r="P21" s="478"/>
      <c r="Q21" s="478"/>
      <c r="R21" s="977"/>
      <c r="S21" s="478"/>
      <c r="T21" s="478"/>
      <c r="U21" s="977"/>
      <c r="V21" s="478"/>
      <c r="W21" s="478"/>
      <c r="X21" s="977"/>
      <c r="Y21" s="478"/>
      <c r="Z21" s="478"/>
      <c r="AA21" s="977"/>
      <c r="AB21" s="478"/>
      <c r="AC21" s="478"/>
      <c r="AD21" s="977"/>
      <c r="AE21" s="478"/>
      <c r="AF21" s="478"/>
      <c r="AG21" s="977"/>
      <c r="AH21" s="464"/>
      <c r="AI21" s="4"/>
      <c r="AJ21" s="904">
        <v>0</v>
      </c>
      <c r="AK21" s="904" t="s">
        <v>690</v>
      </c>
      <c r="AL21" s="927">
        <v>3.2011599999999998</v>
      </c>
      <c r="AM21" s="927">
        <v>1.9407099999999999</v>
      </c>
      <c r="AN21" s="927">
        <v>2.08826</v>
      </c>
      <c r="AO21" s="927">
        <v>2.9034800000000001</v>
      </c>
      <c r="AP21" s="927">
        <v>2.8989099999999999</v>
      </c>
      <c r="AQ21" s="927">
        <v>3.6614</v>
      </c>
      <c r="AR21" s="927">
        <v>2.5858599999999998</v>
      </c>
      <c r="AS21" s="927">
        <v>3.2111299999999998</v>
      </c>
      <c r="AT21" s="927">
        <v>1.2750699999999999</v>
      </c>
      <c r="AU21" s="216"/>
      <c r="AV21" s="216"/>
      <c r="AW21" s="216"/>
      <c r="AX21" s="216"/>
      <c r="AY21" s="216"/>
      <c r="AZ21" s="216"/>
      <c r="BA21" s="216"/>
      <c r="BB21" s="216"/>
    </row>
    <row r="22" spans="1:54" s="894" customFormat="1" ht="18.600000000000001" customHeight="1">
      <c r="A22" s="141" t="s">
        <v>91</v>
      </c>
      <c r="B22" s="200"/>
      <c r="C22" s="517"/>
      <c r="D22" s="525"/>
      <c r="E22" s="525"/>
      <c r="F22" s="517" t="s">
        <v>39</v>
      </c>
      <c r="G22" s="478">
        <v>9.8000000000000007</v>
      </c>
      <c r="H22" s="478" t="s">
        <v>622</v>
      </c>
      <c r="I22" s="977">
        <v>2.0508500000000001</v>
      </c>
      <c r="J22" s="478">
        <v>10.3</v>
      </c>
      <c r="K22" s="478" t="s">
        <v>622</v>
      </c>
      <c r="L22" s="977">
        <v>1.4261900000000001</v>
      </c>
      <c r="M22" s="478">
        <v>9.9</v>
      </c>
      <c r="N22" s="478" t="s">
        <v>622</v>
      </c>
      <c r="O22" s="977">
        <v>1.5028699999999999</v>
      </c>
      <c r="P22" s="478">
        <v>9.6999999999999993</v>
      </c>
      <c r="Q22" s="478" t="s">
        <v>622</v>
      </c>
      <c r="R22" s="977">
        <v>1.71909</v>
      </c>
      <c r="S22" s="478">
        <v>9.3000000000000007</v>
      </c>
      <c r="T22" s="478" t="s">
        <v>622</v>
      </c>
      <c r="U22" s="977">
        <v>2.0888300000000002</v>
      </c>
      <c r="V22" s="478">
        <v>6.1</v>
      </c>
      <c r="W22" s="478" t="s">
        <v>622</v>
      </c>
      <c r="X22" s="977">
        <v>1.6281300000000001</v>
      </c>
      <c r="Y22" s="478">
        <v>6.8</v>
      </c>
      <c r="Z22" s="478" t="s">
        <v>622</v>
      </c>
      <c r="AA22" s="977">
        <v>1.7200299999999999</v>
      </c>
      <c r="AB22" s="478">
        <v>15.2</v>
      </c>
      <c r="AC22" s="478" t="s">
        <v>622</v>
      </c>
      <c r="AD22" s="977">
        <v>2.6318700000000002</v>
      </c>
      <c r="AE22" s="478">
        <v>9.8000000000000007</v>
      </c>
      <c r="AF22" s="478" t="s">
        <v>622</v>
      </c>
      <c r="AG22" s="977">
        <v>0.84569000000000005</v>
      </c>
      <c r="AH22" s="464"/>
      <c r="AI22" s="4"/>
      <c r="AJ22" s="904">
        <v>0</v>
      </c>
      <c r="AK22" s="904" t="s">
        <v>463</v>
      </c>
      <c r="AL22" s="927">
        <v>9.8000000000000007</v>
      </c>
      <c r="AM22" s="927">
        <v>10.3</v>
      </c>
      <c r="AN22" s="927">
        <v>9.9</v>
      </c>
      <c r="AO22" s="927">
        <v>9.6999999999999993</v>
      </c>
      <c r="AP22" s="927">
        <v>9.3000000000000007</v>
      </c>
      <c r="AQ22" s="927">
        <v>6.1</v>
      </c>
      <c r="AR22" s="927">
        <v>6.8</v>
      </c>
      <c r="AS22" s="927">
        <v>15.2</v>
      </c>
      <c r="AT22" s="927">
        <v>9.8000000000000007</v>
      </c>
      <c r="AU22" s="216"/>
      <c r="AV22" s="216"/>
      <c r="AW22" s="216"/>
      <c r="AX22" s="216"/>
      <c r="AY22" s="216"/>
      <c r="AZ22" s="216"/>
      <c r="BA22" s="216"/>
      <c r="BB22" s="216"/>
    </row>
    <row r="23" spans="1:54" s="894" customFormat="1" ht="18.600000000000001" hidden="1" customHeight="1">
      <c r="A23" s="141"/>
      <c r="B23" s="200"/>
      <c r="C23" s="517"/>
      <c r="D23" s="525"/>
      <c r="E23" s="525"/>
      <c r="F23" s="517"/>
      <c r="G23" s="478"/>
      <c r="H23" s="478"/>
      <c r="I23" s="977"/>
      <c r="J23" s="478"/>
      <c r="K23" s="478"/>
      <c r="L23" s="977"/>
      <c r="M23" s="478"/>
      <c r="N23" s="478"/>
      <c r="O23" s="977"/>
      <c r="P23" s="478"/>
      <c r="Q23" s="478"/>
      <c r="R23" s="977"/>
      <c r="S23" s="478"/>
      <c r="T23" s="478"/>
      <c r="U23" s="977"/>
      <c r="V23" s="478"/>
      <c r="W23" s="478"/>
      <c r="X23" s="977"/>
      <c r="Y23" s="478"/>
      <c r="Z23" s="478"/>
      <c r="AA23" s="977"/>
      <c r="AB23" s="478"/>
      <c r="AC23" s="478"/>
      <c r="AD23" s="977"/>
      <c r="AE23" s="478"/>
      <c r="AF23" s="478"/>
      <c r="AG23" s="977"/>
      <c r="AH23" s="464"/>
      <c r="AI23" s="4"/>
      <c r="AJ23" s="904">
        <v>0</v>
      </c>
      <c r="AK23" s="904" t="s">
        <v>691</v>
      </c>
      <c r="AL23" s="927">
        <v>2.0508500000000001</v>
      </c>
      <c r="AM23" s="927">
        <v>1.4261900000000001</v>
      </c>
      <c r="AN23" s="927">
        <v>1.5028699999999999</v>
      </c>
      <c r="AO23" s="927">
        <v>1.71909</v>
      </c>
      <c r="AP23" s="927">
        <v>2.0888300000000002</v>
      </c>
      <c r="AQ23" s="927">
        <v>1.6281300000000001</v>
      </c>
      <c r="AR23" s="927">
        <v>1.7200299999999999</v>
      </c>
      <c r="AS23" s="927">
        <v>2.6318700000000002</v>
      </c>
      <c r="AT23" s="927">
        <v>0.84569000000000005</v>
      </c>
      <c r="AU23" s="216"/>
      <c r="AV23" s="216"/>
      <c r="AW23" s="216"/>
      <c r="AX23" s="216"/>
      <c r="AY23" s="216"/>
      <c r="AZ23" s="216"/>
      <c r="BA23" s="216"/>
      <c r="BB23" s="216"/>
    </row>
    <row r="24" spans="1:54" s="894" customFormat="1" ht="18.600000000000001" customHeight="1">
      <c r="A24" s="141" t="s">
        <v>269</v>
      </c>
      <c r="B24" s="200"/>
      <c r="C24" s="517"/>
      <c r="D24" s="525"/>
      <c r="E24" s="525"/>
      <c r="F24" s="517" t="s">
        <v>39</v>
      </c>
      <c r="G24" s="478">
        <v>14.2</v>
      </c>
      <c r="H24" s="478" t="s">
        <v>622</v>
      </c>
      <c r="I24" s="977">
        <v>2.6606000000000001</v>
      </c>
      <c r="J24" s="478">
        <v>14.8</v>
      </c>
      <c r="K24" s="478" t="s">
        <v>622</v>
      </c>
      <c r="L24" s="977">
        <v>1.6124799999999999</v>
      </c>
      <c r="M24" s="478">
        <v>12.9</v>
      </c>
      <c r="N24" s="478" t="s">
        <v>622</v>
      </c>
      <c r="O24" s="977">
        <v>1.73573</v>
      </c>
      <c r="P24" s="478">
        <v>14.5</v>
      </c>
      <c r="Q24" s="478" t="s">
        <v>622</v>
      </c>
      <c r="R24" s="977">
        <v>2.5665499999999999</v>
      </c>
      <c r="S24" s="478">
        <v>12.8</v>
      </c>
      <c r="T24" s="478" t="s">
        <v>622</v>
      </c>
      <c r="U24" s="977">
        <v>2.27359</v>
      </c>
      <c r="V24" s="478">
        <v>10.4</v>
      </c>
      <c r="W24" s="478" t="s">
        <v>622</v>
      </c>
      <c r="X24" s="977">
        <v>3.4834200000000002</v>
      </c>
      <c r="Y24" s="478">
        <v>13</v>
      </c>
      <c r="Z24" s="478" t="s">
        <v>622</v>
      </c>
      <c r="AA24" s="977">
        <v>2.0151500000000002</v>
      </c>
      <c r="AB24" s="478">
        <v>12.4</v>
      </c>
      <c r="AC24" s="478" t="s">
        <v>622</v>
      </c>
      <c r="AD24" s="977">
        <v>2.3815</v>
      </c>
      <c r="AE24" s="478">
        <v>13.9</v>
      </c>
      <c r="AF24" s="478" t="s">
        <v>622</v>
      </c>
      <c r="AG24" s="977">
        <v>1.06193</v>
      </c>
      <c r="AH24" s="464"/>
      <c r="AI24" s="4"/>
      <c r="AJ24" s="904">
        <v>0</v>
      </c>
      <c r="AK24" s="904" t="s">
        <v>315</v>
      </c>
      <c r="AL24" s="927">
        <v>14.2</v>
      </c>
      <c r="AM24" s="927">
        <v>14.8</v>
      </c>
      <c r="AN24" s="927">
        <v>12.9</v>
      </c>
      <c r="AO24" s="927">
        <v>14.5</v>
      </c>
      <c r="AP24" s="927">
        <v>12.8</v>
      </c>
      <c r="AQ24" s="927">
        <v>10.4</v>
      </c>
      <c r="AR24" s="927">
        <v>13</v>
      </c>
      <c r="AS24" s="927">
        <v>12.4</v>
      </c>
      <c r="AT24" s="927">
        <v>13.9</v>
      </c>
      <c r="AU24" s="216"/>
      <c r="AV24" s="216"/>
      <c r="AW24" s="216"/>
      <c r="AX24" s="216"/>
      <c r="AY24" s="216"/>
      <c r="AZ24" s="216"/>
      <c r="BA24" s="216"/>
      <c r="BB24" s="216"/>
    </row>
    <row r="25" spans="1:54" s="894" customFormat="1" ht="18.600000000000001" hidden="1" customHeight="1">
      <c r="A25" s="141"/>
      <c r="B25" s="200"/>
      <c r="C25" s="517"/>
      <c r="D25" s="525"/>
      <c r="E25" s="525"/>
      <c r="F25" s="517"/>
      <c r="G25" s="478"/>
      <c r="H25" s="478"/>
      <c r="I25" s="977"/>
      <c r="J25" s="478"/>
      <c r="K25" s="478"/>
      <c r="L25" s="977"/>
      <c r="M25" s="478"/>
      <c r="N25" s="478"/>
      <c r="O25" s="977"/>
      <c r="P25" s="478"/>
      <c r="Q25" s="478"/>
      <c r="R25" s="977"/>
      <c r="S25" s="478"/>
      <c r="T25" s="478"/>
      <c r="U25" s="977"/>
      <c r="V25" s="478"/>
      <c r="W25" s="478"/>
      <c r="X25" s="977"/>
      <c r="Y25" s="478"/>
      <c r="Z25" s="478"/>
      <c r="AA25" s="977"/>
      <c r="AB25" s="478"/>
      <c r="AC25" s="478"/>
      <c r="AD25" s="977"/>
      <c r="AE25" s="478"/>
      <c r="AF25" s="478"/>
      <c r="AG25" s="977"/>
      <c r="AH25" s="464"/>
      <c r="AI25" s="4"/>
      <c r="AJ25" s="904">
        <v>0</v>
      </c>
      <c r="AK25" s="904" t="s">
        <v>692</v>
      </c>
      <c r="AL25" s="927">
        <v>2.6606000000000001</v>
      </c>
      <c r="AM25" s="927">
        <v>1.6124799999999999</v>
      </c>
      <c r="AN25" s="927">
        <v>1.73573</v>
      </c>
      <c r="AO25" s="927">
        <v>2.5665499999999999</v>
      </c>
      <c r="AP25" s="927">
        <v>2.27359</v>
      </c>
      <c r="AQ25" s="927">
        <v>3.4834200000000002</v>
      </c>
      <c r="AR25" s="927">
        <v>2.0151500000000002</v>
      </c>
      <c r="AS25" s="927">
        <v>2.3815</v>
      </c>
      <c r="AT25" s="927">
        <v>1.06193</v>
      </c>
      <c r="AU25" s="216"/>
      <c r="AV25" s="216"/>
      <c r="AW25" s="216"/>
      <c r="AX25" s="216"/>
      <c r="AY25" s="216"/>
      <c r="AZ25" s="216"/>
      <c r="BA25" s="216"/>
      <c r="BB25" s="216"/>
    </row>
    <row r="26" spans="1:54" s="894" customFormat="1" ht="18.600000000000001" customHeight="1">
      <c r="A26" s="141" t="s">
        <v>178</v>
      </c>
      <c r="B26" s="200"/>
      <c r="C26" s="517"/>
      <c r="D26" s="525"/>
      <c r="E26" s="525"/>
      <c r="F26" s="517" t="s">
        <v>39</v>
      </c>
      <c r="G26" s="478">
        <v>2.2999999999999998</v>
      </c>
      <c r="H26" s="478" t="s">
        <v>622</v>
      </c>
      <c r="I26" s="977">
        <v>1.22533</v>
      </c>
      <c r="J26" s="478">
        <v>1.5</v>
      </c>
      <c r="K26" s="478" t="s">
        <v>622</v>
      </c>
      <c r="L26" s="977">
        <v>0.30268</v>
      </c>
      <c r="M26" s="478">
        <v>1.4</v>
      </c>
      <c r="N26" s="478" t="s">
        <v>622</v>
      </c>
      <c r="O26" s="977">
        <v>0.31353999999999999</v>
      </c>
      <c r="P26" s="478">
        <v>1.7</v>
      </c>
      <c r="Q26" s="478" t="s">
        <v>622</v>
      </c>
      <c r="R26" s="977">
        <v>0.85433000000000003</v>
      </c>
      <c r="S26" s="478">
        <v>1.8</v>
      </c>
      <c r="T26" s="478" t="s">
        <v>622</v>
      </c>
      <c r="U26" s="977">
        <v>0.69684999999999997</v>
      </c>
      <c r="V26" s="478">
        <v>1.8</v>
      </c>
      <c r="W26" s="478" t="s">
        <v>622</v>
      </c>
      <c r="X26" s="977">
        <v>0.87307999999999997</v>
      </c>
      <c r="Y26" s="478">
        <v>2.6</v>
      </c>
      <c r="Z26" s="478" t="s">
        <v>622</v>
      </c>
      <c r="AA26" s="977">
        <v>0.78386</v>
      </c>
      <c r="AB26" s="478">
        <v>1.5</v>
      </c>
      <c r="AC26" s="478" t="s">
        <v>622</v>
      </c>
      <c r="AD26" s="977">
        <v>0.56406000000000001</v>
      </c>
      <c r="AE26" s="478">
        <v>1.8</v>
      </c>
      <c r="AF26" s="478" t="s">
        <v>622</v>
      </c>
      <c r="AG26" s="977">
        <v>0.41985</v>
      </c>
      <c r="AH26" s="464"/>
      <c r="AI26" s="4"/>
      <c r="AJ26" s="904">
        <v>0</v>
      </c>
      <c r="AK26" s="904" t="s">
        <v>316</v>
      </c>
      <c r="AL26" s="927">
        <v>2.2999999999999998</v>
      </c>
      <c r="AM26" s="927">
        <v>1.5</v>
      </c>
      <c r="AN26" s="927">
        <v>1.4</v>
      </c>
      <c r="AO26" s="927">
        <v>1.7</v>
      </c>
      <c r="AP26" s="927">
        <v>1.8</v>
      </c>
      <c r="AQ26" s="927">
        <v>1.8</v>
      </c>
      <c r="AR26" s="927">
        <v>2.6</v>
      </c>
      <c r="AS26" s="927">
        <v>1.5</v>
      </c>
      <c r="AT26" s="927">
        <v>1.8</v>
      </c>
      <c r="AU26" s="216"/>
      <c r="AV26" s="216"/>
      <c r="AW26" s="216"/>
      <c r="AX26" s="216"/>
      <c r="AY26" s="216"/>
      <c r="AZ26" s="216"/>
      <c r="BA26" s="216"/>
      <c r="BB26" s="216"/>
    </row>
    <row r="27" spans="1:54" s="894" customFormat="1" ht="18.600000000000001" hidden="1" customHeight="1">
      <c r="A27" s="141"/>
      <c r="B27" s="200"/>
      <c r="C27" s="517"/>
      <c r="D27" s="525"/>
      <c r="E27" s="525"/>
      <c r="F27" s="517"/>
      <c r="G27" s="478"/>
      <c r="H27" s="478"/>
      <c r="I27" s="977"/>
      <c r="J27" s="478"/>
      <c r="K27" s="478"/>
      <c r="L27" s="977"/>
      <c r="M27" s="478"/>
      <c r="N27" s="478"/>
      <c r="O27" s="977"/>
      <c r="P27" s="478"/>
      <c r="Q27" s="478"/>
      <c r="R27" s="977"/>
      <c r="S27" s="478"/>
      <c r="T27" s="478"/>
      <c r="U27" s="977"/>
      <c r="V27" s="478"/>
      <c r="W27" s="478"/>
      <c r="X27" s="977"/>
      <c r="Y27" s="478"/>
      <c r="Z27" s="478"/>
      <c r="AA27" s="977"/>
      <c r="AB27" s="478"/>
      <c r="AC27" s="478"/>
      <c r="AD27" s="977"/>
      <c r="AE27" s="478"/>
      <c r="AF27" s="478"/>
      <c r="AG27" s="977"/>
      <c r="AH27" s="464"/>
      <c r="AI27" s="4"/>
      <c r="AJ27" s="904">
        <v>0</v>
      </c>
      <c r="AK27" s="904" t="s">
        <v>693</v>
      </c>
      <c r="AL27" s="927">
        <v>1.22533</v>
      </c>
      <c r="AM27" s="927">
        <v>0.30268</v>
      </c>
      <c r="AN27" s="927">
        <v>0.31353999999999999</v>
      </c>
      <c r="AO27" s="927">
        <v>0.85433000000000003</v>
      </c>
      <c r="AP27" s="927">
        <v>0.69684999999999997</v>
      </c>
      <c r="AQ27" s="927">
        <v>0.87307999999999997</v>
      </c>
      <c r="AR27" s="927">
        <v>0.78386</v>
      </c>
      <c r="AS27" s="927">
        <v>0.56406000000000001</v>
      </c>
      <c r="AT27" s="927">
        <v>0.41985</v>
      </c>
      <c r="AU27" s="216"/>
      <c r="AV27" s="216"/>
      <c r="AW27" s="216"/>
      <c r="AX27" s="216"/>
      <c r="AY27" s="216"/>
      <c r="AZ27" s="216"/>
      <c r="BA27" s="216"/>
      <c r="BB27" s="216"/>
    </row>
    <row r="28" spans="1:54" s="164" customFormat="1" ht="18.600000000000001" customHeight="1">
      <c r="A28" s="1231" t="s">
        <v>182</v>
      </c>
      <c r="B28" s="1236"/>
      <c r="C28" s="56"/>
      <c r="D28" s="517"/>
      <c r="E28" s="56"/>
      <c r="F28" s="56" t="s">
        <v>183</v>
      </c>
      <c r="G28" s="193">
        <v>2001</v>
      </c>
      <c r="H28" s="193"/>
      <c r="I28" s="978"/>
      <c r="J28" s="193">
        <v>8100</v>
      </c>
      <c r="K28" s="193"/>
      <c r="L28" s="978"/>
      <c r="M28" s="193">
        <v>6001</v>
      </c>
      <c r="N28" s="193"/>
      <c r="O28" s="978"/>
      <c r="P28" s="193">
        <v>2800</v>
      </c>
      <c r="Q28" s="193"/>
      <c r="R28" s="978"/>
      <c r="S28" s="193">
        <v>2600</v>
      </c>
      <c r="T28" s="193"/>
      <c r="U28" s="978"/>
      <c r="V28" s="193">
        <v>2000</v>
      </c>
      <c r="W28" s="193"/>
      <c r="X28" s="978"/>
      <c r="Y28" s="193">
        <v>2400</v>
      </c>
      <c r="Z28" s="193"/>
      <c r="AA28" s="978"/>
      <c r="AB28" s="193">
        <v>1985</v>
      </c>
      <c r="AC28" s="193"/>
      <c r="AD28" s="978"/>
      <c r="AE28" s="193">
        <v>27887</v>
      </c>
      <c r="AF28" s="193"/>
      <c r="AG28" s="978"/>
      <c r="AH28" s="201"/>
      <c r="AI28" s="4"/>
      <c r="AJ28" s="904">
        <v>0</v>
      </c>
      <c r="AK28" s="904" t="s">
        <v>317</v>
      </c>
      <c r="AL28" s="928">
        <v>2001</v>
      </c>
      <c r="AM28" s="928">
        <v>8100</v>
      </c>
      <c r="AN28" s="928">
        <v>6001</v>
      </c>
      <c r="AO28" s="928">
        <v>2800</v>
      </c>
      <c r="AP28" s="928">
        <v>2600</v>
      </c>
      <c r="AQ28" s="928">
        <v>2000</v>
      </c>
      <c r="AR28" s="928">
        <v>2400</v>
      </c>
      <c r="AS28" s="928">
        <v>1985</v>
      </c>
      <c r="AT28" s="928">
        <v>27887</v>
      </c>
      <c r="AU28" s="74"/>
      <c r="AV28" s="74"/>
      <c r="AW28" s="74"/>
      <c r="AX28" s="74"/>
      <c r="AY28" s="74"/>
      <c r="AZ28" s="74"/>
      <c r="BA28" s="74"/>
      <c r="BB28" s="74"/>
    </row>
    <row r="29" spans="1:54" s="143" customFormat="1" ht="18.600000000000001" customHeight="1">
      <c r="A29" s="244" t="s">
        <v>769</v>
      </c>
      <c r="B29" s="1229"/>
      <c r="C29" s="56"/>
      <c r="D29" s="517"/>
      <c r="E29" s="517"/>
      <c r="F29" s="517" t="s">
        <v>183</v>
      </c>
      <c r="G29" s="534">
        <v>3.8578299999999999</v>
      </c>
      <c r="H29" s="534"/>
      <c r="I29" s="979"/>
      <c r="J29" s="534">
        <v>3.8231700000000002</v>
      </c>
      <c r="K29" s="534"/>
      <c r="L29" s="979"/>
      <c r="M29" s="534">
        <v>3.8694299999999999</v>
      </c>
      <c r="N29" s="534"/>
      <c r="O29" s="979"/>
      <c r="P29" s="534">
        <v>3.8298299999999998</v>
      </c>
      <c r="Q29" s="534"/>
      <c r="R29" s="979"/>
      <c r="S29" s="534">
        <v>3.89581</v>
      </c>
      <c r="T29" s="534"/>
      <c r="U29" s="979"/>
      <c r="V29" s="534">
        <v>4.0408999999999997</v>
      </c>
      <c r="W29" s="534"/>
      <c r="X29" s="979"/>
      <c r="Y29" s="534">
        <v>3.9713099999999999</v>
      </c>
      <c r="Z29" s="534"/>
      <c r="AA29" s="979"/>
      <c r="AB29" s="534">
        <v>3.7488899999999998</v>
      </c>
      <c r="AC29" s="534"/>
      <c r="AD29" s="979"/>
      <c r="AE29" s="534">
        <v>3.8556300000000001</v>
      </c>
      <c r="AF29" s="534"/>
      <c r="AG29" s="980"/>
      <c r="AH29" s="466"/>
      <c r="AI29" s="4"/>
      <c r="AJ29" s="904">
        <v>0</v>
      </c>
      <c r="AK29" s="904" t="s">
        <v>318</v>
      </c>
      <c r="AL29" s="927">
        <v>3.8578299999999999</v>
      </c>
      <c r="AM29" s="927">
        <v>3.8231700000000002</v>
      </c>
      <c r="AN29" s="927">
        <v>3.8694299999999999</v>
      </c>
      <c r="AO29" s="927">
        <v>3.8298299999999998</v>
      </c>
      <c r="AP29" s="927">
        <v>3.89581</v>
      </c>
      <c r="AQ29" s="927">
        <v>4.0408999999999997</v>
      </c>
      <c r="AR29" s="927">
        <v>3.9713099999999999</v>
      </c>
      <c r="AS29" s="927">
        <v>3.7488899999999998</v>
      </c>
      <c r="AT29" s="927">
        <v>3.8556300000000001</v>
      </c>
      <c r="AU29" s="328"/>
      <c r="AV29" s="328"/>
      <c r="AW29" s="328"/>
      <c r="AX29" s="328"/>
      <c r="AY29" s="328"/>
      <c r="AZ29" s="328"/>
      <c r="BA29" s="328"/>
      <c r="BB29" s="328"/>
    </row>
    <row r="30" spans="1:54" s="143" customFormat="1" ht="18.600000000000001" hidden="1" customHeight="1">
      <c r="A30" s="244"/>
      <c r="B30" s="1229"/>
      <c r="C30" s="56"/>
      <c r="D30" s="517"/>
      <c r="E30" s="517"/>
      <c r="F30" s="517"/>
      <c r="G30" s="465"/>
      <c r="H30" s="465"/>
      <c r="I30" s="980"/>
      <c r="J30" s="465"/>
      <c r="K30" s="465"/>
      <c r="L30" s="980"/>
      <c r="M30" s="465"/>
      <c r="N30" s="465"/>
      <c r="O30" s="980"/>
      <c r="P30" s="465"/>
      <c r="Q30" s="465"/>
      <c r="R30" s="980"/>
      <c r="S30" s="465"/>
      <c r="T30" s="465"/>
      <c r="U30" s="980"/>
      <c r="V30" s="465"/>
      <c r="W30" s="465"/>
      <c r="X30" s="980"/>
      <c r="Y30" s="465"/>
      <c r="Z30" s="465"/>
      <c r="AA30" s="980"/>
      <c r="AB30" s="465"/>
      <c r="AC30" s="465"/>
      <c r="AD30" s="980"/>
      <c r="AE30" s="465"/>
      <c r="AF30" s="465"/>
      <c r="AG30" s="980"/>
      <c r="AH30" s="466"/>
      <c r="AI30" s="4"/>
      <c r="AJ30" s="316"/>
      <c r="AK30" s="316"/>
      <c r="AL30" s="316"/>
      <c r="AM30" s="316"/>
      <c r="AN30" s="316"/>
      <c r="AO30" s="316"/>
      <c r="AP30" s="316"/>
      <c r="AQ30" s="316"/>
      <c r="AR30" s="316"/>
      <c r="AS30" s="316"/>
      <c r="AT30" s="316"/>
      <c r="AU30" s="328"/>
      <c r="AV30" s="328"/>
      <c r="AW30" s="328"/>
      <c r="AX30" s="328"/>
      <c r="AY30" s="328"/>
      <c r="AZ30" s="328"/>
      <c r="BA30" s="328"/>
      <c r="BB30" s="328"/>
    </row>
    <row r="31" spans="1:54" s="143" customFormat="1" ht="18.600000000000001" customHeight="1">
      <c r="A31" s="244" t="s">
        <v>447</v>
      </c>
      <c r="B31" s="1229"/>
      <c r="C31" s="56"/>
      <c r="D31" s="517"/>
      <c r="E31" s="517"/>
      <c r="F31" s="517"/>
      <c r="G31" s="465"/>
      <c r="H31" s="465"/>
      <c r="I31" s="980"/>
      <c r="J31" s="465"/>
      <c r="K31" s="465"/>
      <c r="L31" s="980"/>
      <c r="M31" s="465"/>
      <c r="N31" s="465"/>
      <c r="O31" s="980"/>
      <c r="P31" s="465"/>
      <c r="Q31" s="465"/>
      <c r="R31" s="980"/>
      <c r="S31" s="465"/>
      <c r="T31" s="465"/>
      <c r="U31" s="980"/>
      <c r="V31" s="465"/>
      <c r="W31" s="465"/>
      <c r="X31" s="980"/>
      <c r="Y31" s="465"/>
      <c r="Z31" s="465"/>
      <c r="AA31" s="980"/>
      <c r="AB31" s="465"/>
      <c r="AC31" s="465"/>
      <c r="AD31" s="980"/>
      <c r="AE31" s="465"/>
      <c r="AF31" s="465"/>
      <c r="AG31" s="980"/>
      <c r="AH31" s="466"/>
      <c r="AI31" s="4"/>
      <c r="AJ31" s="316"/>
      <c r="AK31" s="316"/>
      <c r="AL31" s="316"/>
      <c r="AM31" s="316"/>
      <c r="AN31" s="316"/>
      <c r="AO31" s="316"/>
      <c r="AP31" s="316"/>
      <c r="AQ31" s="316"/>
      <c r="AR31" s="316"/>
      <c r="AS31" s="316"/>
      <c r="AT31" s="316"/>
      <c r="AU31" s="328"/>
      <c r="AV31" s="328"/>
      <c r="AW31" s="328"/>
      <c r="AX31" s="328"/>
      <c r="AY31" s="328"/>
      <c r="AZ31" s="328"/>
      <c r="BA31" s="328"/>
      <c r="BB31" s="328"/>
    </row>
    <row r="32" spans="1:54" s="143" customFormat="1" ht="18.600000000000001" hidden="1" customHeight="1">
      <c r="A32" s="244"/>
      <c r="B32" s="1229"/>
      <c r="C32" s="56"/>
      <c r="D32" s="517"/>
      <c r="E32" s="517"/>
      <c r="F32" s="517"/>
      <c r="G32" s="465"/>
      <c r="H32" s="465"/>
      <c r="I32" s="980"/>
      <c r="J32" s="465"/>
      <c r="K32" s="465"/>
      <c r="L32" s="980"/>
      <c r="M32" s="465"/>
      <c r="N32" s="465"/>
      <c r="O32" s="980"/>
      <c r="P32" s="465"/>
      <c r="Q32" s="465"/>
      <c r="R32" s="980"/>
      <c r="S32" s="465"/>
      <c r="T32" s="465"/>
      <c r="U32" s="980"/>
      <c r="V32" s="465"/>
      <c r="W32" s="465"/>
      <c r="X32" s="980"/>
      <c r="Y32" s="465"/>
      <c r="Z32" s="465"/>
      <c r="AA32" s="980"/>
      <c r="AB32" s="465"/>
      <c r="AC32" s="465"/>
      <c r="AD32" s="980"/>
      <c r="AE32" s="465"/>
      <c r="AF32" s="465"/>
      <c r="AG32" s="980"/>
      <c r="AH32" s="466"/>
      <c r="AI32" s="4"/>
      <c r="AJ32" s="316"/>
      <c r="AK32" s="316"/>
      <c r="AL32" s="316"/>
      <c r="AM32" s="316"/>
      <c r="AN32" s="316"/>
      <c r="AO32" s="316"/>
      <c r="AP32" s="316"/>
      <c r="AQ32" s="316"/>
      <c r="AR32" s="316"/>
      <c r="AS32" s="316"/>
      <c r="AT32" s="316"/>
      <c r="AU32" s="328"/>
      <c r="AV32" s="328"/>
      <c r="AW32" s="328"/>
      <c r="AX32" s="328"/>
      <c r="AY32" s="328"/>
      <c r="AZ32" s="328"/>
      <c r="BA32" s="328"/>
      <c r="BB32" s="328"/>
    </row>
    <row r="33" spans="1:54" s="894" customFormat="1" ht="18.600000000000001" customHeight="1">
      <c r="A33" s="141" t="s">
        <v>90</v>
      </c>
      <c r="B33" s="200"/>
      <c r="C33" s="517"/>
      <c r="D33" s="525"/>
      <c r="E33" s="525"/>
      <c r="F33" s="517" t="s">
        <v>39</v>
      </c>
      <c r="G33" s="478">
        <v>77.2</v>
      </c>
      <c r="H33" s="478" t="s">
        <v>622</v>
      </c>
      <c r="I33" s="977">
        <v>2.8473999999999999</v>
      </c>
      <c r="J33" s="478">
        <v>74.3</v>
      </c>
      <c r="K33" s="478" t="s">
        <v>622</v>
      </c>
      <c r="L33" s="977">
        <v>1.8886000000000001</v>
      </c>
      <c r="M33" s="478">
        <v>75</v>
      </c>
      <c r="N33" s="478" t="s">
        <v>622</v>
      </c>
      <c r="O33" s="977">
        <v>1.9149</v>
      </c>
      <c r="P33" s="478">
        <v>74.8</v>
      </c>
      <c r="Q33" s="478" t="s">
        <v>622</v>
      </c>
      <c r="R33" s="977">
        <v>2.8233999999999999</v>
      </c>
      <c r="S33" s="478">
        <v>76.099999999999994</v>
      </c>
      <c r="T33" s="478" t="s">
        <v>622</v>
      </c>
      <c r="U33" s="977">
        <v>2.8795000000000002</v>
      </c>
      <c r="V33" s="478">
        <v>80</v>
      </c>
      <c r="W33" s="478" t="s">
        <v>622</v>
      </c>
      <c r="X33" s="977">
        <v>2.9910999999999999</v>
      </c>
      <c r="Y33" s="478">
        <v>79.400000000000006</v>
      </c>
      <c r="Z33" s="478" t="s">
        <v>622</v>
      </c>
      <c r="AA33" s="977">
        <v>2.7614999999999998</v>
      </c>
      <c r="AB33" s="478">
        <v>74.400000000000006</v>
      </c>
      <c r="AC33" s="478" t="s">
        <v>622</v>
      </c>
      <c r="AD33" s="977">
        <v>3.0045999999999999</v>
      </c>
      <c r="AE33" s="478">
        <v>75.7</v>
      </c>
      <c r="AF33" s="478" t="s">
        <v>622</v>
      </c>
      <c r="AG33" s="977">
        <v>1.1652</v>
      </c>
      <c r="AH33" s="464"/>
      <c r="AI33" s="4"/>
      <c r="AJ33" s="904">
        <v>0</v>
      </c>
      <c r="AK33" s="904" t="s">
        <v>464</v>
      </c>
      <c r="AL33" s="927">
        <v>77.2</v>
      </c>
      <c r="AM33" s="927">
        <v>74.3</v>
      </c>
      <c r="AN33" s="927">
        <v>75</v>
      </c>
      <c r="AO33" s="927">
        <v>74.8</v>
      </c>
      <c r="AP33" s="927">
        <v>76.099999999999994</v>
      </c>
      <c r="AQ33" s="927">
        <v>80</v>
      </c>
      <c r="AR33" s="927">
        <v>79.400000000000006</v>
      </c>
      <c r="AS33" s="927">
        <v>74.400000000000006</v>
      </c>
      <c r="AT33" s="927">
        <v>75.7</v>
      </c>
      <c r="AU33" s="216"/>
      <c r="AV33" s="216"/>
      <c r="AW33" s="216"/>
      <c r="AX33" s="216"/>
      <c r="AY33" s="216"/>
      <c r="AZ33" s="216"/>
      <c r="BA33" s="216"/>
      <c r="BB33" s="216"/>
    </row>
    <row r="34" spans="1:54" s="894" customFormat="1" ht="18.600000000000001" hidden="1" customHeight="1">
      <c r="A34" s="141"/>
      <c r="B34" s="200"/>
      <c r="C34" s="517"/>
      <c r="D34" s="525"/>
      <c r="E34" s="525"/>
      <c r="F34" s="517"/>
      <c r="G34" s="478"/>
      <c r="H34" s="478"/>
      <c r="I34" s="977"/>
      <c r="J34" s="478"/>
      <c r="K34" s="478"/>
      <c r="L34" s="977"/>
      <c r="M34" s="478"/>
      <c r="N34" s="478"/>
      <c r="O34" s="977"/>
      <c r="P34" s="478"/>
      <c r="Q34" s="478"/>
      <c r="R34" s="977"/>
      <c r="S34" s="478"/>
      <c r="T34" s="478"/>
      <c r="U34" s="977"/>
      <c r="V34" s="478"/>
      <c r="W34" s="478"/>
      <c r="X34" s="977"/>
      <c r="Y34" s="478"/>
      <c r="Z34" s="478"/>
      <c r="AA34" s="977"/>
      <c r="AB34" s="478"/>
      <c r="AC34" s="478"/>
      <c r="AD34" s="977"/>
      <c r="AE34" s="478"/>
      <c r="AF34" s="478"/>
      <c r="AG34" s="977"/>
      <c r="AH34" s="464"/>
      <c r="AI34" s="4"/>
      <c r="AJ34" s="904">
        <v>0</v>
      </c>
      <c r="AK34" s="904" t="s">
        <v>694</v>
      </c>
      <c r="AL34" s="927">
        <v>2.8473999999999999</v>
      </c>
      <c r="AM34" s="927">
        <v>1.8886000000000001</v>
      </c>
      <c r="AN34" s="927">
        <v>1.9149</v>
      </c>
      <c r="AO34" s="927">
        <v>2.8233999999999999</v>
      </c>
      <c r="AP34" s="927">
        <v>2.8795000000000002</v>
      </c>
      <c r="AQ34" s="927">
        <v>2.9910999999999999</v>
      </c>
      <c r="AR34" s="927">
        <v>2.7614999999999998</v>
      </c>
      <c r="AS34" s="927">
        <v>3.0045999999999999</v>
      </c>
      <c r="AT34" s="927">
        <v>1.1652</v>
      </c>
      <c r="AU34" s="216"/>
      <c r="AV34" s="216"/>
      <c r="AW34" s="216"/>
      <c r="AX34" s="216"/>
      <c r="AY34" s="216"/>
      <c r="AZ34" s="216"/>
      <c r="BA34" s="216"/>
      <c r="BB34" s="216"/>
    </row>
    <row r="35" spans="1:54" s="894" customFormat="1" ht="18.600000000000001" customHeight="1">
      <c r="A35" s="141" t="s">
        <v>91</v>
      </c>
      <c r="B35" s="200"/>
      <c r="C35" s="517"/>
      <c r="D35" s="525"/>
      <c r="E35" s="525"/>
      <c r="F35" s="517" t="s">
        <v>39</v>
      </c>
      <c r="G35" s="478">
        <v>5.5</v>
      </c>
      <c r="H35" s="478" t="s">
        <v>622</v>
      </c>
      <c r="I35" s="977">
        <v>1.3547</v>
      </c>
      <c r="J35" s="478">
        <v>6.7</v>
      </c>
      <c r="K35" s="478" t="s">
        <v>622</v>
      </c>
      <c r="L35" s="977">
        <v>1.2596000000000001</v>
      </c>
      <c r="M35" s="478">
        <v>6.3</v>
      </c>
      <c r="N35" s="478" t="s">
        <v>622</v>
      </c>
      <c r="O35" s="977">
        <v>1.1032</v>
      </c>
      <c r="P35" s="478">
        <v>4.9000000000000004</v>
      </c>
      <c r="Q35" s="478" t="s">
        <v>622</v>
      </c>
      <c r="R35" s="977">
        <v>1.2259</v>
      </c>
      <c r="S35" s="478">
        <v>5.9</v>
      </c>
      <c r="T35" s="478" t="s">
        <v>622</v>
      </c>
      <c r="U35" s="977">
        <v>1.9129</v>
      </c>
      <c r="V35" s="478">
        <v>4.4000000000000004</v>
      </c>
      <c r="W35" s="478" t="s">
        <v>622</v>
      </c>
      <c r="X35" s="977">
        <v>1.1948000000000001</v>
      </c>
      <c r="Y35" s="478">
        <v>3.5</v>
      </c>
      <c r="Z35" s="478" t="s">
        <v>622</v>
      </c>
      <c r="AA35" s="977">
        <v>1.2435</v>
      </c>
      <c r="AB35" s="478">
        <v>7.2</v>
      </c>
      <c r="AC35" s="478" t="s">
        <v>622</v>
      </c>
      <c r="AD35" s="977">
        <v>2.0813999999999999</v>
      </c>
      <c r="AE35" s="478">
        <v>5.8</v>
      </c>
      <c r="AF35" s="478" t="s">
        <v>622</v>
      </c>
      <c r="AG35" s="977">
        <v>0.61709999999999998</v>
      </c>
      <c r="AH35" s="464"/>
      <c r="AI35" s="4"/>
      <c r="AJ35" s="904">
        <v>0</v>
      </c>
      <c r="AK35" s="904" t="s">
        <v>530</v>
      </c>
      <c r="AL35" s="927">
        <v>5.5</v>
      </c>
      <c r="AM35" s="927">
        <v>6.7</v>
      </c>
      <c r="AN35" s="927">
        <v>6.3</v>
      </c>
      <c r="AO35" s="927">
        <v>4.9000000000000004</v>
      </c>
      <c r="AP35" s="927">
        <v>5.9</v>
      </c>
      <c r="AQ35" s="927">
        <v>4.4000000000000004</v>
      </c>
      <c r="AR35" s="927">
        <v>3.5</v>
      </c>
      <c r="AS35" s="927">
        <v>7.2</v>
      </c>
      <c r="AT35" s="927">
        <v>5.8</v>
      </c>
      <c r="AU35" s="216"/>
      <c r="AV35" s="216"/>
      <c r="AW35" s="216"/>
      <c r="AX35" s="216"/>
      <c r="AY35" s="216"/>
      <c r="AZ35" s="216"/>
      <c r="BA35" s="216"/>
      <c r="BB35" s="216"/>
    </row>
    <row r="36" spans="1:54" s="894" customFormat="1" ht="18.600000000000001" hidden="1" customHeight="1">
      <c r="A36" s="141"/>
      <c r="B36" s="200"/>
      <c r="C36" s="517"/>
      <c r="D36" s="525"/>
      <c r="E36" s="525"/>
      <c r="F36" s="517"/>
      <c r="G36" s="478"/>
      <c r="H36" s="478"/>
      <c r="I36" s="977"/>
      <c r="J36" s="478"/>
      <c r="K36" s="478"/>
      <c r="L36" s="977"/>
      <c r="M36" s="478"/>
      <c r="N36" s="478"/>
      <c r="O36" s="977"/>
      <c r="P36" s="478"/>
      <c r="Q36" s="478"/>
      <c r="R36" s="977"/>
      <c r="S36" s="478"/>
      <c r="T36" s="478"/>
      <c r="U36" s="977"/>
      <c r="V36" s="478"/>
      <c r="W36" s="478"/>
      <c r="X36" s="977"/>
      <c r="Y36" s="478"/>
      <c r="Z36" s="478"/>
      <c r="AA36" s="977"/>
      <c r="AB36" s="478"/>
      <c r="AC36" s="478"/>
      <c r="AD36" s="977"/>
      <c r="AE36" s="478"/>
      <c r="AF36" s="478"/>
      <c r="AG36" s="977"/>
      <c r="AH36" s="464"/>
      <c r="AI36" s="4"/>
      <c r="AJ36" s="904">
        <v>0</v>
      </c>
      <c r="AK36" s="904" t="s">
        <v>695</v>
      </c>
      <c r="AL36" s="927">
        <v>1.3547</v>
      </c>
      <c r="AM36" s="927">
        <v>1.2596000000000001</v>
      </c>
      <c r="AN36" s="927">
        <v>1.1032</v>
      </c>
      <c r="AO36" s="927">
        <v>1.2259</v>
      </c>
      <c r="AP36" s="927">
        <v>1.9129</v>
      </c>
      <c r="AQ36" s="927">
        <v>1.1948000000000001</v>
      </c>
      <c r="AR36" s="927">
        <v>1.2435</v>
      </c>
      <c r="AS36" s="927">
        <v>2.0813999999999999</v>
      </c>
      <c r="AT36" s="927">
        <v>0.61709999999999998</v>
      </c>
      <c r="AU36" s="216"/>
      <c r="AV36" s="216"/>
      <c r="AW36" s="216"/>
      <c r="AX36" s="216"/>
      <c r="AY36" s="216"/>
      <c r="AZ36" s="216"/>
      <c r="BA36" s="216"/>
      <c r="BB36" s="216"/>
    </row>
    <row r="37" spans="1:54" s="894" customFormat="1" ht="18.600000000000001" customHeight="1">
      <c r="A37" s="141" t="s">
        <v>269</v>
      </c>
      <c r="B37" s="200"/>
      <c r="C37" s="517"/>
      <c r="D37" s="525"/>
      <c r="E37" s="525"/>
      <c r="F37" s="517" t="s">
        <v>39</v>
      </c>
      <c r="G37" s="478">
        <v>14.9</v>
      </c>
      <c r="H37" s="478" t="s">
        <v>622</v>
      </c>
      <c r="I37" s="977">
        <v>2.4327999999999999</v>
      </c>
      <c r="J37" s="478">
        <v>17.3</v>
      </c>
      <c r="K37" s="478" t="s">
        <v>622</v>
      </c>
      <c r="L37" s="977">
        <v>1.6257999999999999</v>
      </c>
      <c r="M37" s="478">
        <v>16.100000000000001</v>
      </c>
      <c r="N37" s="478" t="s">
        <v>622</v>
      </c>
      <c r="O37" s="977">
        <v>1.6768000000000001</v>
      </c>
      <c r="P37" s="478">
        <v>17.7</v>
      </c>
      <c r="Q37" s="478" t="s">
        <v>622</v>
      </c>
      <c r="R37" s="977">
        <v>2.6109</v>
      </c>
      <c r="S37" s="478">
        <v>15.2</v>
      </c>
      <c r="T37" s="478" t="s">
        <v>622</v>
      </c>
      <c r="U37" s="977">
        <v>2.3321999999999998</v>
      </c>
      <c r="V37" s="478">
        <v>13.3</v>
      </c>
      <c r="W37" s="478" t="s">
        <v>622</v>
      </c>
      <c r="X37" s="977">
        <v>2.798</v>
      </c>
      <c r="Y37" s="478">
        <v>14.4</v>
      </c>
      <c r="Z37" s="478" t="s">
        <v>622</v>
      </c>
      <c r="AA37" s="977">
        <v>2.5028999999999999</v>
      </c>
      <c r="AB37" s="478">
        <v>16.100000000000001</v>
      </c>
      <c r="AC37" s="478" t="s">
        <v>622</v>
      </c>
      <c r="AD37" s="977">
        <v>2.4401999999999999</v>
      </c>
      <c r="AE37" s="478">
        <v>16</v>
      </c>
      <c r="AF37" s="478" t="s">
        <v>622</v>
      </c>
      <c r="AG37" s="977">
        <v>1.0034000000000001</v>
      </c>
      <c r="AH37" s="464"/>
      <c r="AI37" s="4"/>
      <c r="AJ37" s="904">
        <v>0</v>
      </c>
      <c r="AK37" s="904" t="s">
        <v>319</v>
      </c>
      <c r="AL37" s="927">
        <v>14.9</v>
      </c>
      <c r="AM37" s="927">
        <v>17.3</v>
      </c>
      <c r="AN37" s="927">
        <v>16.100000000000001</v>
      </c>
      <c r="AO37" s="927">
        <v>17.7</v>
      </c>
      <c r="AP37" s="927">
        <v>15.2</v>
      </c>
      <c r="AQ37" s="927">
        <v>13.3</v>
      </c>
      <c r="AR37" s="927">
        <v>14.4</v>
      </c>
      <c r="AS37" s="927">
        <v>16.100000000000001</v>
      </c>
      <c r="AT37" s="927">
        <v>16</v>
      </c>
      <c r="AU37" s="216"/>
      <c r="AV37" s="216"/>
      <c r="AW37" s="216"/>
      <c r="AX37" s="216"/>
      <c r="AY37" s="216"/>
      <c r="AZ37" s="216"/>
      <c r="BA37" s="216"/>
      <c r="BB37" s="216"/>
    </row>
    <row r="38" spans="1:54" s="894" customFormat="1" ht="18.600000000000001" hidden="1" customHeight="1">
      <c r="A38" s="141"/>
      <c r="B38" s="200"/>
      <c r="C38" s="517"/>
      <c r="D38" s="525"/>
      <c r="E38" s="525"/>
      <c r="F38" s="517"/>
      <c r="G38" s="478"/>
      <c r="H38" s="478"/>
      <c r="I38" s="977"/>
      <c r="J38" s="478"/>
      <c r="K38" s="478"/>
      <c r="L38" s="977"/>
      <c r="M38" s="478"/>
      <c r="N38" s="478"/>
      <c r="O38" s="977"/>
      <c r="P38" s="478"/>
      <c r="Q38" s="478"/>
      <c r="R38" s="977"/>
      <c r="S38" s="478"/>
      <c r="T38" s="478"/>
      <c r="U38" s="977"/>
      <c r="V38" s="478"/>
      <c r="W38" s="478"/>
      <c r="X38" s="977"/>
      <c r="Y38" s="478"/>
      <c r="Z38" s="478"/>
      <c r="AA38" s="977"/>
      <c r="AB38" s="478"/>
      <c r="AC38" s="478"/>
      <c r="AD38" s="977"/>
      <c r="AE38" s="478"/>
      <c r="AF38" s="478"/>
      <c r="AG38" s="977"/>
      <c r="AH38" s="464"/>
      <c r="AI38" s="4"/>
      <c r="AJ38" s="904">
        <v>0</v>
      </c>
      <c r="AK38" s="904" t="s">
        <v>696</v>
      </c>
      <c r="AL38" s="927">
        <v>2.4327999999999999</v>
      </c>
      <c r="AM38" s="927">
        <v>1.6257999999999999</v>
      </c>
      <c r="AN38" s="927">
        <v>1.6768000000000001</v>
      </c>
      <c r="AO38" s="927">
        <v>2.6109</v>
      </c>
      <c r="AP38" s="927">
        <v>2.3321999999999998</v>
      </c>
      <c r="AQ38" s="927">
        <v>2.798</v>
      </c>
      <c r="AR38" s="927">
        <v>2.5028999999999999</v>
      </c>
      <c r="AS38" s="927">
        <v>2.4401999999999999</v>
      </c>
      <c r="AT38" s="927">
        <v>1.0034000000000001</v>
      </c>
      <c r="AU38" s="216"/>
      <c r="AV38" s="216"/>
      <c r="AW38" s="216"/>
      <c r="AX38" s="216"/>
      <c r="AY38" s="216"/>
      <c r="AZ38" s="216"/>
      <c r="BA38" s="216"/>
      <c r="BB38" s="216"/>
    </row>
    <row r="39" spans="1:54" s="894" customFormat="1" ht="18.600000000000001" customHeight="1">
      <c r="A39" s="141" t="s">
        <v>178</v>
      </c>
      <c r="B39" s="200"/>
      <c r="C39" s="517"/>
      <c r="D39" s="525"/>
      <c r="E39" s="525"/>
      <c r="F39" s="517" t="s">
        <v>39</v>
      </c>
      <c r="G39" s="478">
        <v>2.5</v>
      </c>
      <c r="H39" s="478" t="s">
        <v>622</v>
      </c>
      <c r="I39" s="977">
        <v>1.2346999999999999</v>
      </c>
      <c r="J39" s="478">
        <v>1.7</v>
      </c>
      <c r="K39" s="478" t="s">
        <v>622</v>
      </c>
      <c r="L39" s="977">
        <v>0.3342</v>
      </c>
      <c r="M39" s="478">
        <v>2.5</v>
      </c>
      <c r="N39" s="478" t="s">
        <v>622</v>
      </c>
      <c r="O39" s="977">
        <v>0.50270000000000004</v>
      </c>
      <c r="P39" s="478">
        <v>2.6</v>
      </c>
      <c r="Q39" s="478" t="s">
        <v>622</v>
      </c>
      <c r="R39" s="977">
        <v>0.92110000000000003</v>
      </c>
      <c r="S39" s="478">
        <v>2.9</v>
      </c>
      <c r="T39" s="478" t="s">
        <v>622</v>
      </c>
      <c r="U39" s="977">
        <v>0.89859999999999995</v>
      </c>
      <c r="V39" s="478">
        <v>2.2000000000000002</v>
      </c>
      <c r="W39" s="478" t="s">
        <v>622</v>
      </c>
      <c r="X39" s="977">
        <v>0.56520000000000004</v>
      </c>
      <c r="Y39" s="478">
        <v>2.6</v>
      </c>
      <c r="Z39" s="478" t="s">
        <v>622</v>
      </c>
      <c r="AA39" s="977">
        <v>0.87960000000000005</v>
      </c>
      <c r="AB39" s="478">
        <v>2.2999999999999998</v>
      </c>
      <c r="AC39" s="478" t="s">
        <v>622</v>
      </c>
      <c r="AD39" s="977">
        <v>0.71870000000000001</v>
      </c>
      <c r="AE39" s="478">
        <v>2.2999999999999998</v>
      </c>
      <c r="AF39" s="478" t="s">
        <v>622</v>
      </c>
      <c r="AG39" s="977">
        <v>0.434</v>
      </c>
      <c r="AH39" s="464"/>
      <c r="AI39" s="4"/>
      <c r="AJ39" s="904">
        <v>0</v>
      </c>
      <c r="AK39" s="904" t="s">
        <v>257</v>
      </c>
      <c r="AL39" s="927">
        <v>2.5</v>
      </c>
      <c r="AM39" s="927">
        <v>1.7</v>
      </c>
      <c r="AN39" s="927">
        <v>2.5</v>
      </c>
      <c r="AO39" s="927">
        <v>2.6</v>
      </c>
      <c r="AP39" s="927">
        <v>2.9</v>
      </c>
      <c r="AQ39" s="927">
        <v>2.2000000000000002</v>
      </c>
      <c r="AR39" s="927">
        <v>2.6</v>
      </c>
      <c r="AS39" s="927">
        <v>2.2999999999999998</v>
      </c>
      <c r="AT39" s="927">
        <v>2.2999999999999998</v>
      </c>
      <c r="AU39" s="216"/>
      <c r="AV39" s="216"/>
      <c r="AW39" s="216"/>
      <c r="AX39" s="216"/>
      <c r="AY39" s="216"/>
      <c r="AZ39" s="216"/>
      <c r="BA39" s="216"/>
      <c r="BB39" s="216"/>
    </row>
    <row r="40" spans="1:54" s="894" customFormat="1" ht="18.600000000000001" hidden="1" customHeight="1">
      <c r="A40" s="141"/>
      <c r="B40" s="200"/>
      <c r="C40" s="517"/>
      <c r="D40" s="525"/>
      <c r="E40" s="525"/>
      <c r="F40" s="517"/>
      <c r="G40" s="478"/>
      <c r="H40" s="478"/>
      <c r="I40" s="977"/>
      <c r="J40" s="478"/>
      <c r="K40" s="478"/>
      <c r="L40" s="977"/>
      <c r="M40" s="478"/>
      <c r="N40" s="478"/>
      <c r="O40" s="977"/>
      <c r="P40" s="478"/>
      <c r="Q40" s="478"/>
      <c r="R40" s="977"/>
      <c r="S40" s="478"/>
      <c r="T40" s="478"/>
      <c r="U40" s="977"/>
      <c r="V40" s="478"/>
      <c r="W40" s="478"/>
      <c r="X40" s="977"/>
      <c r="Y40" s="478"/>
      <c r="Z40" s="478"/>
      <c r="AA40" s="977"/>
      <c r="AB40" s="478"/>
      <c r="AC40" s="478"/>
      <c r="AD40" s="977"/>
      <c r="AE40" s="478"/>
      <c r="AF40" s="478"/>
      <c r="AG40" s="977"/>
      <c r="AH40" s="464"/>
      <c r="AI40" s="4"/>
      <c r="AJ40" s="904">
        <v>0</v>
      </c>
      <c r="AK40" s="904" t="s">
        <v>697</v>
      </c>
      <c r="AL40" s="927">
        <v>1.2346999999999999</v>
      </c>
      <c r="AM40" s="927">
        <v>0.3342</v>
      </c>
      <c r="AN40" s="927">
        <v>0.50270000000000004</v>
      </c>
      <c r="AO40" s="927">
        <v>0.92110000000000003</v>
      </c>
      <c r="AP40" s="927">
        <v>0.89859999999999995</v>
      </c>
      <c r="AQ40" s="927">
        <v>0.56520000000000004</v>
      </c>
      <c r="AR40" s="927">
        <v>0.87960000000000005</v>
      </c>
      <c r="AS40" s="927">
        <v>0.71870000000000001</v>
      </c>
      <c r="AT40" s="927">
        <v>0.434</v>
      </c>
      <c r="AU40" s="216"/>
      <c r="AV40" s="216"/>
      <c r="AW40" s="216"/>
      <c r="AX40" s="216"/>
      <c r="AY40" s="216"/>
      <c r="AZ40" s="216"/>
      <c r="BA40" s="216"/>
      <c r="BB40" s="216"/>
    </row>
    <row r="41" spans="1:54" s="164" customFormat="1" ht="18.600000000000001" customHeight="1">
      <c r="A41" s="1231" t="s">
        <v>182</v>
      </c>
      <c r="B41" s="1236"/>
      <c r="C41" s="56"/>
      <c r="D41" s="517"/>
      <c r="E41" s="56"/>
      <c r="F41" s="56" t="s">
        <v>183</v>
      </c>
      <c r="G41" s="193">
        <v>2001</v>
      </c>
      <c r="H41" s="193"/>
      <c r="I41" s="978"/>
      <c r="J41" s="193">
        <v>8100</v>
      </c>
      <c r="K41" s="193"/>
      <c r="L41" s="978"/>
      <c r="M41" s="193">
        <v>6001</v>
      </c>
      <c r="N41" s="193"/>
      <c r="O41" s="978"/>
      <c r="P41" s="193">
        <v>2800</v>
      </c>
      <c r="Q41" s="193"/>
      <c r="R41" s="978"/>
      <c r="S41" s="193">
        <v>2600</v>
      </c>
      <c r="T41" s="193"/>
      <c r="U41" s="978"/>
      <c r="V41" s="193">
        <v>2000</v>
      </c>
      <c r="W41" s="193"/>
      <c r="X41" s="978"/>
      <c r="Y41" s="193">
        <v>2400</v>
      </c>
      <c r="Z41" s="193"/>
      <c r="AA41" s="978"/>
      <c r="AB41" s="193">
        <v>1985</v>
      </c>
      <c r="AC41" s="193"/>
      <c r="AD41" s="978"/>
      <c r="AE41" s="193">
        <v>27887</v>
      </c>
      <c r="AF41" s="193"/>
      <c r="AG41" s="978"/>
      <c r="AH41" s="201"/>
      <c r="AI41" s="4"/>
      <c r="AJ41" s="904">
        <v>0</v>
      </c>
      <c r="AK41" s="904" t="s">
        <v>258</v>
      </c>
      <c r="AL41" s="928">
        <v>2001</v>
      </c>
      <c r="AM41" s="928">
        <v>8100</v>
      </c>
      <c r="AN41" s="928">
        <v>6001</v>
      </c>
      <c r="AO41" s="928">
        <v>2800</v>
      </c>
      <c r="AP41" s="928">
        <v>2600</v>
      </c>
      <c r="AQ41" s="928">
        <v>2000</v>
      </c>
      <c r="AR41" s="928">
        <v>2400</v>
      </c>
      <c r="AS41" s="928">
        <v>1985</v>
      </c>
      <c r="AT41" s="928">
        <v>27887</v>
      </c>
      <c r="AU41" s="74"/>
      <c r="AV41" s="74"/>
      <c r="AW41" s="74"/>
      <c r="AX41" s="74"/>
      <c r="AY41" s="74"/>
      <c r="AZ41" s="74"/>
      <c r="BA41" s="74"/>
      <c r="BB41" s="74"/>
    </row>
    <row r="42" spans="1:54" s="143" customFormat="1" ht="18.600000000000001" customHeight="1">
      <c r="A42" s="244" t="s">
        <v>769</v>
      </c>
      <c r="B42" s="1229"/>
      <c r="C42" s="56"/>
      <c r="D42" s="517"/>
      <c r="E42" s="517"/>
      <c r="F42" s="517" t="s">
        <v>183</v>
      </c>
      <c r="G42" s="534">
        <v>3.9152</v>
      </c>
      <c r="H42" s="534"/>
      <c r="I42" s="979"/>
      <c r="J42" s="534">
        <v>3.8650000000000002</v>
      </c>
      <c r="K42" s="534"/>
      <c r="L42" s="979"/>
      <c r="M42" s="534">
        <v>3.8923000000000001</v>
      </c>
      <c r="N42" s="534"/>
      <c r="O42" s="979"/>
      <c r="P42" s="534">
        <v>3.9073000000000002</v>
      </c>
      <c r="Q42" s="534"/>
      <c r="R42" s="979"/>
      <c r="S42" s="534">
        <v>3.9238</v>
      </c>
      <c r="T42" s="534"/>
      <c r="U42" s="979"/>
      <c r="V42" s="534">
        <v>4.0149999999999997</v>
      </c>
      <c r="W42" s="534"/>
      <c r="X42" s="979"/>
      <c r="Y42" s="534">
        <v>4.0279999999999996</v>
      </c>
      <c r="Z42" s="534"/>
      <c r="AA42" s="979"/>
      <c r="AB42" s="534">
        <v>3.8894000000000002</v>
      </c>
      <c r="AC42" s="534"/>
      <c r="AD42" s="979"/>
      <c r="AE42" s="534">
        <v>3.9011</v>
      </c>
      <c r="AF42" s="534"/>
      <c r="AG42" s="980"/>
      <c r="AH42" s="466"/>
      <c r="AI42" s="4"/>
      <c r="AJ42" s="904">
        <v>0</v>
      </c>
      <c r="AK42" s="904" t="s">
        <v>224</v>
      </c>
      <c r="AL42" s="927">
        <v>3.9152</v>
      </c>
      <c r="AM42" s="927">
        <v>3.8650000000000002</v>
      </c>
      <c r="AN42" s="927">
        <v>3.8923000000000001</v>
      </c>
      <c r="AO42" s="927">
        <v>3.9073000000000002</v>
      </c>
      <c r="AP42" s="927">
        <v>3.9238</v>
      </c>
      <c r="AQ42" s="927">
        <v>4.0149999999999997</v>
      </c>
      <c r="AR42" s="927">
        <v>4.0279999999999996</v>
      </c>
      <c r="AS42" s="927">
        <v>3.8894000000000002</v>
      </c>
      <c r="AT42" s="927">
        <v>3.9011</v>
      </c>
      <c r="AU42" s="328"/>
      <c r="AV42" s="328"/>
      <c r="AW42" s="328"/>
      <c r="AX42" s="328"/>
      <c r="AY42" s="328"/>
      <c r="AZ42" s="328"/>
      <c r="BA42" s="328"/>
      <c r="BB42" s="328"/>
    </row>
    <row r="43" spans="1:54" s="143" customFormat="1" ht="18.600000000000001" hidden="1" customHeight="1">
      <c r="A43" s="244"/>
      <c r="B43" s="1229"/>
      <c r="C43" s="56"/>
      <c r="D43" s="517"/>
      <c r="E43" s="517"/>
      <c r="F43" s="517"/>
      <c r="G43" s="534"/>
      <c r="H43" s="534"/>
      <c r="I43" s="979"/>
      <c r="J43" s="534"/>
      <c r="K43" s="534"/>
      <c r="L43" s="979"/>
      <c r="M43" s="534"/>
      <c r="N43" s="534"/>
      <c r="O43" s="979"/>
      <c r="P43" s="534"/>
      <c r="Q43" s="534"/>
      <c r="R43" s="979"/>
      <c r="S43" s="534"/>
      <c r="T43" s="534"/>
      <c r="U43" s="979"/>
      <c r="V43" s="534"/>
      <c r="W43" s="534"/>
      <c r="X43" s="979"/>
      <c r="Y43" s="534"/>
      <c r="Z43" s="534"/>
      <c r="AA43" s="979"/>
      <c r="AB43" s="534"/>
      <c r="AC43" s="534"/>
      <c r="AD43" s="979"/>
      <c r="AE43" s="534"/>
      <c r="AF43" s="534"/>
      <c r="AG43" s="980"/>
      <c r="AH43" s="466"/>
      <c r="AI43" s="4"/>
      <c r="AJ43" s="229"/>
      <c r="AK43" s="229"/>
      <c r="AL43" s="229"/>
      <c r="AM43" s="229"/>
      <c r="AN43" s="229"/>
      <c r="AO43" s="229"/>
      <c r="AP43" s="229"/>
      <c r="AQ43" s="229"/>
      <c r="AR43" s="229"/>
      <c r="AS43" s="229"/>
      <c r="AT43" s="229"/>
      <c r="AU43" s="895"/>
      <c r="AV43" s="328"/>
      <c r="AW43" s="328"/>
      <c r="AX43" s="328"/>
      <c r="AY43" s="328"/>
      <c r="AZ43" s="328"/>
      <c r="BA43" s="328"/>
      <c r="BB43" s="328"/>
    </row>
    <row r="44" spans="1:54" ht="18.600000000000001" customHeight="1">
      <c r="A44" s="208" t="s">
        <v>438</v>
      </c>
      <c r="B44" s="517"/>
      <c r="C44" s="517"/>
      <c r="D44" s="517"/>
      <c r="E44" s="517"/>
      <c r="F44" s="517"/>
      <c r="G44" s="510"/>
      <c r="H44" s="510"/>
      <c r="I44" s="147"/>
      <c r="J44" s="510"/>
      <c r="K44" s="510"/>
      <c r="L44" s="147"/>
      <c r="M44" s="510"/>
      <c r="N44" s="510"/>
      <c r="O44" s="147"/>
      <c r="P44" s="510"/>
      <c r="Q44" s="510"/>
      <c r="R44" s="147"/>
      <c r="S44" s="510"/>
      <c r="T44" s="510"/>
      <c r="U44" s="147"/>
      <c r="V44" s="510"/>
      <c r="W44" s="510"/>
      <c r="X44" s="147"/>
      <c r="Y44" s="510"/>
      <c r="Z44" s="510"/>
      <c r="AA44" s="147"/>
      <c r="AB44" s="510"/>
      <c r="AC44" s="510"/>
      <c r="AD44" s="147"/>
      <c r="AE44" s="510"/>
      <c r="AF44" s="510"/>
      <c r="AG44" s="147"/>
      <c r="AH44" s="463"/>
      <c r="AL44" s="229"/>
      <c r="AM44" s="229"/>
      <c r="AN44" s="229"/>
      <c r="AO44" s="229"/>
      <c r="AP44" s="229"/>
      <c r="AQ44" s="229"/>
      <c r="AR44" s="229"/>
      <c r="AS44" s="229"/>
      <c r="AT44" s="229"/>
      <c r="AU44" s="300"/>
      <c r="AV44" s="300"/>
      <c r="AW44" s="300"/>
      <c r="AX44" s="300"/>
    </row>
    <row r="45" spans="1:54" ht="18.600000000000001" customHeight="1">
      <c r="A45" s="1240" t="s">
        <v>445</v>
      </c>
      <c r="B45" s="517"/>
      <c r="C45" s="517"/>
      <c r="D45" s="517"/>
      <c r="E45" s="517"/>
      <c r="F45" s="517"/>
      <c r="G45" s="510"/>
      <c r="H45" s="510"/>
      <c r="I45" s="147"/>
      <c r="J45" s="510"/>
      <c r="K45" s="510"/>
      <c r="L45" s="147"/>
      <c r="M45" s="510"/>
      <c r="N45" s="510"/>
      <c r="O45" s="147"/>
      <c r="P45" s="510"/>
      <c r="Q45" s="510"/>
      <c r="R45" s="147"/>
      <c r="S45" s="510"/>
      <c r="T45" s="510"/>
      <c r="U45" s="147"/>
      <c r="V45" s="510"/>
      <c r="W45" s="510"/>
      <c r="X45" s="147"/>
      <c r="Y45" s="510"/>
      <c r="Z45" s="510"/>
      <c r="AA45" s="147"/>
      <c r="AB45" s="510"/>
      <c r="AC45" s="510"/>
      <c r="AD45" s="147"/>
      <c r="AE45" s="510"/>
      <c r="AF45" s="510"/>
      <c r="AG45" s="147"/>
      <c r="AH45" s="463"/>
      <c r="AL45" s="229"/>
      <c r="AM45" s="229"/>
      <c r="AN45" s="229"/>
      <c r="AO45" s="229"/>
      <c r="AP45" s="229"/>
      <c r="AQ45" s="229"/>
      <c r="AR45" s="229"/>
      <c r="AS45" s="229"/>
      <c r="AT45" s="229"/>
      <c r="AU45" s="300"/>
      <c r="AV45" s="300"/>
      <c r="AW45" s="300"/>
      <c r="AX45" s="300"/>
    </row>
    <row r="46" spans="1:54" ht="18.600000000000001" hidden="1" customHeight="1">
      <c r="A46" s="1240"/>
      <c r="B46" s="517"/>
      <c r="C46" s="517"/>
      <c r="D46" s="517"/>
      <c r="E46" s="517"/>
      <c r="F46" s="517"/>
      <c r="G46" s="510"/>
      <c r="H46" s="510"/>
      <c r="I46" s="147"/>
      <c r="J46" s="510"/>
      <c r="K46" s="510"/>
      <c r="L46" s="147"/>
      <c r="M46" s="510"/>
      <c r="N46" s="510"/>
      <c r="O46" s="147"/>
      <c r="P46" s="510"/>
      <c r="Q46" s="510"/>
      <c r="R46" s="147"/>
      <c r="S46" s="510"/>
      <c r="T46" s="510"/>
      <c r="U46" s="147"/>
      <c r="V46" s="510"/>
      <c r="W46" s="510"/>
      <c r="X46" s="147"/>
      <c r="Y46" s="510"/>
      <c r="Z46" s="510"/>
      <c r="AA46" s="147"/>
      <c r="AB46" s="510"/>
      <c r="AC46" s="510"/>
      <c r="AD46" s="147"/>
      <c r="AE46" s="510"/>
      <c r="AF46" s="510"/>
      <c r="AG46" s="147"/>
      <c r="AH46" s="463"/>
      <c r="AL46" s="229"/>
      <c r="AM46" s="229"/>
      <c r="AN46" s="229"/>
      <c r="AO46" s="229"/>
      <c r="AP46" s="229"/>
      <c r="AQ46" s="229"/>
      <c r="AR46" s="229"/>
      <c r="AS46" s="229"/>
      <c r="AT46" s="229"/>
      <c r="AU46" s="300"/>
      <c r="AV46" s="300"/>
      <c r="AW46" s="300"/>
      <c r="AX46" s="300"/>
    </row>
    <row r="47" spans="1:54" ht="18.600000000000001" customHeight="1">
      <c r="A47" s="141" t="s">
        <v>90</v>
      </c>
      <c r="B47" s="200"/>
      <c r="C47" s="517"/>
      <c r="D47" s="525"/>
      <c r="E47" s="525"/>
      <c r="F47" s="517" t="s">
        <v>39</v>
      </c>
      <c r="G47" s="478">
        <v>86.9</v>
      </c>
      <c r="H47" s="478" t="s">
        <v>622</v>
      </c>
      <c r="I47" s="977">
        <v>3.2603963999999999</v>
      </c>
      <c r="J47" s="478">
        <v>85.3</v>
      </c>
      <c r="K47" s="478" t="s">
        <v>622</v>
      </c>
      <c r="L47" s="977">
        <v>2.0134965999999999</v>
      </c>
      <c r="M47" s="478">
        <v>87.2</v>
      </c>
      <c r="N47" s="478" t="s">
        <v>622</v>
      </c>
      <c r="O47" s="977">
        <v>1.9306403000000001</v>
      </c>
      <c r="P47" s="478">
        <v>85.6</v>
      </c>
      <c r="Q47" s="478" t="s">
        <v>622</v>
      </c>
      <c r="R47" s="977">
        <v>3.5904330999999998</v>
      </c>
      <c r="S47" s="478">
        <v>88.7</v>
      </c>
      <c r="T47" s="478" t="s">
        <v>622</v>
      </c>
      <c r="U47" s="977">
        <v>2.9953044000000002</v>
      </c>
      <c r="V47" s="478">
        <v>89.9</v>
      </c>
      <c r="W47" s="478" t="s">
        <v>622</v>
      </c>
      <c r="X47" s="977">
        <v>2.9590724000000002</v>
      </c>
      <c r="Y47" s="478">
        <v>90.4</v>
      </c>
      <c r="Z47" s="478" t="s">
        <v>622</v>
      </c>
      <c r="AA47" s="977">
        <v>2.6763916999999999</v>
      </c>
      <c r="AB47" s="478">
        <v>83.2</v>
      </c>
      <c r="AC47" s="478" t="s">
        <v>622</v>
      </c>
      <c r="AD47" s="977">
        <v>3.9648116</v>
      </c>
      <c r="AE47" s="478">
        <v>86.6</v>
      </c>
      <c r="AF47" s="478" t="s">
        <v>622</v>
      </c>
      <c r="AG47" s="977">
        <v>1.3078984</v>
      </c>
      <c r="AH47" s="464"/>
      <c r="AI47" s="4"/>
      <c r="AJ47" s="508">
        <v>-1</v>
      </c>
      <c r="AK47" s="449" t="s">
        <v>460</v>
      </c>
      <c r="AL47" s="455">
        <v>86.9</v>
      </c>
      <c r="AM47" s="455">
        <v>85.3</v>
      </c>
      <c r="AN47" s="455">
        <v>87.2</v>
      </c>
      <c r="AO47" s="455">
        <v>85.6</v>
      </c>
      <c r="AP47" s="455">
        <v>88.7</v>
      </c>
      <c r="AQ47" s="455">
        <v>89.9</v>
      </c>
      <c r="AR47" s="455">
        <v>90.4</v>
      </c>
      <c r="AS47" s="455">
        <v>83.2</v>
      </c>
      <c r="AT47" s="455">
        <v>86.6</v>
      </c>
    </row>
    <row r="48" spans="1:54" s="894" customFormat="1" ht="18.600000000000001" hidden="1" customHeight="1">
      <c r="A48" s="141"/>
      <c r="B48" s="200"/>
      <c r="C48" s="517"/>
      <c r="D48" s="525"/>
      <c r="E48" s="525"/>
      <c r="F48" s="517"/>
      <c r="G48" s="478"/>
      <c r="H48" s="478"/>
      <c r="I48" s="977"/>
      <c r="J48" s="478"/>
      <c r="K48" s="478"/>
      <c r="L48" s="977"/>
      <c r="M48" s="478"/>
      <c r="N48" s="478"/>
      <c r="O48" s="977"/>
      <c r="P48" s="478"/>
      <c r="Q48" s="478"/>
      <c r="R48" s="977"/>
      <c r="S48" s="478"/>
      <c r="T48" s="478"/>
      <c r="U48" s="977"/>
      <c r="V48" s="478"/>
      <c r="W48" s="478"/>
      <c r="X48" s="977"/>
      <c r="Y48" s="478"/>
      <c r="Z48" s="478"/>
      <c r="AA48" s="977"/>
      <c r="AB48" s="478"/>
      <c r="AC48" s="478"/>
      <c r="AD48" s="977"/>
      <c r="AE48" s="478"/>
      <c r="AF48" s="478"/>
      <c r="AG48" s="977"/>
      <c r="AH48" s="464"/>
      <c r="AI48" s="4"/>
      <c r="AJ48" s="508">
        <v>-1</v>
      </c>
      <c r="AK48" s="449" t="s">
        <v>686</v>
      </c>
      <c r="AL48" s="455">
        <v>3.2603963999999999</v>
      </c>
      <c r="AM48" s="455">
        <v>2.0134965999999999</v>
      </c>
      <c r="AN48" s="455">
        <v>1.9306403000000001</v>
      </c>
      <c r="AO48" s="455">
        <v>3.5904330999999998</v>
      </c>
      <c r="AP48" s="455">
        <v>2.9953044000000002</v>
      </c>
      <c r="AQ48" s="455">
        <v>2.9590724000000002</v>
      </c>
      <c r="AR48" s="455">
        <v>2.6763916999999999</v>
      </c>
      <c r="AS48" s="455">
        <v>3.9648116</v>
      </c>
      <c r="AT48" s="455">
        <v>1.3078984</v>
      </c>
      <c r="AU48" s="216"/>
      <c r="AV48" s="216"/>
      <c r="AW48" s="216"/>
      <c r="AX48" s="216"/>
      <c r="AY48" s="216"/>
      <c r="AZ48" s="216"/>
      <c r="BA48" s="216"/>
      <c r="BB48" s="216"/>
    </row>
    <row r="49" spans="1:54" ht="18.600000000000001" customHeight="1">
      <c r="A49" s="141" t="s">
        <v>91</v>
      </c>
      <c r="B49" s="200"/>
      <c r="C49" s="517"/>
      <c r="D49" s="525"/>
      <c r="E49" s="525"/>
      <c r="F49" s="517" t="s">
        <v>39</v>
      </c>
      <c r="G49" s="478">
        <v>3.7</v>
      </c>
      <c r="H49" s="478" t="s">
        <v>622</v>
      </c>
      <c r="I49" s="977">
        <v>1.743884</v>
      </c>
      <c r="J49" s="478">
        <v>5.0999999999999996</v>
      </c>
      <c r="K49" s="478" t="s">
        <v>622</v>
      </c>
      <c r="L49" s="977">
        <v>1.2739632999999999</v>
      </c>
      <c r="M49" s="478">
        <v>4</v>
      </c>
      <c r="N49" s="478" t="s">
        <v>622</v>
      </c>
      <c r="O49" s="977">
        <v>1.2948219999999999</v>
      </c>
      <c r="P49" s="478">
        <v>3.1</v>
      </c>
      <c r="Q49" s="478" t="s">
        <v>622</v>
      </c>
      <c r="R49" s="977">
        <v>1.7509245</v>
      </c>
      <c r="S49" s="478">
        <v>2.2999999999999998</v>
      </c>
      <c r="T49" s="478" t="s">
        <v>622</v>
      </c>
      <c r="U49" s="977">
        <v>0.94535740000000001</v>
      </c>
      <c r="V49" s="478">
        <v>4.4000000000000004</v>
      </c>
      <c r="W49" s="478" t="s">
        <v>622</v>
      </c>
      <c r="X49" s="977">
        <v>2.3068949000000001</v>
      </c>
      <c r="Y49" s="478">
        <v>1.7</v>
      </c>
      <c r="Z49" s="478" t="s">
        <v>622</v>
      </c>
      <c r="AA49" s="977">
        <v>0.93776280000000001</v>
      </c>
      <c r="AB49" s="478">
        <v>4.5999999999999996</v>
      </c>
      <c r="AC49" s="478" t="s">
        <v>622</v>
      </c>
      <c r="AD49" s="977">
        <v>1.8311849</v>
      </c>
      <c r="AE49" s="478">
        <v>4</v>
      </c>
      <c r="AF49" s="478" t="s">
        <v>622</v>
      </c>
      <c r="AG49" s="977">
        <v>0.72713939999999999</v>
      </c>
      <c r="AH49" s="464"/>
      <c r="AI49" s="4"/>
      <c r="AJ49" s="508">
        <v>-1</v>
      </c>
      <c r="AK49" s="449" t="s">
        <v>461</v>
      </c>
      <c r="AL49" s="455">
        <v>3.7</v>
      </c>
      <c r="AM49" s="455">
        <v>5.0999999999999996</v>
      </c>
      <c r="AN49" s="455">
        <v>4</v>
      </c>
      <c r="AO49" s="455">
        <v>3.1</v>
      </c>
      <c r="AP49" s="455">
        <v>2.2999999999999998</v>
      </c>
      <c r="AQ49" s="455">
        <v>4.4000000000000004</v>
      </c>
      <c r="AR49" s="455">
        <v>1.7</v>
      </c>
      <c r="AS49" s="455">
        <v>4.5999999999999996</v>
      </c>
      <c r="AT49" s="455">
        <v>4</v>
      </c>
    </row>
    <row r="50" spans="1:54" s="894" customFormat="1" ht="18.600000000000001" hidden="1" customHeight="1">
      <c r="A50" s="141"/>
      <c r="B50" s="200"/>
      <c r="C50" s="517"/>
      <c r="D50" s="525"/>
      <c r="E50" s="525"/>
      <c r="F50" s="517"/>
      <c r="G50" s="478"/>
      <c r="H50" s="478"/>
      <c r="I50" s="977"/>
      <c r="J50" s="478"/>
      <c r="K50" s="478"/>
      <c r="L50" s="977"/>
      <c r="M50" s="478"/>
      <c r="N50" s="478"/>
      <c r="O50" s="977"/>
      <c r="P50" s="478"/>
      <c r="Q50" s="478"/>
      <c r="R50" s="977"/>
      <c r="S50" s="478"/>
      <c r="T50" s="478"/>
      <c r="U50" s="977"/>
      <c r="V50" s="478"/>
      <c r="W50" s="478"/>
      <c r="X50" s="977"/>
      <c r="Y50" s="478"/>
      <c r="Z50" s="478"/>
      <c r="AA50" s="977"/>
      <c r="AB50" s="478"/>
      <c r="AC50" s="478"/>
      <c r="AD50" s="977"/>
      <c r="AE50" s="478"/>
      <c r="AF50" s="478"/>
      <c r="AG50" s="977"/>
      <c r="AH50" s="464"/>
      <c r="AI50" s="4"/>
      <c r="AJ50" s="508">
        <v>-1</v>
      </c>
      <c r="AK50" s="449" t="s">
        <v>687</v>
      </c>
      <c r="AL50" s="455">
        <v>1.743884</v>
      </c>
      <c r="AM50" s="455">
        <v>1.2739632999999999</v>
      </c>
      <c r="AN50" s="455">
        <v>1.2948219999999999</v>
      </c>
      <c r="AO50" s="455">
        <v>1.7509245</v>
      </c>
      <c r="AP50" s="455">
        <v>0.94535740000000001</v>
      </c>
      <c r="AQ50" s="455">
        <v>2.3068949000000001</v>
      </c>
      <c r="AR50" s="455">
        <v>0.93776280000000001</v>
      </c>
      <c r="AS50" s="455">
        <v>1.8311849</v>
      </c>
      <c r="AT50" s="455">
        <v>0.72713939999999999</v>
      </c>
      <c r="AU50" s="216"/>
      <c r="AV50" s="216"/>
      <c r="AW50" s="216"/>
      <c r="AX50" s="216"/>
      <c r="AY50" s="216"/>
      <c r="AZ50" s="216"/>
      <c r="BA50" s="216"/>
      <c r="BB50" s="216"/>
    </row>
    <row r="51" spans="1:54" ht="18.600000000000001" customHeight="1">
      <c r="A51" s="141" t="s">
        <v>269</v>
      </c>
      <c r="B51" s="200"/>
      <c r="C51" s="517"/>
      <c r="D51" s="525"/>
      <c r="E51" s="525"/>
      <c r="F51" s="517" t="s">
        <v>39</v>
      </c>
      <c r="G51" s="478">
        <v>8.5</v>
      </c>
      <c r="H51" s="478" t="s">
        <v>622</v>
      </c>
      <c r="I51" s="977">
        <v>2.7664083000000002</v>
      </c>
      <c r="J51" s="478">
        <v>9</v>
      </c>
      <c r="K51" s="478" t="s">
        <v>622</v>
      </c>
      <c r="L51" s="977">
        <v>1.6777108999999999</v>
      </c>
      <c r="M51" s="478">
        <v>8</v>
      </c>
      <c r="N51" s="478" t="s">
        <v>622</v>
      </c>
      <c r="O51" s="977">
        <v>1.52041</v>
      </c>
      <c r="P51" s="478">
        <v>9.8000000000000007</v>
      </c>
      <c r="Q51" s="478" t="s">
        <v>622</v>
      </c>
      <c r="R51" s="977">
        <v>3.0043601</v>
      </c>
      <c r="S51" s="478">
        <v>7.4</v>
      </c>
      <c r="T51" s="478" t="s">
        <v>622</v>
      </c>
      <c r="U51" s="977">
        <v>2.7258437</v>
      </c>
      <c r="V51" s="478">
        <v>5.2</v>
      </c>
      <c r="W51" s="478" t="s">
        <v>622</v>
      </c>
      <c r="X51" s="977">
        <v>2.005423</v>
      </c>
      <c r="Y51" s="478">
        <v>6.4</v>
      </c>
      <c r="Z51" s="478" t="s">
        <v>622</v>
      </c>
      <c r="AA51" s="977">
        <v>2.2286063999999999</v>
      </c>
      <c r="AB51" s="478">
        <v>11.8</v>
      </c>
      <c r="AC51" s="478" t="s">
        <v>622</v>
      </c>
      <c r="AD51" s="977">
        <v>3.7088586000000001</v>
      </c>
      <c r="AE51" s="478">
        <v>8.5</v>
      </c>
      <c r="AF51" s="478" t="s">
        <v>622</v>
      </c>
      <c r="AG51" s="977">
        <v>1.1001228000000001</v>
      </c>
      <c r="AH51" s="464"/>
      <c r="AI51" s="4"/>
      <c r="AJ51" s="508">
        <v>-1</v>
      </c>
      <c r="AK51" s="423" t="s">
        <v>350</v>
      </c>
      <c r="AL51" s="455">
        <v>8.5</v>
      </c>
      <c r="AM51" s="455">
        <v>9</v>
      </c>
      <c r="AN51" s="455">
        <v>8</v>
      </c>
      <c r="AO51" s="455">
        <v>9.8000000000000007</v>
      </c>
      <c r="AP51" s="455">
        <v>7.4</v>
      </c>
      <c r="AQ51" s="455">
        <v>5.2</v>
      </c>
      <c r="AR51" s="455">
        <v>6.4</v>
      </c>
      <c r="AS51" s="455">
        <v>11.8</v>
      </c>
      <c r="AT51" s="455">
        <v>8.5</v>
      </c>
    </row>
    <row r="52" spans="1:54" s="894" customFormat="1" ht="18.600000000000001" hidden="1" customHeight="1">
      <c r="A52" s="141"/>
      <c r="B52" s="200"/>
      <c r="C52" s="517"/>
      <c r="D52" s="525"/>
      <c r="E52" s="525"/>
      <c r="F52" s="517"/>
      <c r="G52" s="478"/>
      <c r="H52" s="478"/>
      <c r="I52" s="977"/>
      <c r="J52" s="478"/>
      <c r="K52" s="478"/>
      <c r="L52" s="977"/>
      <c r="M52" s="478"/>
      <c r="N52" s="478"/>
      <c r="O52" s="977"/>
      <c r="P52" s="478"/>
      <c r="Q52" s="478"/>
      <c r="R52" s="977"/>
      <c r="S52" s="478"/>
      <c r="T52" s="478"/>
      <c r="U52" s="977"/>
      <c r="V52" s="478"/>
      <c r="W52" s="478"/>
      <c r="X52" s="977"/>
      <c r="Y52" s="478"/>
      <c r="Z52" s="478"/>
      <c r="AA52" s="977"/>
      <c r="AB52" s="478"/>
      <c r="AC52" s="478"/>
      <c r="AD52" s="977"/>
      <c r="AE52" s="478"/>
      <c r="AF52" s="478"/>
      <c r="AG52" s="977"/>
      <c r="AH52" s="464"/>
      <c r="AI52" s="4"/>
      <c r="AJ52" s="508">
        <v>-1</v>
      </c>
      <c r="AK52" s="423" t="s">
        <v>688</v>
      </c>
      <c r="AL52" s="455">
        <v>2.7664083000000002</v>
      </c>
      <c r="AM52" s="455">
        <v>1.6777108999999999</v>
      </c>
      <c r="AN52" s="455">
        <v>1.52041</v>
      </c>
      <c r="AO52" s="455">
        <v>3.0043601</v>
      </c>
      <c r="AP52" s="455">
        <v>2.7258437</v>
      </c>
      <c r="AQ52" s="455">
        <v>2.005423</v>
      </c>
      <c r="AR52" s="455">
        <v>2.2286063999999999</v>
      </c>
      <c r="AS52" s="455">
        <v>3.7088586000000001</v>
      </c>
      <c r="AT52" s="455">
        <v>1.1001228000000001</v>
      </c>
      <c r="AU52" s="216"/>
      <c r="AV52" s="216"/>
      <c r="AW52" s="216"/>
      <c r="AX52" s="216"/>
      <c r="AY52" s="216"/>
      <c r="AZ52" s="216"/>
      <c r="BA52" s="216"/>
      <c r="BB52" s="216"/>
    </row>
    <row r="53" spans="1:54" ht="18.600000000000001" customHeight="1">
      <c r="A53" s="141" t="s">
        <v>178</v>
      </c>
      <c r="B53" s="200"/>
      <c r="C53" s="517"/>
      <c r="D53" s="525"/>
      <c r="E53" s="525"/>
      <c r="F53" s="517" t="s">
        <v>39</v>
      </c>
      <c r="G53" s="478">
        <v>0.9</v>
      </c>
      <c r="H53" s="478" t="s">
        <v>622</v>
      </c>
      <c r="I53" s="977">
        <v>0.81842910000000002</v>
      </c>
      <c r="J53" s="478">
        <v>0.6</v>
      </c>
      <c r="K53" s="478" t="s">
        <v>622</v>
      </c>
      <c r="L53" s="977">
        <v>0.17152870000000001</v>
      </c>
      <c r="M53" s="478">
        <v>0.7</v>
      </c>
      <c r="N53" s="478" t="s">
        <v>622</v>
      </c>
      <c r="O53" s="977">
        <v>0.28659030000000002</v>
      </c>
      <c r="P53" s="478">
        <v>1.4</v>
      </c>
      <c r="Q53" s="478" t="s">
        <v>622</v>
      </c>
      <c r="R53" s="977">
        <v>1.5233829000000001</v>
      </c>
      <c r="S53" s="478">
        <v>1.4</v>
      </c>
      <c r="T53" s="478" t="s">
        <v>622</v>
      </c>
      <c r="U53" s="977">
        <v>1.0259180000000001</v>
      </c>
      <c r="V53" s="478">
        <v>0.6</v>
      </c>
      <c r="W53" s="478" t="s">
        <v>622</v>
      </c>
      <c r="X53" s="977">
        <v>0.2983459</v>
      </c>
      <c r="Y53" s="478">
        <v>1.6</v>
      </c>
      <c r="Z53" s="478" t="s">
        <v>622</v>
      </c>
      <c r="AA53" s="977">
        <v>1.3476497999999999</v>
      </c>
      <c r="AB53" s="478">
        <v>0.5</v>
      </c>
      <c r="AC53" s="478" t="s">
        <v>622</v>
      </c>
      <c r="AD53" s="977">
        <v>0.29339559999999998</v>
      </c>
      <c r="AE53" s="478">
        <v>0.9</v>
      </c>
      <c r="AF53" s="478" t="s">
        <v>622</v>
      </c>
      <c r="AG53" s="977">
        <v>0.32760980000000001</v>
      </c>
      <c r="AH53" s="464"/>
      <c r="AI53" s="4"/>
      <c r="AJ53" s="508">
        <v>-1</v>
      </c>
      <c r="AK53" s="423" t="s">
        <v>51</v>
      </c>
      <c r="AL53" s="455">
        <v>0.9</v>
      </c>
      <c r="AM53" s="455">
        <v>0.6</v>
      </c>
      <c r="AN53" s="455">
        <v>0.7</v>
      </c>
      <c r="AO53" s="455">
        <v>1.4</v>
      </c>
      <c r="AP53" s="455">
        <v>1.4</v>
      </c>
      <c r="AQ53" s="455">
        <v>0.6</v>
      </c>
      <c r="AR53" s="455">
        <v>1.6</v>
      </c>
      <c r="AS53" s="455">
        <v>0.5</v>
      </c>
      <c r="AT53" s="455">
        <v>0.9</v>
      </c>
    </row>
    <row r="54" spans="1:54" s="894" customFormat="1" ht="18.600000000000001" hidden="1" customHeight="1">
      <c r="A54" s="141"/>
      <c r="B54" s="200"/>
      <c r="C54" s="517"/>
      <c r="D54" s="525"/>
      <c r="E54" s="525"/>
      <c r="F54" s="517"/>
      <c r="G54" s="478"/>
      <c r="H54" s="478"/>
      <c r="I54" s="977"/>
      <c r="J54" s="478"/>
      <c r="K54" s="478"/>
      <c r="L54" s="977"/>
      <c r="M54" s="478"/>
      <c r="N54" s="478"/>
      <c r="O54" s="977"/>
      <c r="P54" s="478"/>
      <c r="Q54" s="478"/>
      <c r="R54" s="977"/>
      <c r="S54" s="478"/>
      <c r="T54" s="478"/>
      <c r="U54" s="977"/>
      <c r="V54" s="478"/>
      <c r="W54" s="478"/>
      <c r="X54" s="977"/>
      <c r="Y54" s="478"/>
      <c r="Z54" s="478"/>
      <c r="AA54" s="977"/>
      <c r="AB54" s="478"/>
      <c r="AC54" s="478"/>
      <c r="AD54" s="977"/>
      <c r="AE54" s="478"/>
      <c r="AF54" s="478"/>
      <c r="AG54" s="977"/>
      <c r="AH54" s="464"/>
      <c r="AI54" s="4"/>
      <c r="AJ54" s="508">
        <v>-1</v>
      </c>
      <c r="AK54" s="423" t="s">
        <v>689</v>
      </c>
      <c r="AL54" s="455">
        <v>0.81842910000000002</v>
      </c>
      <c r="AM54" s="455">
        <v>0.17152870000000001</v>
      </c>
      <c r="AN54" s="455">
        <v>0.28659030000000002</v>
      </c>
      <c r="AO54" s="455">
        <v>1.5233829000000001</v>
      </c>
      <c r="AP54" s="455">
        <v>1.0259180000000001</v>
      </c>
      <c r="AQ54" s="455">
        <v>0.2983459</v>
      </c>
      <c r="AR54" s="455">
        <v>1.3476497999999999</v>
      </c>
      <c r="AS54" s="455">
        <v>0.29339559999999998</v>
      </c>
      <c r="AT54" s="455">
        <v>0.32760980000000001</v>
      </c>
      <c r="AU54" s="216"/>
      <c r="AV54" s="216"/>
      <c r="AW54" s="216"/>
      <c r="AX54" s="216"/>
      <c r="AY54" s="216"/>
      <c r="AZ54" s="216"/>
      <c r="BA54" s="216"/>
      <c r="BB54" s="216"/>
    </row>
    <row r="55" spans="1:54" s="164" customFormat="1" ht="18.600000000000001" customHeight="1">
      <c r="A55" s="1231" t="s">
        <v>182</v>
      </c>
      <c r="B55" s="1236"/>
      <c r="C55" s="56"/>
      <c r="D55" s="517"/>
      <c r="E55" s="56"/>
      <c r="F55" s="56" t="s">
        <v>183</v>
      </c>
      <c r="G55" s="193">
        <v>2000</v>
      </c>
      <c r="H55" s="193"/>
      <c r="I55" s="978"/>
      <c r="J55" s="193">
        <v>8100</v>
      </c>
      <c r="K55" s="193"/>
      <c r="L55" s="978"/>
      <c r="M55" s="193">
        <v>6001</v>
      </c>
      <c r="N55" s="193"/>
      <c r="O55" s="978"/>
      <c r="P55" s="193">
        <v>2800</v>
      </c>
      <c r="Q55" s="193"/>
      <c r="R55" s="978"/>
      <c r="S55" s="193">
        <v>2600</v>
      </c>
      <c r="T55" s="193"/>
      <c r="U55" s="978"/>
      <c r="V55" s="193">
        <v>2000</v>
      </c>
      <c r="W55" s="193"/>
      <c r="X55" s="978"/>
      <c r="Y55" s="193">
        <v>2400</v>
      </c>
      <c r="Z55" s="193"/>
      <c r="AA55" s="978"/>
      <c r="AB55" s="193">
        <v>2000</v>
      </c>
      <c r="AC55" s="193"/>
      <c r="AD55" s="978"/>
      <c r="AE55" s="193">
        <v>27901</v>
      </c>
      <c r="AF55" s="193"/>
      <c r="AG55" s="978"/>
      <c r="AH55" s="201"/>
      <c r="AI55" s="4"/>
      <c r="AJ55" s="508">
        <v>-1</v>
      </c>
      <c r="AK55" s="423" t="s">
        <v>95</v>
      </c>
      <c r="AL55" s="924">
        <v>2000</v>
      </c>
      <c r="AM55" s="924">
        <v>8100</v>
      </c>
      <c r="AN55" s="924">
        <v>6001</v>
      </c>
      <c r="AO55" s="924">
        <v>2800</v>
      </c>
      <c r="AP55" s="924">
        <v>2600</v>
      </c>
      <c r="AQ55" s="924">
        <v>2000</v>
      </c>
      <c r="AR55" s="924">
        <v>2400</v>
      </c>
      <c r="AS55" s="924">
        <v>2000</v>
      </c>
      <c r="AT55" s="924">
        <v>27901</v>
      </c>
      <c r="AU55" s="74"/>
      <c r="AV55" s="74"/>
      <c r="AW55" s="74"/>
      <c r="AX55" s="74"/>
      <c r="AY55" s="74"/>
      <c r="AZ55" s="74"/>
      <c r="BA55" s="74"/>
      <c r="BB55" s="74"/>
    </row>
    <row r="56" spans="1:54" s="143" customFormat="1" ht="18.600000000000001" customHeight="1">
      <c r="A56" s="244" t="s">
        <v>769</v>
      </c>
      <c r="B56" s="1229"/>
      <c r="C56" s="56"/>
      <c r="D56" s="517"/>
      <c r="E56" s="517"/>
      <c r="F56" s="517" t="s">
        <v>183</v>
      </c>
      <c r="G56" s="534">
        <v>4.1032358000000002</v>
      </c>
      <c r="H56" s="534"/>
      <c r="I56" s="979"/>
      <c r="J56" s="534">
        <v>4.0826956000000001</v>
      </c>
      <c r="K56" s="534"/>
      <c r="L56" s="979"/>
      <c r="M56" s="534">
        <v>4.1244908000000002</v>
      </c>
      <c r="N56" s="534"/>
      <c r="O56" s="979"/>
      <c r="P56" s="534">
        <v>4.0943516000000004</v>
      </c>
      <c r="Q56" s="534"/>
      <c r="R56" s="979"/>
      <c r="S56" s="534">
        <v>4.1850056999999996</v>
      </c>
      <c r="T56" s="534"/>
      <c r="U56" s="979"/>
      <c r="V56" s="534">
        <v>4.1514500999999999</v>
      </c>
      <c r="W56" s="534"/>
      <c r="X56" s="979"/>
      <c r="Y56" s="534">
        <v>4.2529712999999996</v>
      </c>
      <c r="Z56" s="534"/>
      <c r="AA56" s="979"/>
      <c r="AB56" s="534">
        <v>4.0760182</v>
      </c>
      <c r="AC56" s="534"/>
      <c r="AD56" s="979"/>
      <c r="AE56" s="534">
        <v>4.1102772999999999</v>
      </c>
      <c r="AF56" s="534"/>
      <c r="AG56" s="980"/>
      <c r="AH56" s="466"/>
      <c r="AI56" s="4"/>
      <c r="AJ56" s="508">
        <v>-1</v>
      </c>
      <c r="AK56" s="423" t="s">
        <v>96</v>
      </c>
      <c r="AL56" s="454">
        <v>4.1032358000000002</v>
      </c>
      <c r="AM56" s="454">
        <v>4.0826956000000001</v>
      </c>
      <c r="AN56" s="454">
        <v>4.1244908000000002</v>
      </c>
      <c r="AO56" s="454">
        <v>4.0943516000000004</v>
      </c>
      <c r="AP56" s="454">
        <v>4.1850056999999996</v>
      </c>
      <c r="AQ56" s="454">
        <v>4.1514500999999999</v>
      </c>
      <c r="AR56" s="454">
        <v>4.2529712999999996</v>
      </c>
      <c r="AS56" s="454">
        <v>4.0760182</v>
      </c>
      <c r="AT56" s="454">
        <v>4.1102772999999999</v>
      </c>
      <c r="AU56" s="328"/>
      <c r="AV56" s="328"/>
      <c r="AW56" s="328"/>
      <c r="AX56" s="328"/>
      <c r="AY56" s="328"/>
      <c r="AZ56" s="328"/>
      <c r="BA56" s="328"/>
      <c r="BB56" s="328"/>
    </row>
    <row r="57" spans="1:54" s="143" customFormat="1" ht="18.600000000000001" hidden="1" customHeight="1">
      <c r="A57" s="244"/>
      <c r="B57" s="1229"/>
      <c r="C57" s="56"/>
      <c r="D57" s="517"/>
      <c r="E57" s="517"/>
      <c r="F57" s="517"/>
      <c r="G57" s="465"/>
      <c r="H57" s="465"/>
      <c r="I57" s="980"/>
      <c r="J57" s="465"/>
      <c r="K57" s="465"/>
      <c r="L57" s="980"/>
      <c r="M57" s="465"/>
      <c r="N57" s="465"/>
      <c r="O57" s="980"/>
      <c r="P57" s="465"/>
      <c r="Q57" s="465"/>
      <c r="R57" s="980"/>
      <c r="S57" s="465"/>
      <c r="T57" s="465"/>
      <c r="U57" s="980"/>
      <c r="V57" s="465"/>
      <c r="W57" s="465"/>
      <c r="X57" s="980"/>
      <c r="Y57" s="465"/>
      <c r="Z57" s="465"/>
      <c r="AA57" s="980"/>
      <c r="AB57" s="465"/>
      <c r="AC57" s="465"/>
      <c r="AD57" s="980"/>
      <c r="AE57" s="465"/>
      <c r="AF57" s="465"/>
      <c r="AG57" s="980"/>
      <c r="AH57" s="466"/>
      <c r="AI57" s="4"/>
      <c r="AJ57" s="316"/>
      <c r="AK57" s="316"/>
      <c r="AL57" s="316"/>
      <c r="AM57" s="316"/>
      <c r="AN57" s="316"/>
      <c r="AO57" s="316"/>
      <c r="AP57" s="316"/>
      <c r="AQ57" s="316"/>
      <c r="AR57" s="316"/>
      <c r="AS57" s="316"/>
      <c r="AT57" s="316"/>
      <c r="AU57" s="328"/>
      <c r="AV57" s="328"/>
      <c r="AW57" s="328"/>
      <c r="AX57" s="328"/>
      <c r="AY57" s="328"/>
      <c r="AZ57" s="328"/>
      <c r="BA57" s="328"/>
      <c r="BB57" s="328"/>
    </row>
    <row r="58" spans="1:54" s="143" customFormat="1" ht="18.600000000000001" customHeight="1">
      <c r="A58" s="244" t="s">
        <v>446</v>
      </c>
      <c r="B58" s="1229"/>
      <c r="C58" s="56"/>
      <c r="D58" s="517"/>
      <c r="E58" s="517"/>
      <c r="F58" s="517"/>
      <c r="G58" s="465"/>
      <c r="H58" s="465"/>
      <c r="I58" s="980"/>
      <c r="J58" s="465"/>
      <c r="K58" s="465"/>
      <c r="L58" s="980"/>
      <c r="M58" s="465"/>
      <c r="N58" s="465"/>
      <c r="O58" s="980"/>
      <c r="P58" s="465"/>
      <c r="Q58" s="465"/>
      <c r="R58" s="980"/>
      <c r="S58" s="465"/>
      <c r="T58" s="465"/>
      <c r="U58" s="980"/>
      <c r="V58" s="465"/>
      <c r="W58" s="465"/>
      <c r="X58" s="980"/>
      <c r="Y58" s="465"/>
      <c r="Z58" s="465"/>
      <c r="AA58" s="980"/>
      <c r="AB58" s="465"/>
      <c r="AC58" s="465"/>
      <c r="AD58" s="980"/>
      <c r="AE58" s="465"/>
      <c r="AF58" s="465"/>
      <c r="AG58" s="980"/>
      <c r="AH58" s="466"/>
      <c r="AI58" s="4"/>
      <c r="AJ58" s="316"/>
      <c r="AK58" s="316"/>
      <c r="AL58" s="316"/>
      <c r="AM58" s="316"/>
      <c r="AN58" s="316"/>
      <c r="AO58" s="316"/>
      <c r="AP58" s="316"/>
      <c r="AQ58" s="316"/>
      <c r="AR58" s="316"/>
      <c r="AS58" s="316"/>
      <c r="AT58" s="316"/>
      <c r="AU58" s="328"/>
      <c r="AV58" s="328"/>
      <c r="AW58" s="328"/>
      <c r="AX58" s="328"/>
      <c r="AY58" s="328"/>
      <c r="AZ58" s="328"/>
      <c r="BA58" s="328"/>
      <c r="BB58" s="328"/>
    </row>
    <row r="59" spans="1:54" s="143" customFormat="1" ht="18.600000000000001" hidden="1" customHeight="1">
      <c r="A59" s="244"/>
      <c r="B59" s="1229"/>
      <c r="C59" s="56"/>
      <c r="D59" s="517"/>
      <c r="E59" s="517"/>
      <c r="F59" s="517"/>
      <c r="G59" s="465"/>
      <c r="H59" s="465"/>
      <c r="I59" s="980"/>
      <c r="J59" s="465"/>
      <c r="K59" s="465"/>
      <c r="L59" s="980"/>
      <c r="M59" s="465"/>
      <c r="N59" s="465"/>
      <c r="O59" s="980"/>
      <c r="P59" s="465"/>
      <c r="Q59" s="465"/>
      <c r="R59" s="980"/>
      <c r="S59" s="465"/>
      <c r="T59" s="465"/>
      <c r="U59" s="980"/>
      <c r="V59" s="465"/>
      <c r="W59" s="465"/>
      <c r="X59" s="980"/>
      <c r="Y59" s="465"/>
      <c r="Z59" s="465"/>
      <c r="AA59" s="980"/>
      <c r="AB59" s="465"/>
      <c r="AC59" s="465"/>
      <c r="AD59" s="980"/>
      <c r="AE59" s="465"/>
      <c r="AF59" s="465"/>
      <c r="AG59" s="980"/>
      <c r="AH59" s="466"/>
      <c r="AI59" s="4"/>
      <c r="AJ59" s="316"/>
      <c r="AK59" s="316"/>
      <c r="AL59" s="316"/>
      <c r="AM59" s="316"/>
      <c r="AN59" s="316"/>
      <c r="AO59" s="316"/>
      <c r="AP59" s="316"/>
      <c r="AQ59" s="316"/>
      <c r="AR59" s="316"/>
      <c r="AS59" s="316"/>
      <c r="AT59" s="316"/>
      <c r="AU59" s="328"/>
      <c r="AV59" s="328"/>
      <c r="AW59" s="328"/>
      <c r="AX59" s="328"/>
      <c r="AY59" s="328"/>
      <c r="AZ59" s="328"/>
      <c r="BA59" s="328"/>
      <c r="BB59" s="328"/>
    </row>
    <row r="60" spans="1:54" ht="18.600000000000001" customHeight="1">
      <c r="A60" s="141" t="s">
        <v>90</v>
      </c>
      <c r="B60" s="200"/>
      <c r="C60" s="517"/>
      <c r="D60" s="525"/>
      <c r="E60" s="525"/>
      <c r="F60" s="517" t="s">
        <v>39</v>
      </c>
      <c r="G60" s="478">
        <v>77.5</v>
      </c>
      <c r="H60" s="478" t="s">
        <v>622</v>
      </c>
      <c r="I60" s="977">
        <v>3.8205269999999998</v>
      </c>
      <c r="J60" s="478">
        <v>74.7</v>
      </c>
      <c r="K60" s="478" t="s">
        <v>622</v>
      </c>
      <c r="L60" s="977">
        <v>2.4459046999999998</v>
      </c>
      <c r="M60" s="478">
        <v>75</v>
      </c>
      <c r="N60" s="478" t="s">
        <v>622</v>
      </c>
      <c r="O60" s="977">
        <v>2.5208286000000002</v>
      </c>
      <c r="P60" s="478">
        <v>73.8</v>
      </c>
      <c r="Q60" s="478" t="s">
        <v>622</v>
      </c>
      <c r="R60" s="977">
        <v>4.3017966999999997</v>
      </c>
      <c r="S60" s="478">
        <v>79.8</v>
      </c>
      <c r="T60" s="478" t="s">
        <v>622</v>
      </c>
      <c r="U60" s="977">
        <v>3.4177868999999999</v>
      </c>
      <c r="V60" s="478">
        <v>83.6</v>
      </c>
      <c r="W60" s="478" t="s">
        <v>622</v>
      </c>
      <c r="X60" s="977">
        <v>3.2615311</v>
      </c>
      <c r="Y60" s="478">
        <v>80.5</v>
      </c>
      <c r="Z60" s="478" t="s">
        <v>622</v>
      </c>
      <c r="AA60" s="977">
        <v>3.0924079999999998</v>
      </c>
      <c r="AB60" s="478">
        <v>68.8</v>
      </c>
      <c r="AC60" s="478" t="s">
        <v>622</v>
      </c>
      <c r="AD60" s="977">
        <v>4.6987769000000004</v>
      </c>
      <c r="AE60" s="478">
        <v>76.099999999999994</v>
      </c>
      <c r="AF60" s="478" t="s">
        <v>622</v>
      </c>
      <c r="AG60" s="977">
        <v>1.5651562000000001</v>
      </c>
      <c r="AH60" s="464"/>
      <c r="AI60" s="4"/>
      <c r="AJ60" s="508">
        <v>-1</v>
      </c>
      <c r="AK60" s="449" t="s">
        <v>462</v>
      </c>
      <c r="AL60" s="455">
        <v>77.5</v>
      </c>
      <c r="AM60" s="455">
        <v>74.7</v>
      </c>
      <c r="AN60" s="455">
        <v>75</v>
      </c>
      <c r="AO60" s="455">
        <v>73.8</v>
      </c>
      <c r="AP60" s="455">
        <v>79.8</v>
      </c>
      <c r="AQ60" s="455">
        <v>83.6</v>
      </c>
      <c r="AR60" s="455">
        <v>80.5</v>
      </c>
      <c r="AS60" s="455">
        <v>68.8</v>
      </c>
      <c r="AT60" s="455">
        <v>76.099999999999994</v>
      </c>
    </row>
    <row r="61" spans="1:54" s="894" customFormat="1" ht="18.600000000000001" hidden="1" customHeight="1">
      <c r="A61" s="141"/>
      <c r="B61" s="200"/>
      <c r="C61" s="517"/>
      <c r="D61" s="525"/>
      <c r="E61" s="525"/>
      <c r="F61" s="517"/>
      <c r="G61" s="478"/>
      <c r="H61" s="478"/>
      <c r="I61" s="977"/>
      <c r="J61" s="478"/>
      <c r="K61" s="478"/>
      <c r="L61" s="977"/>
      <c r="M61" s="478"/>
      <c r="N61" s="478"/>
      <c r="O61" s="977"/>
      <c r="P61" s="478"/>
      <c r="Q61" s="478"/>
      <c r="R61" s="977"/>
      <c r="S61" s="478"/>
      <c r="T61" s="478"/>
      <c r="U61" s="977"/>
      <c r="V61" s="478"/>
      <c r="W61" s="478"/>
      <c r="X61" s="977"/>
      <c r="Y61" s="478"/>
      <c r="Z61" s="478"/>
      <c r="AA61" s="977"/>
      <c r="AB61" s="478"/>
      <c r="AC61" s="478"/>
      <c r="AD61" s="977"/>
      <c r="AE61" s="478"/>
      <c r="AF61" s="478"/>
      <c r="AG61" s="977"/>
      <c r="AH61" s="464"/>
      <c r="AI61" s="4"/>
      <c r="AJ61" s="508">
        <v>-1</v>
      </c>
      <c r="AK61" s="449" t="s">
        <v>690</v>
      </c>
      <c r="AL61" s="455">
        <v>3.8205269999999998</v>
      </c>
      <c r="AM61" s="455">
        <v>2.4459046999999998</v>
      </c>
      <c r="AN61" s="455">
        <v>2.5208286000000002</v>
      </c>
      <c r="AO61" s="455">
        <v>4.3017966999999997</v>
      </c>
      <c r="AP61" s="455">
        <v>3.4177868999999999</v>
      </c>
      <c r="AQ61" s="455">
        <v>3.2615311</v>
      </c>
      <c r="AR61" s="455">
        <v>3.0924079999999998</v>
      </c>
      <c r="AS61" s="455">
        <v>4.6987769000000004</v>
      </c>
      <c r="AT61" s="455">
        <v>1.5651562000000001</v>
      </c>
      <c r="AU61" s="216"/>
      <c r="AV61" s="216"/>
      <c r="AW61" s="216"/>
      <c r="AX61" s="216"/>
      <c r="AY61" s="216"/>
      <c r="AZ61" s="216"/>
      <c r="BA61" s="216"/>
      <c r="BB61" s="216"/>
    </row>
    <row r="62" spans="1:54" ht="18.600000000000001" customHeight="1">
      <c r="A62" s="141" t="s">
        <v>91</v>
      </c>
      <c r="B62" s="200"/>
      <c r="C62" s="517"/>
      <c r="D62" s="525"/>
      <c r="E62" s="525"/>
      <c r="F62" s="517" t="s">
        <v>39</v>
      </c>
      <c r="G62" s="478">
        <v>8.6999999999999993</v>
      </c>
      <c r="H62" s="478" t="s">
        <v>622</v>
      </c>
      <c r="I62" s="977">
        <v>2.7065632000000002</v>
      </c>
      <c r="J62" s="478">
        <v>9.1</v>
      </c>
      <c r="K62" s="478" t="s">
        <v>622</v>
      </c>
      <c r="L62" s="977">
        <v>1.646736</v>
      </c>
      <c r="M62" s="478">
        <v>8.8000000000000007</v>
      </c>
      <c r="N62" s="478" t="s">
        <v>622</v>
      </c>
      <c r="O62" s="977">
        <v>1.4632841000000001</v>
      </c>
      <c r="P62" s="478">
        <v>10.8</v>
      </c>
      <c r="Q62" s="478" t="s">
        <v>622</v>
      </c>
      <c r="R62" s="977">
        <v>3.4812308999999999</v>
      </c>
      <c r="S62" s="478">
        <v>6.1</v>
      </c>
      <c r="T62" s="478" t="s">
        <v>622</v>
      </c>
      <c r="U62" s="977">
        <v>1.8273716</v>
      </c>
      <c r="V62" s="478">
        <v>6.5</v>
      </c>
      <c r="W62" s="478" t="s">
        <v>622</v>
      </c>
      <c r="X62" s="977">
        <v>2.4033769</v>
      </c>
      <c r="Y62" s="478">
        <v>4.9000000000000004</v>
      </c>
      <c r="Z62" s="478" t="s">
        <v>622</v>
      </c>
      <c r="AA62" s="977">
        <v>1.8456132000000001</v>
      </c>
      <c r="AB62" s="478">
        <v>13.3</v>
      </c>
      <c r="AC62" s="478" t="s">
        <v>622</v>
      </c>
      <c r="AD62" s="977">
        <v>3.6645034999999999</v>
      </c>
      <c r="AE62" s="478">
        <v>8.8000000000000007</v>
      </c>
      <c r="AF62" s="478" t="s">
        <v>622</v>
      </c>
      <c r="AG62" s="977">
        <v>1.0870044999999999</v>
      </c>
      <c r="AH62" s="464"/>
      <c r="AI62" s="4"/>
      <c r="AJ62" s="508">
        <v>-1</v>
      </c>
      <c r="AK62" s="449" t="s">
        <v>463</v>
      </c>
      <c r="AL62" s="455">
        <v>8.6999999999999993</v>
      </c>
      <c r="AM62" s="455">
        <v>9.1</v>
      </c>
      <c r="AN62" s="455">
        <v>8.8000000000000007</v>
      </c>
      <c r="AO62" s="455">
        <v>10.8</v>
      </c>
      <c r="AP62" s="455">
        <v>6.1</v>
      </c>
      <c r="AQ62" s="455">
        <v>6.5</v>
      </c>
      <c r="AR62" s="455">
        <v>4.9000000000000004</v>
      </c>
      <c r="AS62" s="455">
        <v>13.3</v>
      </c>
      <c r="AT62" s="455">
        <v>8.8000000000000007</v>
      </c>
    </row>
    <row r="63" spans="1:54" s="894" customFormat="1" ht="18.600000000000001" hidden="1" customHeight="1">
      <c r="A63" s="141"/>
      <c r="B63" s="200"/>
      <c r="C63" s="517"/>
      <c r="D63" s="525"/>
      <c r="E63" s="525"/>
      <c r="F63" s="517"/>
      <c r="G63" s="478"/>
      <c r="H63" s="478"/>
      <c r="I63" s="977"/>
      <c r="J63" s="478"/>
      <c r="K63" s="478"/>
      <c r="L63" s="977"/>
      <c r="M63" s="478"/>
      <c r="N63" s="478"/>
      <c r="O63" s="977"/>
      <c r="P63" s="478"/>
      <c r="Q63" s="478"/>
      <c r="R63" s="977"/>
      <c r="S63" s="478"/>
      <c r="T63" s="478"/>
      <c r="U63" s="977"/>
      <c r="V63" s="478"/>
      <c r="W63" s="478"/>
      <c r="X63" s="977"/>
      <c r="Y63" s="478"/>
      <c r="Z63" s="478"/>
      <c r="AA63" s="977"/>
      <c r="AB63" s="478"/>
      <c r="AC63" s="478"/>
      <c r="AD63" s="977"/>
      <c r="AE63" s="478"/>
      <c r="AF63" s="478"/>
      <c r="AG63" s="977"/>
      <c r="AH63" s="464"/>
      <c r="AI63" s="4"/>
      <c r="AJ63" s="508">
        <v>-1</v>
      </c>
      <c r="AK63" s="449" t="s">
        <v>691</v>
      </c>
      <c r="AL63" s="455">
        <v>2.7065632000000002</v>
      </c>
      <c r="AM63" s="455">
        <v>1.646736</v>
      </c>
      <c r="AN63" s="455">
        <v>1.4632841000000001</v>
      </c>
      <c r="AO63" s="455">
        <v>3.4812308999999999</v>
      </c>
      <c r="AP63" s="455">
        <v>1.8273716</v>
      </c>
      <c r="AQ63" s="455">
        <v>2.4033769</v>
      </c>
      <c r="AR63" s="455">
        <v>1.8456132000000001</v>
      </c>
      <c r="AS63" s="455">
        <v>3.6645034999999999</v>
      </c>
      <c r="AT63" s="455">
        <v>1.0870044999999999</v>
      </c>
      <c r="AU63" s="216"/>
      <c r="AV63" s="216"/>
      <c r="AW63" s="216"/>
      <c r="AX63" s="216"/>
      <c r="AY63" s="216"/>
      <c r="AZ63" s="216"/>
      <c r="BA63" s="216"/>
      <c r="BB63" s="216"/>
    </row>
    <row r="64" spans="1:54" ht="18.600000000000001" customHeight="1">
      <c r="A64" s="141" t="s">
        <v>269</v>
      </c>
      <c r="B64" s="200"/>
      <c r="C64" s="517"/>
      <c r="D64" s="525"/>
      <c r="E64" s="525"/>
      <c r="F64" s="517" t="s">
        <v>39</v>
      </c>
      <c r="G64" s="478">
        <v>12.1</v>
      </c>
      <c r="H64" s="478" t="s">
        <v>622</v>
      </c>
      <c r="I64" s="977">
        <v>2.8790678000000001</v>
      </c>
      <c r="J64" s="478">
        <v>14.2</v>
      </c>
      <c r="K64" s="478" t="s">
        <v>622</v>
      </c>
      <c r="L64" s="977">
        <v>2.1055005000000002</v>
      </c>
      <c r="M64" s="478">
        <v>14</v>
      </c>
      <c r="N64" s="478" t="s">
        <v>622</v>
      </c>
      <c r="O64" s="977">
        <v>2.2730944000000002</v>
      </c>
      <c r="P64" s="478">
        <v>12.1</v>
      </c>
      <c r="Q64" s="478" t="s">
        <v>622</v>
      </c>
      <c r="R64" s="977">
        <v>2.5298124</v>
      </c>
      <c r="S64" s="478">
        <v>10.7</v>
      </c>
      <c r="T64" s="478" t="s">
        <v>622</v>
      </c>
      <c r="U64" s="977">
        <v>2.3849619999999998</v>
      </c>
      <c r="V64" s="478">
        <v>8.1</v>
      </c>
      <c r="W64" s="478" t="s">
        <v>622</v>
      </c>
      <c r="X64" s="977">
        <v>2.4074293</v>
      </c>
      <c r="Y64" s="478">
        <v>12.4</v>
      </c>
      <c r="Z64" s="478" t="s">
        <v>622</v>
      </c>
      <c r="AA64" s="977">
        <v>2.5721267999999999</v>
      </c>
      <c r="AB64" s="478">
        <v>16.3</v>
      </c>
      <c r="AC64" s="478" t="s">
        <v>622</v>
      </c>
      <c r="AD64" s="977">
        <v>3.9582267</v>
      </c>
      <c r="AE64" s="478">
        <v>12.9</v>
      </c>
      <c r="AF64" s="478" t="s">
        <v>622</v>
      </c>
      <c r="AG64" s="977">
        <v>1.2102417999999999</v>
      </c>
      <c r="AH64" s="464"/>
      <c r="AI64" s="4"/>
      <c r="AJ64" s="508">
        <v>-1</v>
      </c>
      <c r="AK64" s="423" t="s">
        <v>315</v>
      </c>
      <c r="AL64" s="455">
        <v>12.1</v>
      </c>
      <c r="AM64" s="455">
        <v>14.2</v>
      </c>
      <c r="AN64" s="455">
        <v>14</v>
      </c>
      <c r="AO64" s="455">
        <v>12.1</v>
      </c>
      <c r="AP64" s="455">
        <v>10.7</v>
      </c>
      <c r="AQ64" s="455">
        <v>8.1</v>
      </c>
      <c r="AR64" s="455">
        <v>12.4</v>
      </c>
      <c r="AS64" s="455">
        <v>16.3</v>
      </c>
      <c r="AT64" s="455">
        <v>12.9</v>
      </c>
    </row>
    <row r="65" spans="1:54" s="894" customFormat="1" ht="18.600000000000001" hidden="1" customHeight="1">
      <c r="A65" s="141"/>
      <c r="B65" s="200"/>
      <c r="C65" s="517"/>
      <c r="D65" s="525"/>
      <c r="E65" s="525"/>
      <c r="F65" s="517"/>
      <c r="G65" s="478"/>
      <c r="H65" s="478"/>
      <c r="I65" s="977"/>
      <c r="J65" s="478"/>
      <c r="K65" s="478"/>
      <c r="L65" s="977"/>
      <c r="M65" s="478"/>
      <c r="N65" s="478"/>
      <c r="O65" s="977"/>
      <c r="P65" s="478"/>
      <c r="Q65" s="478"/>
      <c r="R65" s="977"/>
      <c r="S65" s="478"/>
      <c r="T65" s="478"/>
      <c r="U65" s="977"/>
      <c r="V65" s="478"/>
      <c r="W65" s="478"/>
      <c r="X65" s="977"/>
      <c r="Y65" s="478"/>
      <c r="Z65" s="478"/>
      <c r="AA65" s="977"/>
      <c r="AB65" s="478"/>
      <c r="AC65" s="478"/>
      <c r="AD65" s="977"/>
      <c r="AE65" s="478"/>
      <c r="AF65" s="478"/>
      <c r="AG65" s="977"/>
      <c r="AH65" s="464"/>
      <c r="AI65" s="4"/>
      <c r="AJ65" s="508">
        <v>-1</v>
      </c>
      <c r="AK65" s="423" t="s">
        <v>692</v>
      </c>
      <c r="AL65" s="455">
        <v>2.8790678000000001</v>
      </c>
      <c r="AM65" s="455">
        <v>2.1055005000000002</v>
      </c>
      <c r="AN65" s="455">
        <v>2.2730944000000002</v>
      </c>
      <c r="AO65" s="455">
        <v>2.5298124</v>
      </c>
      <c r="AP65" s="455">
        <v>2.3849619999999998</v>
      </c>
      <c r="AQ65" s="455">
        <v>2.4074293</v>
      </c>
      <c r="AR65" s="455">
        <v>2.5721267999999999</v>
      </c>
      <c r="AS65" s="455">
        <v>3.9582267</v>
      </c>
      <c r="AT65" s="455">
        <v>1.2102417999999999</v>
      </c>
      <c r="AU65" s="216"/>
      <c r="AV65" s="216"/>
      <c r="AW65" s="216"/>
      <c r="AX65" s="216"/>
      <c r="AY65" s="216"/>
      <c r="AZ65" s="216"/>
      <c r="BA65" s="216"/>
      <c r="BB65" s="216"/>
    </row>
    <row r="66" spans="1:54" ht="18.600000000000001" customHeight="1">
      <c r="A66" s="141" t="s">
        <v>178</v>
      </c>
      <c r="B66" s="200"/>
      <c r="C66" s="517"/>
      <c r="D66" s="525"/>
      <c r="E66" s="525"/>
      <c r="F66" s="517" t="s">
        <v>39</v>
      </c>
      <c r="G66" s="478">
        <v>1.7</v>
      </c>
      <c r="H66" s="478" t="s">
        <v>622</v>
      </c>
      <c r="I66" s="977">
        <v>0.88331349999999997</v>
      </c>
      <c r="J66" s="478">
        <v>1.9</v>
      </c>
      <c r="K66" s="478" t="s">
        <v>622</v>
      </c>
      <c r="L66" s="977">
        <v>0.42093140000000001</v>
      </c>
      <c r="M66" s="478">
        <v>2.2000000000000002</v>
      </c>
      <c r="N66" s="478" t="s">
        <v>622</v>
      </c>
      <c r="O66" s="977">
        <v>0.68339830000000001</v>
      </c>
      <c r="P66" s="478">
        <v>3.3</v>
      </c>
      <c r="Q66" s="478" t="s">
        <v>622</v>
      </c>
      <c r="R66" s="977">
        <v>2.4948929</v>
      </c>
      <c r="S66" s="478">
        <v>3.4</v>
      </c>
      <c r="T66" s="478" t="s">
        <v>622</v>
      </c>
      <c r="U66" s="977">
        <v>1.9604280000000001</v>
      </c>
      <c r="V66" s="478">
        <v>1.8</v>
      </c>
      <c r="W66" s="478" t="s">
        <v>622</v>
      </c>
      <c r="X66" s="977">
        <v>0.50196790000000002</v>
      </c>
      <c r="Y66" s="478">
        <v>2.2000000000000002</v>
      </c>
      <c r="Z66" s="478" t="s">
        <v>622</v>
      </c>
      <c r="AA66" s="977">
        <v>0.81073130000000004</v>
      </c>
      <c r="AB66" s="478">
        <v>1.6</v>
      </c>
      <c r="AC66" s="478" t="s">
        <v>622</v>
      </c>
      <c r="AD66" s="977">
        <v>0.5500024</v>
      </c>
      <c r="AE66" s="478">
        <v>2.2000000000000002</v>
      </c>
      <c r="AF66" s="478" t="s">
        <v>622</v>
      </c>
      <c r="AG66" s="977">
        <v>0.4528374</v>
      </c>
      <c r="AH66" s="464"/>
      <c r="AI66" s="4"/>
      <c r="AJ66" s="508">
        <v>-1</v>
      </c>
      <c r="AK66" s="423" t="s">
        <v>316</v>
      </c>
      <c r="AL66" s="455">
        <v>1.7</v>
      </c>
      <c r="AM66" s="455">
        <v>1.9</v>
      </c>
      <c r="AN66" s="455">
        <v>2.2000000000000002</v>
      </c>
      <c r="AO66" s="455">
        <v>3.3</v>
      </c>
      <c r="AP66" s="455">
        <v>3.4</v>
      </c>
      <c r="AQ66" s="455">
        <v>1.8</v>
      </c>
      <c r="AR66" s="455">
        <v>2.2000000000000002</v>
      </c>
      <c r="AS66" s="455">
        <v>1.6</v>
      </c>
      <c r="AT66" s="455">
        <v>2.2000000000000002</v>
      </c>
    </row>
    <row r="67" spans="1:54" s="894" customFormat="1" ht="18.600000000000001" hidden="1" customHeight="1">
      <c r="A67" s="141"/>
      <c r="B67" s="200"/>
      <c r="C67" s="517"/>
      <c r="D67" s="525"/>
      <c r="E67" s="525"/>
      <c r="F67" s="517"/>
      <c r="G67" s="478"/>
      <c r="H67" s="478"/>
      <c r="I67" s="977"/>
      <c r="J67" s="478"/>
      <c r="K67" s="478"/>
      <c r="L67" s="977"/>
      <c r="M67" s="478"/>
      <c r="N67" s="478"/>
      <c r="O67" s="977"/>
      <c r="P67" s="478"/>
      <c r="Q67" s="478"/>
      <c r="R67" s="977"/>
      <c r="S67" s="478"/>
      <c r="T67" s="478"/>
      <c r="U67" s="977"/>
      <c r="V67" s="478"/>
      <c r="W67" s="478"/>
      <c r="X67" s="977"/>
      <c r="Y67" s="478"/>
      <c r="Z67" s="478"/>
      <c r="AA67" s="977"/>
      <c r="AB67" s="478"/>
      <c r="AC67" s="478"/>
      <c r="AD67" s="977"/>
      <c r="AE67" s="478"/>
      <c r="AF67" s="478"/>
      <c r="AG67" s="977"/>
      <c r="AH67" s="464"/>
      <c r="AI67" s="4"/>
      <c r="AJ67" s="508">
        <v>-1</v>
      </c>
      <c r="AK67" s="423" t="s">
        <v>693</v>
      </c>
      <c r="AL67" s="455">
        <v>0.88331349999999997</v>
      </c>
      <c r="AM67" s="455">
        <v>0.42093140000000001</v>
      </c>
      <c r="AN67" s="455">
        <v>0.68339830000000001</v>
      </c>
      <c r="AO67" s="455">
        <v>2.4948929</v>
      </c>
      <c r="AP67" s="455">
        <v>1.9604280000000001</v>
      </c>
      <c r="AQ67" s="455">
        <v>0.50196790000000002</v>
      </c>
      <c r="AR67" s="455">
        <v>0.81073130000000004</v>
      </c>
      <c r="AS67" s="455">
        <v>0.5500024</v>
      </c>
      <c r="AT67" s="455">
        <v>0.4528374</v>
      </c>
      <c r="AU67" s="216"/>
      <c r="AV67" s="216"/>
      <c r="AW67" s="216"/>
      <c r="AX67" s="216"/>
      <c r="AY67" s="216"/>
      <c r="AZ67" s="216"/>
      <c r="BA67" s="216"/>
      <c r="BB67" s="216"/>
    </row>
    <row r="68" spans="1:54" s="164" customFormat="1" ht="18.600000000000001" customHeight="1">
      <c r="A68" s="1231" t="s">
        <v>182</v>
      </c>
      <c r="B68" s="1236"/>
      <c r="C68" s="56"/>
      <c r="D68" s="517"/>
      <c r="E68" s="56"/>
      <c r="F68" s="56" t="s">
        <v>183</v>
      </c>
      <c r="G68" s="193">
        <v>2000</v>
      </c>
      <c r="H68" s="193"/>
      <c r="I68" s="978"/>
      <c r="J68" s="193">
        <v>8100</v>
      </c>
      <c r="K68" s="193"/>
      <c r="L68" s="978"/>
      <c r="M68" s="193">
        <v>6001</v>
      </c>
      <c r="N68" s="193"/>
      <c r="O68" s="978"/>
      <c r="P68" s="193">
        <v>2800</v>
      </c>
      <c r="Q68" s="193"/>
      <c r="R68" s="978"/>
      <c r="S68" s="193">
        <v>2600</v>
      </c>
      <c r="T68" s="193"/>
      <c r="U68" s="978"/>
      <c r="V68" s="193">
        <v>2000</v>
      </c>
      <c r="W68" s="193"/>
      <c r="X68" s="978"/>
      <c r="Y68" s="193">
        <v>2400</v>
      </c>
      <c r="Z68" s="193"/>
      <c r="AA68" s="978"/>
      <c r="AB68" s="193">
        <v>2000</v>
      </c>
      <c r="AC68" s="193"/>
      <c r="AD68" s="978"/>
      <c r="AE68" s="193">
        <v>27901</v>
      </c>
      <c r="AF68" s="193"/>
      <c r="AG68" s="978"/>
      <c r="AH68" s="201"/>
      <c r="AI68" s="4"/>
      <c r="AJ68" s="508">
        <v>-1</v>
      </c>
      <c r="AK68" s="423" t="s">
        <v>317</v>
      </c>
      <c r="AL68" s="924">
        <v>2000</v>
      </c>
      <c r="AM68" s="924">
        <v>8100</v>
      </c>
      <c r="AN68" s="924">
        <v>6001</v>
      </c>
      <c r="AO68" s="924">
        <v>2800</v>
      </c>
      <c r="AP68" s="924">
        <v>2600</v>
      </c>
      <c r="AQ68" s="924">
        <v>2000</v>
      </c>
      <c r="AR68" s="924">
        <v>2400</v>
      </c>
      <c r="AS68" s="924">
        <v>2000</v>
      </c>
      <c r="AT68" s="924">
        <v>27901</v>
      </c>
      <c r="AU68" s="74"/>
      <c r="AV68" s="74"/>
      <c r="AW68" s="74"/>
      <c r="AX68" s="74"/>
      <c r="AY68" s="74"/>
      <c r="AZ68" s="74"/>
      <c r="BA68" s="74"/>
      <c r="BB68" s="74"/>
    </row>
    <row r="69" spans="1:54" s="143" customFormat="1" ht="18.600000000000001" customHeight="1">
      <c r="A69" s="244" t="s">
        <v>769</v>
      </c>
      <c r="B69" s="1229"/>
      <c r="C69" s="56"/>
      <c r="D69" s="517"/>
      <c r="E69" s="517"/>
      <c r="F69" s="517" t="s">
        <v>183</v>
      </c>
      <c r="G69" s="534">
        <v>3.9170473000000001</v>
      </c>
      <c r="H69" s="534"/>
      <c r="I69" s="979"/>
      <c r="J69" s="534">
        <v>3.8695431999999998</v>
      </c>
      <c r="K69" s="534"/>
      <c r="L69" s="979"/>
      <c r="M69" s="534">
        <v>3.8639215999999998</v>
      </c>
      <c r="N69" s="534"/>
      <c r="O69" s="979"/>
      <c r="P69" s="534">
        <v>3.8301495000000001</v>
      </c>
      <c r="Q69" s="534"/>
      <c r="R69" s="979"/>
      <c r="S69" s="534">
        <v>3.9920431000000001</v>
      </c>
      <c r="T69" s="534"/>
      <c r="U69" s="979"/>
      <c r="V69" s="534">
        <v>4.0455706999999999</v>
      </c>
      <c r="W69" s="534"/>
      <c r="X69" s="979"/>
      <c r="Y69" s="534">
        <v>3.9927492999999998</v>
      </c>
      <c r="Z69" s="534"/>
      <c r="AA69" s="979"/>
      <c r="AB69" s="534">
        <v>3.7777731999999999</v>
      </c>
      <c r="AC69" s="534"/>
      <c r="AD69" s="979"/>
      <c r="AE69" s="534">
        <v>3.8931589999999998</v>
      </c>
      <c r="AF69" s="534"/>
      <c r="AG69" s="980"/>
      <c r="AH69" s="466"/>
      <c r="AI69" s="4"/>
      <c r="AJ69" s="508">
        <v>-1</v>
      </c>
      <c r="AK69" s="423" t="s">
        <v>318</v>
      </c>
      <c r="AL69" s="454">
        <v>3.9170473000000001</v>
      </c>
      <c r="AM69" s="454">
        <v>3.8695431999999998</v>
      </c>
      <c r="AN69" s="454">
        <v>3.8639215999999998</v>
      </c>
      <c r="AO69" s="454">
        <v>3.8301495000000001</v>
      </c>
      <c r="AP69" s="454">
        <v>3.9920431000000001</v>
      </c>
      <c r="AQ69" s="454">
        <v>4.0455706999999999</v>
      </c>
      <c r="AR69" s="454">
        <v>3.9927492999999998</v>
      </c>
      <c r="AS69" s="454">
        <v>3.7777731999999999</v>
      </c>
      <c r="AT69" s="454">
        <v>3.8931589999999998</v>
      </c>
      <c r="AU69" s="328"/>
      <c r="AV69" s="328"/>
      <c r="AW69" s="328"/>
      <c r="AX69" s="328"/>
      <c r="AY69" s="328"/>
      <c r="AZ69" s="328"/>
      <c r="BA69" s="328"/>
      <c r="BB69" s="328"/>
    </row>
    <row r="70" spans="1:54" s="143" customFormat="1" ht="18.600000000000001" hidden="1" customHeight="1">
      <c r="A70" s="244"/>
      <c r="B70" s="1229"/>
      <c r="C70" s="56"/>
      <c r="D70" s="517"/>
      <c r="E70" s="517"/>
      <c r="F70" s="517"/>
      <c r="G70" s="465"/>
      <c r="H70" s="465"/>
      <c r="I70" s="980"/>
      <c r="J70" s="465"/>
      <c r="K70" s="465"/>
      <c r="L70" s="980"/>
      <c r="M70" s="465"/>
      <c r="N70" s="465"/>
      <c r="O70" s="980"/>
      <c r="P70" s="465"/>
      <c r="Q70" s="465"/>
      <c r="R70" s="980"/>
      <c r="S70" s="465"/>
      <c r="T70" s="465"/>
      <c r="U70" s="980"/>
      <c r="V70" s="465"/>
      <c r="W70" s="465"/>
      <c r="X70" s="980"/>
      <c r="Y70" s="465"/>
      <c r="Z70" s="465"/>
      <c r="AA70" s="980"/>
      <c r="AB70" s="465"/>
      <c r="AC70" s="465"/>
      <c r="AD70" s="980"/>
      <c r="AE70" s="465"/>
      <c r="AF70" s="465"/>
      <c r="AG70" s="980"/>
      <c r="AH70" s="466"/>
      <c r="AI70" s="4"/>
      <c r="AJ70" s="316"/>
      <c r="AK70" s="316"/>
      <c r="AL70" s="316"/>
      <c r="AM70" s="316"/>
      <c r="AN70" s="316"/>
      <c r="AO70" s="316"/>
      <c r="AP70" s="316"/>
      <c r="AQ70" s="316"/>
      <c r="AR70" s="316"/>
      <c r="AS70" s="316"/>
      <c r="AT70" s="316"/>
      <c r="AU70" s="328"/>
      <c r="AV70" s="328"/>
      <c r="AW70" s="328"/>
      <c r="AX70" s="328"/>
      <c r="AY70" s="328"/>
      <c r="AZ70" s="328"/>
      <c r="BA70" s="328"/>
      <c r="BB70" s="328"/>
    </row>
    <row r="71" spans="1:54" s="143" customFormat="1" ht="18.600000000000001" customHeight="1">
      <c r="A71" s="244" t="s">
        <v>447</v>
      </c>
      <c r="B71" s="1229"/>
      <c r="C71" s="56"/>
      <c r="D71" s="517"/>
      <c r="E71" s="517"/>
      <c r="F71" s="517"/>
      <c r="G71" s="465"/>
      <c r="H71" s="465"/>
      <c r="I71" s="980"/>
      <c r="J71" s="465"/>
      <c r="K71" s="465"/>
      <c r="L71" s="980"/>
      <c r="M71" s="465"/>
      <c r="N71" s="465"/>
      <c r="O71" s="980"/>
      <c r="P71" s="465"/>
      <c r="Q71" s="465"/>
      <c r="R71" s="980"/>
      <c r="S71" s="465"/>
      <c r="T71" s="465"/>
      <c r="U71" s="980"/>
      <c r="V71" s="465"/>
      <c r="W71" s="465"/>
      <c r="X71" s="980"/>
      <c r="Y71" s="465"/>
      <c r="Z71" s="465"/>
      <c r="AA71" s="980"/>
      <c r="AB71" s="465"/>
      <c r="AC71" s="465"/>
      <c r="AD71" s="980"/>
      <c r="AE71" s="465"/>
      <c r="AF71" s="465"/>
      <c r="AG71" s="980"/>
      <c r="AH71" s="466"/>
      <c r="AI71" s="4"/>
      <c r="AJ71" s="316"/>
      <c r="AK71" s="316"/>
      <c r="AL71" s="316"/>
      <c r="AM71" s="316"/>
      <c r="AN71" s="316"/>
      <c r="AO71" s="316"/>
      <c r="AP71" s="316"/>
      <c r="AQ71" s="316"/>
      <c r="AR71" s="316"/>
      <c r="AS71" s="316"/>
      <c r="AT71" s="316"/>
      <c r="AU71" s="328"/>
      <c r="AV71" s="328"/>
      <c r="AW71" s="328"/>
      <c r="AX71" s="328"/>
      <c r="AY71" s="328"/>
      <c r="AZ71" s="328"/>
      <c r="BA71" s="328"/>
      <c r="BB71" s="328"/>
    </row>
    <row r="72" spans="1:54" s="143" customFormat="1" ht="18.600000000000001" hidden="1" customHeight="1">
      <c r="A72" s="244"/>
      <c r="B72" s="1229"/>
      <c r="C72" s="56"/>
      <c r="D72" s="517"/>
      <c r="E72" s="517"/>
      <c r="F72" s="517"/>
      <c r="G72" s="465"/>
      <c r="H72" s="465"/>
      <c r="I72" s="980"/>
      <c r="J72" s="465"/>
      <c r="K72" s="465"/>
      <c r="L72" s="980"/>
      <c r="M72" s="465"/>
      <c r="N72" s="465"/>
      <c r="O72" s="980"/>
      <c r="P72" s="465"/>
      <c r="Q72" s="465"/>
      <c r="R72" s="980"/>
      <c r="S72" s="465"/>
      <c r="T72" s="465"/>
      <c r="U72" s="980"/>
      <c r="V72" s="465"/>
      <c r="W72" s="465"/>
      <c r="X72" s="980"/>
      <c r="Y72" s="465"/>
      <c r="Z72" s="465"/>
      <c r="AA72" s="980"/>
      <c r="AB72" s="465"/>
      <c r="AC72" s="465"/>
      <c r="AD72" s="980"/>
      <c r="AE72" s="465"/>
      <c r="AF72" s="465"/>
      <c r="AG72" s="980"/>
      <c r="AH72" s="466"/>
      <c r="AI72" s="4"/>
      <c r="AJ72" s="316"/>
      <c r="AK72" s="316"/>
      <c r="AL72" s="316"/>
      <c r="AM72" s="316"/>
      <c r="AN72" s="316"/>
      <c r="AO72" s="316"/>
      <c r="AP72" s="316"/>
      <c r="AQ72" s="316"/>
      <c r="AR72" s="316"/>
      <c r="AS72" s="316"/>
      <c r="AT72" s="316"/>
      <c r="AU72" s="328"/>
      <c r="AV72" s="328"/>
      <c r="AW72" s="328"/>
      <c r="AX72" s="328"/>
      <c r="AY72" s="328"/>
      <c r="AZ72" s="328"/>
      <c r="BA72" s="328"/>
      <c r="BB72" s="328"/>
    </row>
    <row r="73" spans="1:54" ht="18.600000000000001" customHeight="1">
      <c r="A73" s="141" t="s">
        <v>90</v>
      </c>
      <c r="B73" s="200"/>
      <c r="C73" s="517"/>
      <c r="D73" s="525"/>
      <c r="E73" s="525"/>
      <c r="F73" s="517" t="s">
        <v>39</v>
      </c>
      <c r="G73" s="478">
        <v>74.3</v>
      </c>
      <c r="H73" s="478" t="s">
        <v>622</v>
      </c>
      <c r="I73" s="977">
        <v>4.1356438999999998</v>
      </c>
      <c r="J73" s="478">
        <v>74.3</v>
      </c>
      <c r="K73" s="478" t="s">
        <v>622</v>
      </c>
      <c r="L73" s="977">
        <v>2.2470842000000002</v>
      </c>
      <c r="M73" s="478">
        <v>76</v>
      </c>
      <c r="N73" s="478" t="s">
        <v>622</v>
      </c>
      <c r="O73" s="977">
        <v>2.3489867000000002</v>
      </c>
      <c r="P73" s="478">
        <v>74.599999999999994</v>
      </c>
      <c r="Q73" s="478" t="s">
        <v>622</v>
      </c>
      <c r="R73" s="977">
        <v>3.8296279000000002</v>
      </c>
      <c r="S73" s="478">
        <v>76.5</v>
      </c>
      <c r="T73" s="478" t="s">
        <v>622</v>
      </c>
      <c r="U73" s="977">
        <v>3.4</v>
      </c>
      <c r="V73" s="478">
        <v>76.8</v>
      </c>
      <c r="W73" s="478" t="s">
        <v>622</v>
      </c>
      <c r="X73" s="977">
        <v>4.3075675000000002</v>
      </c>
      <c r="Y73" s="478">
        <v>79.599999999999994</v>
      </c>
      <c r="Z73" s="478" t="s">
        <v>622</v>
      </c>
      <c r="AA73" s="977">
        <v>3.0991977999999998</v>
      </c>
      <c r="AB73" s="478">
        <v>74.7</v>
      </c>
      <c r="AC73" s="478" t="s">
        <v>622</v>
      </c>
      <c r="AD73" s="977">
        <v>4.2418785000000003</v>
      </c>
      <c r="AE73" s="478">
        <v>75</v>
      </c>
      <c r="AF73" s="478" t="s">
        <v>622</v>
      </c>
      <c r="AG73" s="977">
        <v>1.6022160000000001</v>
      </c>
      <c r="AH73" s="464"/>
      <c r="AI73" s="4"/>
      <c r="AJ73" s="508">
        <v>-1</v>
      </c>
      <c r="AK73" s="449" t="s">
        <v>464</v>
      </c>
      <c r="AL73" s="455">
        <v>74.3</v>
      </c>
      <c r="AM73" s="455">
        <v>74.3</v>
      </c>
      <c r="AN73" s="455">
        <v>76</v>
      </c>
      <c r="AO73" s="455">
        <v>74.599999999999994</v>
      </c>
      <c r="AP73" s="455">
        <v>76.5</v>
      </c>
      <c r="AQ73" s="455">
        <v>76.8</v>
      </c>
      <c r="AR73" s="455">
        <v>79.599999999999994</v>
      </c>
      <c r="AS73" s="455">
        <v>74.7</v>
      </c>
      <c r="AT73" s="455">
        <v>75</v>
      </c>
    </row>
    <row r="74" spans="1:54" s="894" customFormat="1" ht="18.600000000000001" hidden="1" customHeight="1">
      <c r="A74" s="141"/>
      <c r="B74" s="200"/>
      <c r="C74" s="517"/>
      <c r="D74" s="525"/>
      <c r="E74" s="525"/>
      <c r="F74" s="517"/>
      <c r="G74" s="478"/>
      <c r="H74" s="478"/>
      <c r="I74" s="977"/>
      <c r="J74" s="478"/>
      <c r="K74" s="478"/>
      <c r="L74" s="977"/>
      <c r="M74" s="478"/>
      <c r="N74" s="478"/>
      <c r="O74" s="977"/>
      <c r="P74" s="478"/>
      <c r="Q74" s="478"/>
      <c r="R74" s="977"/>
      <c r="S74" s="478"/>
      <c r="T74" s="478"/>
      <c r="U74" s="977"/>
      <c r="V74" s="478"/>
      <c r="W74" s="478"/>
      <c r="X74" s="977"/>
      <c r="Y74" s="478"/>
      <c r="Z74" s="478"/>
      <c r="AA74" s="977"/>
      <c r="AB74" s="478"/>
      <c r="AC74" s="478"/>
      <c r="AD74" s="977"/>
      <c r="AE74" s="478"/>
      <c r="AF74" s="478"/>
      <c r="AG74" s="977"/>
      <c r="AH74" s="464"/>
      <c r="AI74" s="4"/>
      <c r="AJ74" s="508">
        <v>-1</v>
      </c>
      <c r="AK74" s="449" t="s">
        <v>694</v>
      </c>
      <c r="AL74" s="455">
        <v>4.1356438999999998</v>
      </c>
      <c r="AM74" s="455">
        <v>2.2470842000000002</v>
      </c>
      <c r="AN74" s="455">
        <v>2.3489867000000002</v>
      </c>
      <c r="AO74" s="455">
        <v>3.8296279000000002</v>
      </c>
      <c r="AP74" s="1215">
        <v>3.4</v>
      </c>
      <c r="AQ74" s="455">
        <v>4.3075675000000002</v>
      </c>
      <c r="AR74" s="455">
        <v>3.0991977999999998</v>
      </c>
      <c r="AS74" s="455">
        <v>4.2418785000000003</v>
      </c>
      <c r="AT74" s="455">
        <v>1.6022160000000001</v>
      </c>
      <c r="AU74" s="216"/>
      <c r="AV74" s="216"/>
      <c r="AW74" s="216"/>
      <c r="AX74" s="216"/>
      <c r="AY74" s="216"/>
      <c r="AZ74" s="216"/>
      <c r="BA74" s="216"/>
      <c r="BB74" s="216"/>
    </row>
    <row r="75" spans="1:54" ht="18.600000000000001" customHeight="1">
      <c r="A75" s="141" t="s">
        <v>91</v>
      </c>
      <c r="B75" s="200"/>
      <c r="C75" s="517"/>
      <c r="D75" s="525"/>
      <c r="E75" s="525"/>
      <c r="F75" s="517" t="s">
        <v>39</v>
      </c>
      <c r="G75" s="478">
        <v>5.9</v>
      </c>
      <c r="H75" s="478" t="s">
        <v>622</v>
      </c>
      <c r="I75" s="977">
        <v>1.9457388</v>
      </c>
      <c r="J75" s="478">
        <v>6.1</v>
      </c>
      <c r="K75" s="478" t="s">
        <v>622</v>
      </c>
      <c r="L75" s="977">
        <v>1.1803724</v>
      </c>
      <c r="M75" s="478">
        <v>5</v>
      </c>
      <c r="N75" s="478" t="s">
        <v>622</v>
      </c>
      <c r="O75" s="977">
        <v>1.1418302</v>
      </c>
      <c r="P75" s="478">
        <v>6</v>
      </c>
      <c r="Q75" s="478" t="s">
        <v>622</v>
      </c>
      <c r="R75" s="977">
        <v>2.6799482999999999</v>
      </c>
      <c r="S75" s="478">
        <v>5.2</v>
      </c>
      <c r="T75" s="478" t="s">
        <v>622</v>
      </c>
      <c r="U75" s="977">
        <v>1.8282506999999999</v>
      </c>
      <c r="V75" s="478">
        <v>6.8</v>
      </c>
      <c r="W75" s="478" t="s">
        <v>622</v>
      </c>
      <c r="X75" s="977">
        <v>2.6935411999999999</v>
      </c>
      <c r="Y75" s="478">
        <v>3.1</v>
      </c>
      <c r="Z75" s="478" t="s">
        <v>622</v>
      </c>
      <c r="AA75" s="977">
        <v>1.6326020000000001</v>
      </c>
      <c r="AB75" s="478">
        <v>5.9</v>
      </c>
      <c r="AC75" s="478" t="s">
        <v>622</v>
      </c>
      <c r="AD75" s="977">
        <v>2.1075637</v>
      </c>
      <c r="AE75" s="478">
        <v>5.7</v>
      </c>
      <c r="AF75" s="478" t="s">
        <v>622</v>
      </c>
      <c r="AG75" s="977">
        <v>0.79757659999999997</v>
      </c>
      <c r="AH75" s="464"/>
      <c r="AI75" s="4"/>
      <c r="AJ75" s="508">
        <v>-1</v>
      </c>
      <c r="AK75" s="449" t="s">
        <v>530</v>
      </c>
      <c r="AL75" s="455">
        <v>5.9</v>
      </c>
      <c r="AM75" s="455">
        <v>6.1</v>
      </c>
      <c r="AN75" s="455">
        <v>5</v>
      </c>
      <c r="AO75" s="455">
        <v>6</v>
      </c>
      <c r="AP75" s="455">
        <v>5.2</v>
      </c>
      <c r="AQ75" s="455">
        <v>6.8</v>
      </c>
      <c r="AR75" s="455">
        <v>3.1</v>
      </c>
      <c r="AS75" s="455">
        <v>5.9</v>
      </c>
      <c r="AT75" s="455">
        <v>5.7</v>
      </c>
    </row>
    <row r="76" spans="1:54" s="894" customFormat="1" ht="18.600000000000001" hidden="1" customHeight="1">
      <c r="A76" s="141"/>
      <c r="B76" s="200"/>
      <c r="C76" s="517"/>
      <c r="D76" s="525"/>
      <c r="E76" s="525"/>
      <c r="F76" s="517"/>
      <c r="G76" s="478"/>
      <c r="H76" s="478"/>
      <c r="I76" s="977"/>
      <c r="J76" s="478"/>
      <c r="K76" s="478"/>
      <c r="L76" s="977"/>
      <c r="M76" s="478"/>
      <c r="N76" s="478"/>
      <c r="O76" s="977"/>
      <c r="P76" s="478"/>
      <c r="Q76" s="478"/>
      <c r="R76" s="977"/>
      <c r="S76" s="478"/>
      <c r="T76" s="478"/>
      <c r="U76" s="977"/>
      <c r="V76" s="478"/>
      <c r="W76" s="478"/>
      <c r="X76" s="977"/>
      <c r="Y76" s="478"/>
      <c r="Z76" s="478"/>
      <c r="AA76" s="977"/>
      <c r="AB76" s="478"/>
      <c r="AC76" s="478"/>
      <c r="AD76" s="977"/>
      <c r="AE76" s="478"/>
      <c r="AF76" s="478"/>
      <c r="AG76" s="977"/>
      <c r="AH76" s="464"/>
      <c r="AI76" s="4"/>
      <c r="AJ76" s="508">
        <v>-1</v>
      </c>
      <c r="AK76" s="449" t="s">
        <v>695</v>
      </c>
      <c r="AL76" s="455">
        <v>1.9457388</v>
      </c>
      <c r="AM76" s="455">
        <v>1.1803724</v>
      </c>
      <c r="AN76" s="455">
        <v>1.1418302</v>
      </c>
      <c r="AO76" s="455">
        <v>2.6799482999999999</v>
      </c>
      <c r="AP76" s="455">
        <v>1.8282506999999999</v>
      </c>
      <c r="AQ76" s="455">
        <v>2.6935411999999999</v>
      </c>
      <c r="AR76" s="455">
        <v>1.6326020000000001</v>
      </c>
      <c r="AS76" s="455">
        <v>2.1075637</v>
      </c>
      <c r="AT76" s="455">
        <v>0.79757659999999997</v>
      </c>
      <c r="AU76" s="216"/>
      <c r="AV76" s="216"/>
      <c r="AW76" s="216"/>
      <c r="AX76" s="216"/>
      <c r="AY76" s="216"/>
      <c r="AZ76" s="216"/>
      <c r="BA76" s="216"/>
      <c r="BB76" s="216"/>
    </row>
    <row r="77" spans="1:54" ht="18.600000000000001" customHeight="1">
      <c r="A77" s="141" t="s">
        <v>269</v>
      </c>
      <c r="B77" s="200"/>
      <c r="C77" s="517"/>
      <c r="D77" s="525"/>
      <c r="E77" s="525"/>
      <c r="F77" s="517" t="s">
        <v>39</v>
      </c>
      <c r="G77" s="478">
        <v>16.600000000000001</v>
      </c>
      <c r="H77" s="478" t="s">
        <v>622</v>
      </c>
      <c r="I77" s="977">
        <v>3.5371581000000001</v>
      </c>
      <c r="J77" s="478">
        <v>17.2</v>
      </c>
      <c r="K77" s="478" t="s">
        <v>622</v>
      </c>
      <c r="L77" s="977">
        <v>2.0347355999999999</v>
      </c>
      <c r="M77" s="478">
        <v>16.399999999999999</v>
      </c>
      <c r="N77" s="478" t="s">
        <v>622</v>
      </c>
      <c r="O77" s="977">
        <v>2.1386870999999998</v>
      </c>
      <c r="P77" s="478">
        <v>16.600000000000001</v>
      </c>
      <c r="Q77" s="478" t="s">
        <v>622</v>
      </c>
      <c r="R77" s="977">
        <v>2.8862334000000001</v>
      </c>
      <c r="S77" s="478">
        <v>14.6</v>
      </c>
      <c r="T77" s="478" t="s">
        <v>622</v>
      </c>
      <c r="U77" s="977">
        <v>3.2846282000000002</v>
      </c>
      <c r="V77" s="478">
        <v>13.7</v>
      </c>
      <c r="W77" s="478" t="s">
        <v>622</v>
      </c>
      <c r="X77" s="977">
        <v>3.8756822</v>
      </c>
      <c r="Y77" s="478">
        <v>14.5</v>
      </c>
      <c r="Z77" s="478" t="s">
        <v>622</v>
      </c>
      <c r="AA77" s="977">
        <v>2.6870995</v>
      </c>
      <c r="AB77" s="478">
        <v>18</v>
      </c>
      <c r="AC77" s="478" t="s">
        <v>622</v>
      </c>
      <c r="AD77" s="977">
        <v>3.9758597</v>
      </c>
      <c r="AE77" s="478">
        <v>16.5</v>
      </c>
      <c r="AF77" s="478" t="s">
        <v>622</v>
      </c>
      <c r="AG77" s="977">
        <v>1.3782726999999999</v>
      </c>
      <c r="AH77" s="464"/>
      <c r="AI77" s="4"/>
      <c r="AJ77" s="508">
        <v>-1</v>
      </c>
      <c r="AK77" s="449" t="s">
        <v>319</v>
      </c>
      <c r="AL77" s="455">
        <v>16.600000000000001</v>
      </c>
      <c r="AM77" s="455">
        <v>17.2</v>
      </c>
      <c r="AN77" s="455">
        <v>16.399999999999999</v>
      </c>
      <c r="AO77" s="455">
        <v>16.600000000000001</v>
      </c>
      <c r="AP77" s="455">
        <v>14.6</v>
      </c>
      <c r="AQ77" s="455">
        <v>13.7</v>
      </c>
      <c r="AR77" s="455">
        <v>14.5</v>
      </c>
      <c r="AS77" s="455">
        <v>18</v>
      </c>
      <c r="AT77" s="455">
        <v>16.5</v>
      </c>
    </row>
    <row r="78" spans="1:54" s="894" customFormat="1" ht="18.600000000000001" hidden="1" customHeight="1">
      <c r="A78" s="141"/>
      <c r="B78" s="200"/>
      <c r="C78" s="517"/>
      <c r="D78" s="525"/>
      <c r="E78" s="525"/>
      <c r="F78" s="517"/>
      <c r="G78" s="478"/>
      <c r="H78" s="478"/>
      <c r="I78" s="977"/>
      <c r="J78" s="478"/>
      <c r="K78" s="478"/>
      <c r="L78" s="977"/>
      <c r="M78" s="478"/>
      <c r="N78" s="478"/>
      <c r="O78" s="977"/>
      <c r="P78" s="478"/>
      <c r="Q78" s="478"/>
      <c r="R78" s="977"/>
      <c r="S78" s="478"/>
      <c r="T78" s="478"/>
      <c r="U78" s="977"/>
      <c r="V78" s="478"/>
      <c r="W78" s="478"/>
      <c r="X78" s="977"/>
      <c r="Y78" s="478"/>
      <c r="Z78" s="478"/>
      <c r="AA78" s="977"/>
      <c r="AB78" s="478"/>
      <c r="AC78" s="478"/>
      <c r="AD78" s="977"/>
      <c r="AE78" s="478"/>
      <c r="AF78" s="478"/>
      <c r="AG78" s="977"/>
      <c r="AH78" s="464"/>
      <c r="AI78" s="4"/>
      <c r="AJ78" s="508">
        <v>-1</v>
      </c>
      <c r="AK78" s="449" t="s">
        <v>696</v>
      </c>
      <c r="AL78" s="455">
        <v>3.5371581000000001</v>
      </c>
      <c r="AM78" s="455">
        <v>2.0347355999999999</v>
      </c>
      <c r="AN78" s="455">
        <v>2.1386870999999998</v>
      </c>
      <c r="AO78" s="455">
        <v>2.8862334000000001</v>
      </c>
      <c r="AP78" s="455">
        <v>3.2846282000000002</v>
      </c>
      <c r="AQ78" s="455">
        <v>3.8756822</v>
      </c>
      <c r="AR78" s="455">
        <v>2.6870995</v>
      </c>
      <c r="AS78" s="455">
        <v>3.9758597</v>
      </c>
      <c r="AT78" s="455">
        <v>1.3782726999999999</v>
      </c>
      <c r="AU78" s="216"/>
      <c r="AV78" s="216"/>
      <c r="AW78" s="216"/>
      <c r="AX78" s="216"/>
      <c r="AY78" s="216"/>
      <c r="AZ78" s="216"/>
      <c r="BA78" s="216"/>
      <c r="BB78" s="216"/>
    </row>
    <row r="79" spans="1:54" ht="18.600000000000001" customHeight="1">
      <c r="A79" s="141" t="s">
        <v>178</v>
      </c>
      <c r="B79" s="200"/>
      <c r="C79" s="517"/>
      <c r="D79" s="525"/>
      <c r="E79" s="525"/>
      <c r="F79" s="517" t="s">
        <v>39</v>
      </c>
      <c r="G79" s="478">
        <v>3.2</v>
      </c>
      <c r="H79" s="478" t="s">
        <v>622</v>
      </c>
      <c r="I79" s="977">
        <v>1.8788665</v>
      </c>
      <c r="J79" s="478">
        <v>2.4</v>
      </c>
      <c r="K79" s="478" t="s">
        <v>622</v>
      </c>
      <c r="L79" s="977">
        <v>0.4442893</v>
      </c>
      <c r="M79" s="478">
        <v>2.6</v>
      </c>
      <c r="N79" s="478" t="s">
        <v>622</v>
      </c>
      <c r="O79" s="977">
        <v>0.67749380000000003</v>
      </c>
      <c r="P79" s="478">
        <v>2.8</v>
      </c>
      <c r="Q79" s="478" t="s">
        <v>622</v>
      </c>
      <c r="R79" s="977">
        <v>1.5869621</v>
      </c>
      <c r="S79" s="478">
        <v>3.6</v>
      </c>
      <c r="T79" s="478" t="s">
        <v>622</v>
      </c>
      <c r="U79" s="977">
        <v>1.9697036000000001</v>
      </c>
      <c r="V79" s="478">
        <v>2.6</v>
      </c>
      <c r="W79" s="478" t="s">
        <v>622</v>
      </c>
      <c r="X79" s="977">
        <v>0.62566010000000005</v>
      </c>
      <c r="Y79" s="478">
        <v>2.8</v>
      </c>
      <c r="Z79" s="478" t="s">
        <v>622</v>
      </c>
      <c r="AA79" s="977">
        <v>0.86357479999999998</v>
      </c>
      <c r="AB79" s="478">
        <v>1.6</v>
      </c>
      <c r="AC79" s="478" t="s">
        <v>622</v>
      </c>
      <c r="AD79" s="977">
        <v>0.49032500000000001</v>
      </c>
      <c r="AE79" s="478">
        <v>2.8</v>
      </c>
      <c r="AF79" s="478" t="s">
        <v>622</v>
      </c>
      <c r="AG79" s="977">
        <v>0.66728220000000005</v>
      </c>
      <c r="AH79" s="464"/>
      <c r="AI79" s="4"/>
      <c r="AJ79" s="508">
        <v>-1</v>
      </c>
      <c r="AK79" s="449" t="s">
        <v>257</v>
      </c>
      <c r="AL79" s="455">
        <v>3.2</v>
      </c>
      <c r="AM79" s="455">
        <v>2.4</v>
      </c>
      <c r="AN79" s="455">
        <v>2.6</v>
      </c>
      <c r="AO79" s="455">
        <v>2.8</v>
      </c>
      <c r="AP79" s="455">
        <v>3.6</v>
      </c>
      <c r="AQ79" s="455">
        <v>2.6</v>
      </c>
      <c r="AR79" s="455">
        <v>2.8</v>
      </c>
      <c r="AS79" s="455">
        <v>1.6</v>
      </c>
      <c r="AT79" s="455">
        <v>2.8</v>
      </c>
    </row>
    <row r="80" spans="1:54" s="894" customFormat="1" ht="18.600000000000001" hidden="1" customHeight="1">
      <c r="A80" s="141"/>
      <c r="B80" s="200"/>
      <c r="C80" s="517"/>
      <c r="D80" s="525"/>
      <c r="E80" s="525"/>
      <c r="F80" s="517"/>
      <c r="G80" s="478"/>
      <c r="H80" s="478"/>
      <c r="I80" s="977"/>
      <c r="J80" s="478"/>
      <c r="K80" s="478"/>
      <c r="L80" s="977"/>
      <c r="M80" s="478"/>
      <c r="N80" s="478"/>
      <c r="O80" s="977"/>
      <c r="P80" s="478"/>
      <c r="Q80" s="478"/>
      <c r="R80" s="977"/>
      <c r="S80" s="478"/>
      <c r="T80" s="478"/>
      <c r="U80" s="977"/>
      <c r="V80" s="478"/>
      <c r="W80" s="478"/>
      <c r="X80" s="977"/>
      <c r="Y80" s="478"/>
      <c r="Z80" s="478"/>
      <c r="AA80" s="977"/>
      <c r="AB80" s="478"/>
      <c r="AC80" s="478"/>
      <c r="AD80" s="977"/>
      <c r="AE80" s="478"/>
      <c r="AF80" s="478"/>
      <c r="AG80" s="977"/>
      <c r="AH80" s="464"/>
      <c r="AI80" s="4"/>
      <c r="AJ80" s="508">
        <v>-1</v>
      </c>
      <c r="AK80" s="449" t="s">
        <v>697</v>
      </c>
      <c r="AL80" s="455">
        <v>1.8788665</v>
      </c>
      <c r="AM80" s="455">
        <v>0.4442893</v>
      </c>
      <c r="AN80" s="455">
        <v>0.67749380000000003</v>
      </c>
      <c r="AO80" s="455">
        <v>1.5869621</v>
      </c>
      <c r="AP80" s="455">
        <v>1.9697036000000001</v>
      </c>
      <c r="AQ80" s="455">
        <v>0.62566010000000005</v>
      </c>
      <c r="AR80" s="455">
        <v>0.86357479999999998</v>
      </c>
      <c r="AS80" s="455">
        <v>0.49032500000000001</v>
      </c>
      <c r="AT80" s="455">
        <v>0.66728220000000005</v>
      </c>
      <c r="AU80" s="216"/>
      <c r="AV80" s="216"/>
      <c r="AW80" s="216"/>
      <c r="AX80" s="216"/>
      <c r="AY80" s="216"/>
      <c r="AZ80" s="216"/>
      <c r="BA80" s="216"/>
      <c r="BB80" s="216"/>
    </row>
    <row r="81" spans="1:54" s="164" customFormat="1" ht="18.600000000000001" customHeight="1">
      <c r="A81" s="1231" t="s">
        <v>182</v>
      </c>
      <c r="B81" s="1236"/>
      <c r="C81" s="56"/>
      <c r="D81" s="517"/>
      <c r="E81" s="56"/>
      <c r="F81" s="56" t="s">
        <v>183</v>
      </c>
      <c r="G81" s="193">
        <v>2000</v>
      </c>
      <c r="H81" s="193"/>
      <c r="I81" s="978"/>
      <c r="J81" s="193">
        <v>8100</v>
      </c>
      <c r="K81" s="193"/>
      <c r="L81" s="978"/>
      <c r="M81" s="193">
        <v>6001</v>
      </c>
      <c r="N81" s="193"/>
      <c r="O81" s="978"/>
      <c r="P81" s="193">
        <v>2800</v>
      </c>
      <c r="Q81" s="193"/>
      <c r="R81" s="978"/>
      <c r="S81" s="193">
        <v>2600</v>
      </c>
      <c r="T81" s="193"/>
      <c r="U81" s="978"/>
      <c r="V81" s="193">
        <v>2000</v>
      </c>
      <c r="W81" s="193"/>
      <c r="X81" s="978"/>
      <c r="Y81" s="193">
        <v>2400</v>
      </c>
      <c r="Z81" s="193"/>
      <c r="AA81" s="978"/>
      <c r="AB81" s="193">
        <v>2000</v>
      </c>
      <c r="AC81" s="193"/>
      <c r="AD81" s="978"/>
      <c r="AE81" s="193">
        <v>27901</v>
      </c>
      <c r="AF81" s="193"/>
      <c r="AG81" s="978"/>
      <c r="AH81" s="201"/>
      <c r="AI81" s="4"/>
      <c r="AJ81" s="508">
        <v>-1</v>
      </c>
      <c r="AK81" s="423" t="s">
        <v>258</v>
      </c>
      <c r="AL81" s="509">
        <v>2000</v>
      </c>
      <c r="AM81" s="509">
        <v>8100</v>
      </c>
      <c r="AN81" s="509">
        <v>6001</v>
      </c>
      <c r="AO81" s="509">
        <v>2800</v>
      </c>
      <c r="AP81" s="509">
        <v>2600</v>
      </c>
      <c r="AQ81" s="509">
        <v>2000</v>
      </c>
      <c r="AR81" s="509">
        <v>2400</v>
      </c>
      <c r="AS81" s="509">
        <v>2000</v>
      </c>
      <c r="AT81" s="509">
        <v>27901</v>
      </c>
      <c r="AU81" s="74"/>
      <c r="AV81" s="74"/>
      <c r="AW81" s="74"/>
      <c r="AX81" s="74"/>
      <c r="AY81" s="74"/>
      <c r="AZ81" s="74"/>
      <c r="BA81" s="74"/>
      <c r="BB81" s="74"/>
    </row>
    <row r="82" spans="1:54" s="143" customFormat="1" ht="18.600000000000001" customHeight="1">
      <c r="A82" s="244" t="s">
        <v>769</v>
      </c>
      <c r="B82" s="1229"/>
      <c r="C82" s="56"/>
      <c r="D82" s="517"/>
      <c r="E82" s="517"/>
      <c r="F82" s="517" t="s">
        <v>183</v>
      </c>
      <c r="G82" s="534">
        <v>3.8775219999999999</v>
      </c>
      <c r="H82" s="534"/>
      <c r="I82" s="979"/>
      <c r="J82" s="534">
        <v>3.8808362000000001</v>
      </c>
      <c r="K82" s="534"/>
      <c r="L82" s="979"/>
      <c r="M82" s="534">
        <v>3.9213448</v>
      </c>
      <c r="N82" s="534"/>
      <c r="O82" s="979"/>
      <c r="P82" s="534">
        <v>3.8815529</v>
      </c>
      <c r="Q82" s="534"/>
      <c r="R82" s="979"/>
      <c r="S82" s="534">
        <v>3.9377635999999998</v>
      </c>
      <c r="T82" s="534"/>
      <c r="U82" s="979"/>
      <c r="V82" s="534">
        <v>3.9108972</v>
      </c>
      <c r="W82" s="534"/>
      <c r="X82" s="979"/>
      <c r="Y82" s="534">
        <v>4.0019388999999999</v>
      </c>
      <c r="Z82" s="534"/>
      <c r="AA82" s="979"/>
      <c r="AB82" s="534">
        <v>3.9123670000000002</v>
      </c>
      <c r="AC82" s="534"/>
      <c r="AD82" s="979"/>
      <c r="AE82" s="534">
        <v>3.8948545999999999</v>
      </c>
      <c r="AF82" s="534"/>
      <c r="AG82" s="980"/>
      <c r="AH82" s="466"/>
      <c r="AI82" s="4"/>
      <c r="AJ82" s="508">
        <v>-1</v>
      </c>
      <c r="AK82" s="423" t="s">
        <v>224</v>
      </c>
      <c r="AL82" s="454">
        <v>3.8775219999999999</v>
      </c>
      <c r="AM82" s="454">
        <v>3.8808362000000001</v>
      </c>
      <c r="AN82" s="454">
        <v>3.9213448</v>
      </c>
      <c r="AO82" s="454">
        <v>3.8815529</v>
      </c>
      <c r="AP82" s="454">
        <v>3.9377635999999998</v>
      </c>
      <c r="AQ82" s="454">
        <v>3.9108972</v>
      </c>
      <c r="AR82" s="454">
        <v>4.0019388999999999</v>
      </c>
      <c r="AS82" s="454">
        <v>3.9123670000000002</v>
      </c>
      <c r="AT82" s="454">
        <v>3.8948545999999999</v>
      </c>
      <c r="AU82" s="328"/>
      <c r="AV82" s="328"/>
      <c r="AW82" s="328"/>
      <c r="AX82" s="328"/>
      <c r="AY82" s="328"/>
      <c r="AZ82" s="328"/>
      <c r="BA82" s="328"/>
      <c r="BB82" s="328"/>
    </row>
    <row r="83" spans="1:54" s="143" customFormat="1" ht="18.600000000000001" hidden="1" customHeight="1">
      <c r="A83" s="519"/>
      <c r="B83" s="1229"/>
      <c r="C83" s="56"/>
      <c r="D83" s="517"/>
      <c r="E83" s="517"/>
      <c r="F83" s="517"/>
      <c r="G83" s="465"/>
      <c r="H83" s="465"/>
      <c r="I83" s="980"/>
      <c r="J83" s="465"/>
      <c r="K83" s="465"/>
      <c r="L83" s="980"/>
      <c r="M83" s="465"/>
      <c r="N83" s="465"/>
      <c r="O83" s="980"/>
      <c r="P83" s="465"/>
      <c r="Q83" s="465"/>
      <c r="R83" s="980"/>
      <c r="S83" s="465"/>
      <c r="T83" s="465"/>
      <c r="U83" s="980"/>
      <c r="V83" s="465"/>
      <c r="W83" s="465"/>
      <c r="X83" s="980"/>
      <c r="Y83" s="465"/>
      <c r="Z83" s="465"/>
      <c r="AA83" s="980"/>
      <c r="AB83" s="465"/>
      <c r="AC83" s="465"/>
      <c r="AD83" s="980"/>
      <c r="AE83" s="465"/>
      <c r="AF83" s="465"/>
      <c r="AG83" s="980"/>
      <c r="AH83" s="466"/>
      <c r="AI83" s="4"/>
      <c r="AJ83" s="316"/>
      <c r="AK83" s="316"/>
      <c r="AL83" s="316"/>
      <c r="AM83" s="316"/>
      <c r="AN83" s="316"/>
      <c r="AO83" s="316"/>
      <c r="AP83" s="316"/>
      <c r="AQ83" s="316"/>
      <c r="AR83" s="316"/>
      <c r="AS83" s="316"/>
      <c r="AT83" s="316"/>
      <c r="AU83" s="328"/>
      <c r="AV83" s="328"/>
      <c r="AW83" s="328"/>
      <c r="AX83" s="328"/>
      <c r="AY83" s="328"/>
      <c r="AZ83" s="328"/>
      <c r="BA83" s="328"/>
      <c r="BB83" s="328"/>
    </row>
    <row r="84" spans="1:54" ht="18.600000000000001" customHeight="1">
      <c r="A84" s="208" t="s">
        <v>429</v>
      </c>
      <c r="B84" s="517"/>
      <c r="C84" s="517"/>
      <c r="D84" s="517"/>
      <c r="E84" s="517"/>
      <c r="F84" s="517"/>
      <c r="G84" s="510"/>
      <c r="H84" s="510"/>
      <c r="I84" s="147"/>
      <c r="J84" s="510"/>
      <c r="K84" s="510"/>
      <c r="L84" s="147"/>
      <c r="M84" s="510"/>
      <c r="N84" s="510"/>
      <c r="O84" s="147"/>
      <c r="P84" s="510"/>
      <c r="Q84" s="510"/>
      <c r="R84" s="147"/>
      <c r="S84" s="510"/>
      <c r="T84" s="510"/>
      <c r="U84" s="147"/>
      <c r="V84" s="510"/>
      <c r="W84" s="510"/>
      <c r="X84" s="147"/>
      <c r="Y84" s="510"/>
      <c r="Z84" s="510"/>
      <c r="AA84" s="147"/>
      <c r="AB84" s="510"/>
      <c r="AC84" s="510"/>
      <c r="AD84" s="147"/>
      <c r="AE84" s="510"/>
      <c r="AF84" s="510"/>
      <c r="AG84" s="147"/>
      <c r="AH84" s="463"/>
      <c r="AL84" s="229"/>
      <c r="AM84" s="229"/>
      <c r="AN84" s="229"/>
      <c r="AO84" s="229"/>
      <c r="AP84" s="229"/>
      <c r="AQ84" s="229"/>
      <c r="AR84" s="229"/>
      <c r="AS84" s="229"/>
      <c r="AT84" s="229"/>
      <c r="AU84" s="300"/>
      <c r="AV84" s="300"/>
      <c r="AW84" s="300"/>
      <c r="AX84" s="300"/>
    </row>
    <row r="85" spans="1:54" ht="18.600000000000001" customHeight="1">
      <c r="A85" s="1240" t="s">
        <v>445</v>
      </c>
      <c r="B85" s="517"/>
      <c r="C85" s="517"/>
      <c r="D85" s="517"/>
      <c r="E85" s="517"/>
      <c r="F85" s="517"/>
      <c r="G85" s="510"/>
      <c r="H85" s="510"/>
      <c r="I85" s="147"/>
      <c r="J85" s="510"/>
      <c r="K85" s="510"/>
      <c r="L85" s="147"/>
      <c r="M85" s="510"/>
      <c r="N85" s="510"/>
      <c r="O85" s="147"/>
      <c r="P85" s="510"/>
      <c r="Q85" s="510"/>
      <c r="R85" s="147"/>
      <c r="S85" s="510"/>
      <c r="T85" s="510"/>
      <c r="U85" s="147"/>
      <c r="V85" s="510"/>
      <c r="W85" s="510"/>
      <c r="X85" s="147"/>
      <c r="Y85" s="510"/>
      <c r="Z85" s="510"/>
      <c r="AA85" s="147"/>
      <c r="AB85" s="510"/>
      <c r="AC85" s="510"/>
      <c r="AD85" s="147"/>
      <c r="AE85" s="510"/>
      <c r="AF85" s="510"/>
      <c r="AG85" s="147"/>
      <c r="AH85" s="463"/>
      <c r="AL85" s="229"/>
      <c r="AM85" s="229"/>
      <c r="AN85" s="229"/>
      <c r="AO85" s="229"/>
      <c r="AP85" s="229"/>
      <c r="AQ85" s="229"/>
      <c r="AR85" s="229"/>
      <c r="AS85" s="229"/>
      <c r="AT85" s="229"/>
      <c r="AU85" s="300"/>
      <c r="AV85" s="300"/>
      <c r="AW85" s="300"/>
      <c r="AX85" s="300"/>
    </row>
    <row r="86" spans="1:54" ht="18.600000000000001" hidden="1" customHeight="1">
      <c r="A86" s="1240"/>
      <c r="B86" s="517"/>
      <c r="C86" s="517"/>
      <c r="D86" s="517"/>
      <c r="E86" s="517"/>
      <c r="F86" s="517"/>
      <c r="G86" s="510"/>
      <c r="H86" s="510"/>
      <c r="I86" s="147"/>
      <c r="J86" s="510"/>
      <c r="K86" s="510"/>
      <c r="L86" s="147"/>
      <c r="M86" s="510"/>
      <c r="N86" s="510"/>
      <c r="O86" s="147"/>
      <c r="P86" s="510"/>
      <c r="Q86" s="510"/>
      <c r="R86" s="147"/>
      <c r="S86" s="510"/>
      <c r="T86" s="510"/>
      <c r="U86" s="147"/>
      <c r="V86" s="510"/>
      <c r="W86" s="510"/>
      <c r="X86" s="147"/>
      <c r="Y86" s="510"/>
      <c r="Z86" s="510"/>
      <c r="AA86" s="147"/>
      <c r="AB86" s="510"/>
      <c r="AC86" s="510"/>
      <c r="AD86" s="147"/>
      <c r="AE86" s="510"/>
      <c r="AF86" s="510"/>
      <c r="AG86" s="147"/>
      <c r="AH86" s="463"/>
      <c r="AL86" s="229"/>
      <c r="AM86" s="229"/>
      <c r="AN86" s="229"/>
      <c r="AO86" s="229"/>
      <c r="AP86" s="229"/>
      <c r="AQ86" s="229"/>
      <c r="AR86" s="229"/>
      <c r="AS86" s="229"/>
      <c r="AT86" s="229"/>
      <c r="AU86" s="300"/>
      <c r="AV86" s="300"/>
      <c r="AW86" s="300"/>
      <c r="AX86" s="300"/>
    </row>
    <row r="87" spans="1:54" ht="18.600000000000001" customHeight="1">
      <c r="A87" s="141" t="s">
        <v>90</v>
      </c>
      <c r="B87" s="200"/>
      <c r="C87" s="517"/>
      <c r="D87" s="525"/>
      <c r="E87" s="525"/>
      <c r="F87" s="517" t="s">
        <v>39</v>
      </c>
      <c r="G87" s="478">
        <v>88.5</v>
      </c>
      <c r="H87" s="478"/>
      <c r="I87" s="977"/>
      <c r="J87" s="478">
        <v>86.8</v>
      </c>
      <c r="K87" s="478"/>
      <c r="L87" s="977"/>
      <c r="M87" s="478">
        <v>86.3</v>
      </c>
      <c r="N87" s="478"/>
      <c r="O87" s="977"/>
      <c r="P87" s="478">
        <v>86.1</v>
      </c>
      <c r="Q87" s="478"/>
      <c r="R87" s="977"/>
      <c r="S87" s="478">
        <v>91.2</v>
      </c>
      <c r="T87" s="478"/>
      <c r="U87" s="977"/>
      <c r="V87" s="478">
        <v>89.8</v>
      </c>
      <c r="W87" s="478"/>
      <c r="X87" s="977"/>
      <c r="Y87" s="478">
        <v>88.7</v>
      </c>
      <c r="Z87" s="478"/>
      <c r="AA87" s="977"/>
      <c r="AB87" s="478">
        <v>86.8</v>
      </c>
      <c r="AC87" s="478"/>
      <c r="AD87" s="977"/>
      <c r="AE87" s="478">
        <v>87.5</v>
      </c>
      <c r="AF87" s="478"/>
      <c r="AG87" s="977"/>
      <c r="AH87" s="478"/>
      <c r="AI87" s="13"/>
      <c r="AJ87" s="508">
        <v>-2</v>
      </c>
      <c r="AK87" s="449" t="s">
        <v>460</v>
      </c>
      <c r="AL87" s="455">
        <v>88.5</v>
      </c>
      <c r="AM87" s="455">
        <v>86.8</v>
      </c>
      <c r="AN87" s="455">
        <v>86.3</v>
      </c>
      <c r="AO87" s="455">
        <v>86.1</v>
      </c>
      <c r="AP87" s="455">
        <v>91.2</v>
      </c>
      <c r="AQ87" s="455">
        <v>89.8</v>
      </c>
      <c r="AR87" s="455">
        <v>88.7</v>
      </c>
      <c r="AS87" s="455">
        <v>86.8</v>
      </c>
      <c r="AT87" s="455">
        <v>87.5</v>
      </c>
    </row>
    <row r="88" spans="1:54" ht="18.600000000000001" customHeight="1">
      <c r="A88" s="141" t="s">
        <v>91</v>
      </c>
      <c r="B88" s="200"/>
      <c r="C88" s="517"/>
      <c r="D88" s="525"/>
      <c r="E88" s="525"/>
      <c r="F88" s="517" t="s">
        <v>39</v>
      </c>
      <c r="G88" s="478">
        <v>4.3</v>
      </c>
      <c r="H88" s="478"/>
      <c r="I88" s="977"/>
      <c r="J88" s="478">
        <v>3.7</v>
      </c>
      <c r="K88" s="478"/>
      <c r="L88" s="977"/>
      <c r="M88" s="478">
        <v>4.0999999999999996</v>
      </c>
      <c r="N88" s="478"/>
      <c r="O88" s="977"/>
      <c r="P88" s="478">
        <v>3.3</v>
      </c>
      <c r="Q88" s="478"/>
      <c r="R88" s="977"/>
      <c r="S88" s="478">
        <v>2</v>
      </c>
      <c r="T88" s="478"/>
      <c r="U88" s="977"/>
      <c r="V88" s="478">
        <v>3.8</v>
      </c>
      <c r="W88" s="478"/>
      <c r="X88" s="977"/>
      <c r="Y88" s="478">
        <v>2.4</v>
      </c>
      <c r="Z88" s="478"/>
      <c r="AA88" s="977"/>
      <c r="AB88" s="478">
        <v>3</v>
      </c>
      <c r="AC88" s="478"/>
      <c r="AD88" s="977"/>
      <c r="AE88" s="478">
        <v>3.8</v>
      </c>
      <c r="AF88" s="478"/>
      <c r="AG88" s="977"/>
      <c r="AH88" s="478"/>
      <c r="AI88" s="13"/>
      <c r="AJ88" s="508">
        <v>-2</v>
      </c>
      <c r="AK88" s="449" t="s">
        <v>461</v>
      </c>
      <c r="AL88" s="455">
        <v>4.3</v>
      </c>
      <c r="AM88" s="455">
        <v>3.7</v>
      </c>
      <c r="AN88" s="455">
        <v>4.0999999999999996</v>
      </c>
      <c r="AO88" s="455">
        <v>3.3</v>
      </c>
      <c r="AP88" s="455">
        <v>2</v>
      </c>
      <c r="AQ88" s="455">
        <v>3.8</v>
      </c>
      <c r="AR88" s="455">
        <v>2.4</v>
      </c>
      <c r="AS88" s="455">
        <v>3</v>
      </c>
      <c r="AT88" s="455">
        <v>3.8</v>
      </c>
    </row>
    <row r="89" spans="1:54" ht="18.600000000000001" customHeight="1">
      <c r="A89" s="141" t="s">
        <v>269</v>
      </c>
      <c r="B89" s="200"/>
      <c r="C89" s="517"/>
      <c r="D89" s="525"/>
      <c r="E89" s="525"/>
      <c r="F89" s="517" t="s">
        <v>39</v>
      </c>
      <c r="G89" s="478">
        <v>6.6</v>
      </c>
      <c r="H89" s="478"/>
      <c r="I89" s="977"/>
      <c r="J89" s="478">
        <v>8.8000000000000007</v>
      </c>
      <c r="K89" s="478"/>
      <c r="L89" s="977"/>
      <c r="M89" s="478">
        <v>8.9</v>
      </c>
      <c r="N89" s="478"/>
      <c r="O89" s="977"/>
      <c r="P89" s="478">
        <v>9.8000000000000007</v>
      </c>
      <c r="Q89" s="478"/>
      <c r="R89" s="977"/>
      <c r="S89" s="478">
        <v>6.2</v>
      </c>
      <c r="T89" s="478"/>
      <c r="U89" s="977"/>
      <c r="V89" s="478">
        <v>5.4</v>
      </c>
      <c r="W89" s="478"/>
      <c r="X89" s="977"/>
      <c r="Y89" s="478">
        <v>8.1999999999999993</v>
      </c>
      <c r="Z89" s="478"/>
      <c r="AA89" s="977"/>
      <c r="AB89" s="478">
        <v>9.3000000000000007</v>
      </c>
      <c r="AC89" s="478"/>
      <c r="AD89" s="977"/>
      <c r="AE89" s="478">
        <v>7.9</v>
      </c>
      <c r="AF89" s="478"/>
      <c r="AG89" s="977"/>
      <c r="AH89" s="478"/>
      <c r="AI89" s="13"/>
      <c r="AJ89" s="508">
        <v>-2</v>
      </c>
      <c r="AK89" s="423" t="s">
        <v>350</v>
      </c>
      <c r="AL89" s="455">
        <v>6.6</v>
      </c>
      <c r="AM89" s="455">
        <v>8.8000000000000007</v>
      </c>
      <c r="AN89" s="455">
        <v>8.9</v>
      </c>
      <c r="AO89" s="455">
        <v>9.8000000000000007</v>
      </c>
      <c r="AP89" s="455">
        <v>6.2</v>
      </c>
      <c r="AQ89" s="455">
        <v>5.4</v>
      </c>
      <c r="AR89" s="455">
        <v>8.1999999999999993</v>
      </c>
      <c r="AS89" s="455">
        <v>9.3000000000000007</v>
      </c>
      <c r="AT89" s="455">
        <v>7.9</v>
      </c>
    </row>
    <row r="90" spans="1:54" ht="18.600000000000001" customHeight="1">
      <c r="A90" s="141" t="s">
        <v>178</v>
      </c>
      <c r="B90" s="200"/>
      <c r="C90" s="517"/>
      <c r="D90" s="525"/>
      <c r="E90" s="525"/>
      <c r="F90" s="517" t="s">
        <v>39</v>
      </c>
      <c r="G90" s="478">
        <v>0.7</v>
      </c>
      <c r="H90" s="478"/>
      <c r="I90" s="977"/>
      <c r="J90" s="478">
        <v>0.7</v>
      </c>
      <c r="K90" s="478"/>
      <c r="L90" s="977"/>
      <c r="M90" s="478">
        <v>0.8</v>
      </c>
      <c r="N90" s="478"/>
      <c r="O90" s="977"/>
      <c r="P90" s="478">
        <v>0.9</v>
      </c>
      <c r="Q90" s="478"/>
      <c r="R90" s="977"/>
      <c r="S90" s="478">
        <v>0.6</v>
      </c>
      <c r="T90" s="478"/>
      <c r="U90" s="977"/>
      <c r="V90" s="478">
        <v>1</v>
      </c>
      <c r="W90" s="478"/>
      <c r="X90" s="977"/>
      <c r="Y90" s="478">
        <v>0.9</v>
      </c>
      <c r="Z90" s="478"/>
      <c r="AA90" s="977"/>
      <c r="AB90" s="478">
        <v>0.9</v>
      </c>
      <c r="AC90" s="478"/>
      <c r="AD90" s="977"/>
      <c r="AE90" s="478">
        <v>0.7</v>
      </c>
      <c r="AF90" s="478"/>
      <c r="AG90" s="977"/>
      <c r="AH90" s="478"/>
      <c r="AI90" s="13"/>
      <c r="AJ90" s="508">
        <v>-2</v>
      </c>
      <c r="AK90" s="423" t="s">
        <v>51</v>
      </c>
      <c r="AL90" s="923">
        <v>0.7</v>
      </c>
      <c r="AM90" s="923">
        <v>0.7</v>
      </c>
      <c r="AN90" s="923">
        <v>0.8</v>
      </c>
      <c r="AO90" s="923">
        <v>0.9</v>
      </c>
      <c r="AP90" s="923">
        <v>0.6</v>
      </c>
      <c r="AQ90" s="923">
        <v>1</v>
      </c>
      <c r="AR90" s="923">
        <v>0.9</v>
      </c>
      <c r="AS90" s="923">
        <v>0.9</v>
      </c>
      <c r="AT90" s="923">
        <v>0.7</v>
      </c>
    </row>
    <row r="91" spans="1:54" s="164" customFormat="1" ht="18.600000000000001" customHeight="1">
      <c r="A91" s="1231" t="s">
        <v>182</v>
      </c>
      <c r="B91" s="1236"/>
      <c r="C91" s="56"/>
      <c r="D91" s="517"/>
      <c r="E91" s="56"/>
      <c r="F91" s="56" t="s">
        <v>183</v>
      </c>
      <c r="G91" s="193">
        <v>2000</v>
      </c>
      <c r="H91" s="193"/>
      <c r="I91" s="978"/>
      <c r="J91" s="193">
        <v>8100</v>
      </c>
      <c r="K91" s="193"/>
      <c r="L91" s="978"/>
      <c r="M91" s="193">
        <v>6000</v>
      </c>
      <c r="N91" s="193"/>
      <c r="O91" s="978"/>
      <c r="P91" s="193">
        <v>2800</v>
      </c>
      <c r="Q91" s="193"/>
      <c r="R91" s="978"/>
      <c r="S91" s="193">
        <v>2600</v>
      </c>
      <c r="T91" s="193"/>
      <c r="U91" s="978"/>
      <c r="V91" s="193">
        <v>2000</v>
      </c>
      <c r="W91" s="193"/>
      <c r="X91" s="978"/>
      <c r="Y91" s="193">
        <v>2400</v>
      </c>
      <c r="Z91" s="193"/>
      <c r="AA91" s="978"/>
      <c r="AB91" s="193">
        <v>2000</v>
      </c>
      <c r="AC91" s="193"/>
      <c r="AD91" s="978"/>
      <c r="AE91" s="193">
        <v>27900</v>
      </c>
      <c r="AF91" s="193"/>
      <c r="AG91" s="978"/>
      <c r="AH91" s="193"/>
      <c r="AI91" s="13"/>
      <c r="AJ91" s="508">
        <v>-2</v>
      </c>
      <c r="AK91" s="423" t="s">
        <v>95</v>
      </c>
      <c r="AL91" s="924">
        <v>2000</v>
      </c>
      <c r="AM91" s="924">
        <v>8100</v>
      </c>
      <c r="AN91" s="924">
        <v>6000</v>
      </c>
      <c r="AO91" s="924">
        <v>2800</v>
      </c>
      <c r="AP91" s="924">
        <v>2600</v>
      </c>
      <c r="AQ91" s="924">
        <v>2000</v>
      </c>
      <c r="AR91" s="924">
        <v>2400</v>
      </c>
      <c r="AS91" s="924">
        <v>2000</v>
      </c>
      <c r="AT91" s="924">
        <v>27900</v>
      </c>
      <c r="AU91" s="74"/>
      <c r="AV91" s="74"/>
      <c r="AW91" s="74"/>
      <c r="AX91" s="74"/>
      <c r="AY91" s="74"/>
      <c r="AZ91" s="74"/>
      <c r="BA91" s="74"/>
      <c r="BB91" s="74"/>
    </row>
    <row r="92" spans="1:54" s="143" customFormat="1" ht="18.600000000000001" customHeight="1">
      <c r="A92" s="244" t="s">
        <v>769</v>
      </c>
      <c r="B92" s="1229"/>
      <c r="C92" s="56"/>
      <c r="D92" s="517"/>
      <c r="E92" s="517"/>
      <c r="F92" s="517" t="s">
        <v>183</v>
      </c>
      <c r="G92" s="534">
        <v>4.1874415999999997</v>
      </c>
      <c r="H92" s="534"/>
      <c r="I92" s="979"/>
      <c r="J92" s="534">
        <v>4.1280038000000001</v>
      </c>
      <c r="K92" s="534"/>
      <c r="L92" s="979"/>
      <c r="M92" s="534">
        <v>4.1228946999999998</v>
      </c>
      <c r="N92" s="534"/>
      <c r="O92" s="979"/>
      <c r="P92" s="534">
        <v>4.1199675999999998</v>
      </c>
      <c r="Q92" s="534"/>
      <c r="R92" s="979"/>
      <c r="S92" s="534">
        <v>4.1616900000000001</v>
      </c>
      <c r="T92" s="534"/>
      <c r="U92" s="979"/>
      <c r="V92" s="534">
        <v>4.1780242000000003</v>
      </c>
      <c r="W92" s="534"/>
      <c r="X92" s="979"/>
      <c r="Y92" s="534">
        <v>4.213552</v>
      </c>
      <c r="Z92" s="534"/>
      <c r="AA92" s="979"/>
      <c r="AB92" s="534">
        <v>4.1563566999999999</v>
      </c>
      <c r="AC92" s="534"/>
      <c r="AD92" s="979"/>
      <c r="AE92" s="534">
        <v>4.1503648999999996</v>
      </c>
      <c r="AF92" s="534"/>
      <c r="AG92" s="980"/>
      <c r="AH92" s="465"/>
      <c r="AI92" s="13"/>
      <c r="AJ92" s="508">
        <v>-2</v>
      </c>
      <c r="AK92" s="423" t="s">
        <v>96</v>
      </c>
      <c r="AL92" s="454">
        <v>4.1874415999999997</v>
      </c>
      <c r="AM92" s="454">
        <v>4.1280038000000001</v>
      </c>
      <c r="AN92" s="454">
        <v>4.1228946999999998</v>
      </c>
      <c r="AO92" s="454">
        <v>4.1199675999999998</v>
      </c>
      <c r="AP92" s="454">
        <v>4.1616900000000001</v>
      </c>
      <c r="AQ92" s="454">
        <v>4.1780242000000003</v>
      </c>
      <c r="AR92" s="454">
        <v>4.213552</v>
      </c>
      <c r="AS92" s="454">
        <v>4.1563566999999999</v>
      </c>
      <c r="AT92" s="454">
        <v>4.1503648999999996</v>
      </c>
      <c r="AU92" s="328"/>
      <c r="AV92" s="328"/>
      <c r="AW92" s="328"/>
      <c r="AX92" s="328"/>
      <c r="AY92" s="328"/>
      <c r="AZ92" s="328"/>
      <c r="BA92" s="328"/>
      <c r="BB92" s="328"/>
    </row>
    <row r="93" spans="1:54" s="143" customFormat="1" ht="18.600000000000001" hidden="1" customHeight="1">
      <c r="A93" s="244"/>
      <c r="B93" s="1229"/>
      <c r="C93" s="56"/>
      <c r="D93" s="517"/>
      <c r="E93" s="517"/>
      <c r="F93" s="517"/>
      <c r="G93" s="465"/>
      <c r="H93" s="465"/>
      <c r="I93" s="980"/>
      <c r="J93" s="465"/>
      <c r="K93" s="465"/>
      <c r="L93" s="980"/>
      <c r="M93" s="465"/>
      <c r="N93" s="465"/>
      <c r="O93" s="980"/>
      <c r="P93" s="465"/>
      <c r="Q93" s="465"/>
      <c r="R93" s="980"/>
      <c r="S93" s="465"/>
      <c r="T93" s="465"/>
      <c r="U93" s="980"/>
      <c r="V93" s="465"/>
      <c r="W93" s="465"/>
      <c r="X93" s="980"/>
      <c r="Y93" s="465"/>
      <c r="Z93" s="465"/>
      <c r="AA93" s="980"/>
      <c r="AB93" s="465"/>
      <c r="AC93" s="465"/>
      <c r="AD93" s="980"/>
      <c r="AE93" s="465"/>
      <c r="AF93" s="465"/>
      <c r="AG93" s="980"/>
      <c r="AH93" s="465"/>
      <c r="AI93" s="13"/>
      <c r="AJ93" s="316"/>
      <c r="AK93" s="316"/>
      <c r="AL93" s="316"/>
      <c r="AM93" s="316"/>
      <c r="AN93" s="316"/>
      <c r="AO93" s="316"/>
      <c r="AP93" s="316"/>
      <c r="AQ93" s="316"/>
      <c r="AR93" s="316"/>
      <c r="AS93" s="316"/>
      <c r="AT93" s="316"/>
      <c r="AU93" s="328"/>
      <c r="AV93" s="328"/>
      <c r="AW93" s="328"/>
      <c r="AX93" s="328"/>
      <c r="AY93" s="328"/>
      <c r="AZ93" s="328"/>
      <c r="BA93" s="328"/>
      <c r="BB93" s="328"/>
    </row>
    <row r="94" spans="1:54" s="143" customFormat="1" ht="18.600000000000001" customHeight="1">
      <c r="A94" s="244" t="s">
        <v>446</v>
      </c>
      <c r="B94" s="1229"/>
      <c r="C94" s="56"/>
      <c r="D94" s="517"/>
      <c r="E94" s="517"/>
      <c r="F94" s="517"/>
      <c r="G94" s="465"/>
      <c r="H94" s="465"/>
      <c r="I94" s="980"/>
      <c r="J94" s="465"/>
      <c r="K94" s="465"/>
      <c r="L94" s="980"/>
      <c r="M94" s="465"/>
      <c r="N94" s="465"/>
      <c r="O94" s="980"/>
      <c r="P94" s="465"/>
      <c r="Q94" s="465"/>
      <c r="R94" s="980"/>
      <c r="S94" s="465"/>
      <c r="T94" s="465"/>
      <c r="U94" s="980"/>
      <c r="V94" s="465"/>
      <c r="W94" s="465"/>
      <c r="X94" s="980"/>
      <c r="Y94" s="465"/>
      <c r="Z94" s="465"/>
      <c r="AA94" s="980"/>
      <c r="AB94" s="465"/>
      <c r="AC94" s="465"/>
      <c r="AD94" s="980"/>
      <c r="AE94" s="465"/>
      <c r="AF94" s="465"/>
      <c r="AG94" s="980"/>
      <c r="AH94" s="465"/>
      <c r="AI94" s="13"/>
      <c r="AJ94" s="316"/>
      <c r="AK94" s="316"/>
      <c r="AL94" s="316"/>
      <c r="AM94" s="316"/>
      <c r="AN94" s="316"/>
      <c r="AO94" s="316"/>
      <c r="AP94" s="316"/>
      <c r="AQ94" s="316"/>
      <c r="AR94" s="316"/>
      <c r="AS94" s="316"/>
      <c r="AT94" s="316"/>
      <c r="AU94" s="328"/>
      <c r="AV94" s="328"/>
      <c r="AW94" s="328"/>
      <c r="AX94" s="328"/>
      <c r="AY94" s="328"/>
      <c r="AZ94" s="328"/>
      <c r="BA94" s="328"/>
      <c r="BB94" s="328"/>
    </row>
    <row r="95" spans="1:54" s="143" customFormat="1" ht="18.600000000000001" hidden="1" customHeight="1">
      <c r="A95" s="244"/>
      <c r="B95" s="1229"/>
      <c r="C95" s="56"/>
      <c r="D95" s="517"/>
      <c r="E95" s="517"/>
      <c r="F95" s="517"/>
      <c r="G95" s="465"/>
      <c r="H95" s="465"/>
      <c r="I95" s="980"/>
      <c r="J95" s="465"/>
      <c r="K95" s="465"/>
      <c r="L95" s="980"/>
      <c r="M95" s="465"/>
      <c r="N95" s="465"/>
      <c r="O95" s="980"/>
      <c r="P95" s="465"/>
      <c r="Q95" s="465"/>
      <c r="R95" s="980"/>
      <c r="S95" s="465"/>
      <c r="T95" s="465"/>
      <c r="U95" s="980"/>
      <c r="V95" s="465"/>
      <c r="W95" s="465"/>
      <c r="X95" s="980"/>
      <c r="Y95" s="465"/>
      <c r="Z95" s="465"/>
      <c r="AA95" s="980"/>
      <c r="AB95" s="465"/>
      <c r="AC95" s="465"/>
      <c r="AD95" s="980"/>
      <c r="AE95" s="465"/>
      <c r="AF95" s="465"/>
      <c r="AG95" s="980"/>
      <c r="AH95" s="465"/>
      <c r="AI95" s="13"/>
      <c r="AJ95" s="316"/>
      <c r="AK95" s="316"/>
      <c r="AL95" s="316"/>
      <c r="AM95" s="316"/>
      <c r="AN95" s="316"/>
      <c r="AO95" s="316"/>
      <c r="AP95" s="316"/>
      <c r="AQ95" s="316"/>
      <c r="AR95" s="316"/>
      <c r="AS95" s="316"/>
      <c r="AT95" s="316"/>
      <c r="AU95" s="328"/>
      <c r="AV95" s="328"/>
      <c r="AW95" s="328"/>
      <c r="AX95" s="328"/>
      <c r="AY95" s="328"/>
      <c r="AZ95" s="328"/>
      <c r="BA95" s="328"/>
      <c r="BB95" s="328"/>
    </row>
    <row r="96" spans="1:54" ht="18.600000000000001" customHeight="1">
      <c r="A96" s="141" t="s">
        <v>90</v>
      </c>
      <c r="B96" s="200"/>
      <c r="C96" s="517"/>
      <c r="D96" s="525"/>
      <c r="E96" s="525"/>
      <c r="F96" s="517" t="s">
        <v>39</v>
      </c>
      <c r="G96" s="478">
        <v>75.2</v>
      </c>
      <c r="H96" s="478"/>
      <c r="I96" s="977"/>
      <c r="J96" s="478">
        <v>75.7</v>
      </c>
      <c r="K96" s="478"/>
      <c r="L96" s="977"/>
      <c r="M96" s="478">
        <v>75.7</v>
      </c>
      <c r="N96" s="478"/>
      <c r="O96" s="977"/>
      <c r="P96" s="478">
        <v>73.7</v>
      </c>
      <c r="Q96" s="478"/>
      <c r="R96" s="977"/>
      <c r="S96" s="478">
        <v>78.400000000000006</v>
      </c>
      <c r="T96" s="478"/>
      <c r="U96" s="977"/>
      <c r="V96" s="478">
        <v>80.2</v>
      </c>
      <c r="W96" s="478"/>
      <c r="X96" s="977"/>
      <c r="Y96" s="478">
        <v>77.400000000000006</v>
      </c>
      <c r="Z96" s="478"/>
      <c r="AA96" s="977"/>
      <c r="AB96" s="478">
        <v>74.3</v>
      </c>
      <c r="AC96" s="478"/>
      <c r="AD96" s="977"/>
      <c r="AE96" s="478">
        <v>75.599999999999994</v>
      </c>
      <c r="AF96" s="478"/>
      <c r="AG96" s="977"/>
      <c r="AH96" s="478"/>
      <c r="AI96" s="13"/>
      <c r="AJ96" s="508">
        <v>-2</v>
      </c>
      <c r="AK96" s="449" t="s">
        <v>462</v>
      </c>
      <c r="AL96" s="455">
        <v>75.2</v>
      </c>
      <c r="AM96" s="455">
        <v>75.7</v>
      </c>
      <c r="AN96" s="455">
        <v>75.7</v>
      </c>
      <c r="AO96" s="455">
        <v>73.7</v>
      </c>
      <c r="AP96" s="455">
        <v>78.400000000000006</v>
      </c>
      <c r="AQ96" s="455">
        <v>80.2</v>
      </c>
      <c r="AR96" s="455">
        <v>77.400000000000006</v>
      </c>
      <c r="AS96" s="455">
        <v>74.3</v>
      </c>
      <c r="AT96" s="455">
        <v>75.599999999999994</v>
      </c>
    </row>
    <row r="97" spans="1:54" ht="18.600000000000001" customHeight="1">
      <c r="A97" s="141" t="s">
        <v>91</v>
      </c>
      <c r="B97" s="200"/>
      <c r="C97" s="517"/>
      <c r="D97" s="525"/>
      <c r="E97" s="525"/>
      <c r="F97" s="517" t="s">
        <v>39</v>
      </c>
      <c r="G97" s="478">
        <v>10</v>
      </c>
      <c r="H97" s="478"/>
      <c r="I97" s="977"/>
      <c r="J97" s="478">
        <v>8.4</v>
      </c>
      <c r="K97" s="478"/>
      <c r="L97" s="977"/>
      <c r="M97" s="478">
        <v>9.5</v>
      </c>
      <c r="N97" s="478"/>
      <c r="O97" s="977"/>
      <c r="P97" s="478">
        <v>9.1999999999999993</v>
      </c>
      <c r="Q97" s="478"/>
      <c r="R97" s="977"/>
      <c r="S97" s="478">
        <v>8.4</v>
      </c>
      <c r="T97" s="478"/>
      <c r="U97" s="977"/>
      <c r="V97" s="478">
        <v>7.2</v>
      </c>
      <c r="W97" s="478"/>
      <c r="X97" s="977"/>
      <c r="Y97" s="478">
        <v>5.2</v>
      </c>
      <c r="Z97" s="478"/>
      <c r="AA97" s="977"/>
      <c r="AB97" s="478">
        <v>11</v>
      </c>
      <c r="AC97" s="478"/>
      <c r="AD97" s="977"/>
      <c r="AE97" s="478">
        <v>9.1999999999999993</v>
      </c>
      <c r="AF97" s="478"/>
      <c r="AG97" s="977"/>
      <c r="AH97" s="478"/>
      <c r="AI97" s="13"/>
      <c r="AJ97" s="508">
        <v>-2</v>
      </c>
      <c r="AK97" s="449" t="s">
        <v>463</v>
      </c>
      <c r="AL97" s="455">
        <v>10</v>
      </c>
      <c r="AM97" s="455">
        <v>8.4</v>
      </c>
      <c r="AN97" s="455">
        <v>9.5</v>
      </c>
      <c r="AO97" s="455">
        <v>9.1999999999999993</v>
      </c>
      <c r="AP97" s="455">
        <v>8.4</v>
      </c>
      <c r="AQ97" s="455">
        <v>7.2</v>
      </c>
      <c r="AR97" s="455">
        <v>5.2</v>
      </c>
      <c r="AS97" s="455">
        <v>11</v>
      </c>
      <c r="AT97" s="455">
        <v>9.1999999999999993</v>
      </c>
    </row>
    <row r="98" spans="1:54" ht="18.600000000000001" customHeight="1">
      <c r="A98" s="141" t="s">
        <v>269</v>
      </c>
      <c r="B98" s="200"/>
      <c r="C98" s="517"/>
      <c r="D98" s="525"/>
      <c r="E98" s="525"/>
      <c r="F98" s="517" t="s">
        <v>39</v>
      </c>
      <c r="G98" s="478">
        <v>12.6</v>
      </c>
      <c r="H98" s="478"/>
      <c r="I98" s="977"/>
      <c r="J98" s="478">
        <v>13.9</v>
      </c>
      <c r="K98" s="478"/>
      <c r="L98" s="977"/>
      <c r="M98" s="478">
        <v>13.2</v>
      </c>
      <c r="N98" s="478"/>
      <c r="O98" s="977"/>
      <c r="P98" s="478">
        <v>15.5</v>
      </c>
      <c r="Q98" s="478"/>
      <c r="R98" s="977"/>
      <c r="S98" s="478">
        <v>11.5</v>
      </c>
      <c r="T98" s="478"/>
      <c r="U98" s="977"/>
      <c r="V98" s="478">
        <v>10.4</v>
      </c>
      <c r="W98" s="478"/>
      <c r="X98" s="977"/>
      <c r="Y98" s="478">
        <v>14.9</v>
      </c>
      <c r="Z98" s="478"/>
      <c r="AA98" s="977"/>
      <c r="AB98" s="478">
        <v>13.1</v>
      </c>
      <c r="AC98" s="478"/>
      <c r="AD98" s="977"/>
      <c r="AE98" s="478">
        <v>13.3</v>
      </c>
      <c r="AF98" s="478"/>
      <c r="AG98" s="977"/>
      <c r="AH98" s="478"/>
      <c r="AI98" s="13"/>
      <c r="AJ98" s="508">
        <v>-2</v>
      </c>
      <c r="AK98" s="423" t="s">
        <v>315</v>
      </c>
      <c r="AL98" s="455">
        <v>12.6</v>
      </c>
      <c r="AM98" s="455">
        <v>13.9</v>
      </c>
      <c r="AN98" s="455">
        <v>13.2</v>
      </c>
      <c r="AO98" s="455">
        <v>15.5</v>
      </c>
      <c r="AP98" s="455">
        <v>11.5</v>
      </c>
      <c r="AQ98" s="455">
        <v>10.4</v>
      </c>
      <c r="AR98" s="455">
        <v>14.9</v>
      </c>
      <c r="AS98" s="455">
        <v>13.1</v>
      </c>
      <c r="AT98" s="455">
        <v>13.3</v>
      </c>
    </row>
    <row r="99" spans="1:54" ht="18.600000000000001" customHeight="1">
      <c r="A99" s="141" t="s">
        <v>178</v>
      </c>
      <c r="B99" s="200"/>
      <c r="C99" s="517"/>
      <c r="D99" s="525"/>
      <c r="E99" s="525"/>
      <c r="F99" s="517" t="s">
        <v>39</v>
      </c>
      <c r="G99" s="478">
        <v>2.1</v>
      </c>
      <c r="H99" s="478"/>
      <c r="I99" s="977"/>
      <c r="J99" s="478">
        <v>2</v>
      </c>
      <c r="K99" s="478"/>
      <c r="L99" s="977"/>
      <c r="M99" s="478">
        <v>1.5</v>
      </c>
      <c r="N99" s="478"/>
      <c r="O99" s="977"/>
      <c r="P99" s="478">
        <v>1.6</v>
      </c>
      <c r="Q99" s="478"/>
      <c r="R99" s="977"/>
      <c r="S99" s="478">
        <v>1.6</v>
      </c>
      <c r="T99" s="478"/>
      <c r="U99" s="977"/>
      <c r="V99" s="478">
        <v>2.2000000000000002</v>
      </c>
      <c r="W99" s="478"/>
      <c r="X99" s="977"/>
      <c r="Y99" s="478">
        <v>2.6</v>
      </c>
      <c r="Z99" s="478"/>
      <c r="AA99" s="977"/>
      <c r="AB99" s="478">
        <v>1.5</v>
      </c>
      <c r="AC99" s="478"/>
      <c r="AD99" s="977"/>
      <c r="AE99" s="478">
        <v>1.9</v>
      </c>
      <c r="AF99" s="478"/>
      <c r="AG99" s="977"/>
      <c r="AH99" s="478"/>
      <c r="AI99" s="13"/>
      <c r="AJ99" s="508">
        <v>-2</v>
      </c>
      <c r="AK99" s="423" t="s">
        <v>316</v>
      </c>
      <c r="AL99" s="455">
        <v>2.1</v>
      </c>
      <c r="AM99" s="455">
        <v>2</v>
      </c>
      <c r="AN99" s="455">
        <v>1.5</v>
      </c>
      <c r="AO99" s="455">
        <v>1.6</v>
      </c>
      <c r="AP99" s="455">
        <v>1.6</v>
      </c>
      <c r="AQ99" s="455">
        <v>2.2000000000000002</v>
      </c>
      <c r="AR99" s="455">
        <v>2.6</v>
      </c>
      <c r="AS99" s="455">
        <v>1.5</v>
      </c>
      <c r="AT99" s="455">
        <v>1.9</v>
      </c>
    </row>
    <row r="100" spans="1:54" s="164" customFormat="1" ht="18.600000000000001" customHeight="1">
      <c r="A100" s="1231" t="s">
        <v>182</v>
      </c>
      <c r="B100" s="1236"/>
      <c r="C100" s="56"/>
      <c r="D100" s="517"/>
      <c r="E100" s="56"/>
      <c r="F100" s="56" t="s">
        <v>183</v>
      </c>
      <c r="G100" s="193">
        <v>2000</v>
      </c>
      <c r="H100" s="193"/>
      <c r="I100" s="978"/>
      <c r="J100" s="193">
        <v>8100</v>
      </c>
      <c r="K100" s="193"/>
      <c r="L100" s="978"/>
      <c r="M100" s="193">
        <v>6000</v>
      </c>
      <c r="N100" s="193"/>
      <c r="O100" s="978"/>
      <c r="P100" s="193">
        <v>2800</v>
      </c>
      <c r="Q100" s="193"/>
      <c r="R100" s="978"/>
      <c r="S100" s="193">
        <v>2600</v>
      </c>
      <c r="T100" s="193"/>
      <c r="U100" s="978"/>
      <c r="V100" s="193">
        <v>2000</v>
      </c>
      <c r="W100" s="193"/>
      <c r="X100" s="978"/>
      <c r="Y100" s="193">
        <v>2400</v>
      </c>
      <c r="Z100" s="193"/>
      <c r="AA100" s="978"/>
      <c r="AB100" s="193">
        <v>2000</v>
      </c>
      <c r="AC100" s="193"/>
      <c r="AD100" s="978"/>
      <c r="AE100" s="193">
        <v>27900</v>
      </c>
      <c r="AF100" s="193"/>
      <c r="AG100" s="978"/>
      <c r="AH100" s="193"/>
      <c r="AI100" s="13"/>
      <c r="AJ100" s="508">
        <v>-2</v>
      </c>
      <c r="AK100" s="423" t="s">
        <v>317</v>
      </c>
      <c r="AL100" s="924">
        <v>2000</v>
      </c>
      <c r="AM100" s="924">
        <v>8100</v>
      </c>
      <c r="AN100" s="924">
        <v>6000</v>
      </c>
      <c r="AO100" s="924">
        <v>2800</v>
      </c>
      <c r="AP100" s="924">
        <v>2600</v>
      </c>
      <c r="AQ100" s="924">
        <v>2000</v>
      </c>
      <c r="AR100" s="924">
        <v>2400</v>
      </c>
      <c r="AS100" s="924">
        <v>2000</v>
      </c>
      <c r="AT100" s="924">
        <v>27900</v>
      </c>
      <c r="AU100" s="74"/>
      <c r="AV100" s="74"/>
      <c r="AW100" s="74"/>
      <c r="AX100" s="74"/>
      <c r="AY100" s="74"/>
      <c r="AZ100" s="74"/>
      <c r="BA100" s="74"/>
      <c r="BB100" s="74"/>
    </row>
    <row r="101" spans="1:54" s="143" customFormat="1" ht="18.600000000000001" customHeight="1">
      <c r="A101" s="244" t="s">
        <v>769</v>
      </c>
      <c r="B101" s="1229"/>
      <c r="C101" s="56"/>
      <c r="D101" s="517"/>
      <c r="E101" s="517"/>
      <c r="F101" s="517" t="s">
        <v>183</v>
      </c>
      <c r="G101" s="534">
        <v>3.8791020000000001</v>
      </c>
      <c r="H101" s="534"/>
      <c r="I101" s="979"/>
      <c r="J101" s="534">
        <v>3.8969684</v>
      </c>
      <c r="K101" s="534"/>
      <c r="L101" s="979"/>
      <c r="M101" s="534">
        <v>3.8747802</v>
      </c>
      <c r="N101" s="534"/>
      <c r="O101" s="979"/>
      <c r="P101" s="534">
        <v>3.8511378000000001</v>
      </c>
      <c r="Q101" s="534"/>
      <c r="R101" s="979"/>
      <c r="S101" s="534">
        <v>3.8953207000000001</v>
      </c>
      <c r="T101" s="534"/>
      <c r="U101" s="979"/>
      <c r="V101" s="534">
        <v>3.9958250999999998</v>
      </c>
      <c r="W101" s="534"/>
      <c r="X101" s="979"/>
      <c r="Y101" s="534">
        <v>4.0019317000000001</v>
      </c>
      <c r="Z101" s="534"/>
      <c r="AA101" s="979"/>
      <c r="AB101" s="534">
        <v>3.8221603000000002</v>
      </c>
      <c r="AC101" s="534"/>
      <c r="AD101" s="979"/>
      <c r="AE101" s="534">
        <v>3.8848237999999999</v>
      </c>
      <c r="AF101" s="534"/>
      <c r="AG101" s="980"/>
      <c r="AH101" s="465"/>
      <c r="AI101" s="13"/>
      <c r="AJ101" s="508">
        <v>-2</v>
      </c>
      <c r="AK101" s="423" t="s">
        <v>318</v>
      </c>
      <c r="AL101" s="454">
        <v>3.8791020000000001</v>
      </c>
      <c r="AM101" s="454">
        <v>3.8969684</v>
      </c>
      <c r="AN101" s="454">
        <v>3.8747802</v>
      </c>
      <c r="AO101" s="454">
        <v>3.8511378000000001</v>
      </c>
      <c r="AP101" s="454">
        <v>3.8953207000000001</v>
      </c>
      <c r="AQ101" s="454">
        <v>3.9958250999999998</v>
      </c>
      <c r="AR101" s="454">
        <v>4.0019317000000001</v>
      </c>
      <c r="AS101" s="454">
        <v>3.8221603000000002</v>
      </c>
      <c r="AT101" s="454">
        <v>3.8848237999999999</v>
      </c>
      <c r="AU101" s="328"/>
      <c r="AV101" s="328"/>
      <c r="AW101" s="328"/>
      <c r="AX101" s="328"/>
      <c r="AY101" s="328"/>
      <c r="AZ101" s="328"/>
      <c r="BA101" s="328"/>
      <c r="BB101" s="328"/>
    </row>
    <row r="102" spans="1:54" s="143" customFormat="1" ht="18.600000000000001" hidden="1" customHeight="1">
      <c r="A102" s="244"/>
      <c r="B102" s="1229"/>
      <c r="C102" s="56"/>
      <c r="D102" s="517"/>
      <c r="E102" s="517"/>
      <c r="F102" s="517"/>
      <c r="G102" s="465"/>
      <c r="H102" s="465"/>
      <c r="I102" s="980"/>
      <c r="J102" s="465"/>
      <c r="K102" s="465"/>
      <c r="L102" s="980"/>
      <c r="M102" s="465"/>
      <c r="N102" s="465"/>
      <c r="O102" s="980"/>
      <c r="P102" s="465"/>
      <c r="Q102" s="465"/>
      <c r="R102" s="980"/>
      <c r="S102" s="465"/>
      <c r="T102" s="465"/>
      <c r="U102" s="980"/>
      <c r="V102" s="465"/>
      <c r="W102" s="465"/>
      <c r="X102" s="980"/>
      <c r="Y102" s="465"/>
      <c r="Z102" s="465"/>
      <c r="AA102" s="980"/>
      <c r="AB102" s="465"/>
      <c r="AC102" s="465"/>
      <c r="AD102" s="980"/>
      <c r="AE102" s="465"/>
      <c r="AF102" s="465"/>
      <c r="AG102" s="980"/>
      <c r="AH102" s="465"/>
      <c r="AI102" s="13"/>
      <c r="AJ102" s="316"/>
      <c r="AK102" s="316"/>
      <c r="AL102" s="316"/>
      <c r="AM102" s="316"/>
      <c r="AN102" s="316"/>
      <c r="AO102" s="316"/>
      <c r="AP102" s="316"/>
      <c r="AQ102" s="316"/>
      <c r="AR102" s="316"/>
      <c r="AS102" s="316"/>
      <c r="AT102" s="316"/>
      <c r="AU102" s="328"/>
      <c r="AV102" s="328"/>
      <c r="AW102" s="328"/>
      <c r="AX102" s="328"/>
      <c r="AY102" s="328"/>
      <c r="AZ102" s="328"/>
      <c r="BA102" s="328"/>
      <c r="BB102" s="328"/>
    </row>
    <row r="103" spans="1:54" s="143" customFormat="1" ht="18.600000000000001" customHeight="1">
      <c r="A103" s="244" t="s">
        <v>447</v>
      </c>
      <c r="B103" s="1229"/>
      <c r="C103" s="56"/>
      <c r="D103" s="517"/>
      <c r="E103" s="517"/>
      <c r="F103" s="517"/>
      <c r="G103" s="465"/>
      <c r="H103" s="465"/>
      <c r="I103" s="980"/>
      <c r="J103" s="465"/>
      <c r="K103" s="465"/>
      <c r="L103" s="980"/>
      <c r="M103" s="465"/>
      <c r="N103" s="465"/>
      <c r="O103" s="980"/>
      <c r="P103" s="465"/>
      <c r="Q103" s="465"/>
      <c r="R103" s="980"/>
      <c r="S103" s="465"/>
      <c r="T103" s="465"/>
      <c r="U103" s="980"/>
      <c r="V103" s="465"/>
      <c r="W103" s="465"/>
      <c r="X103" s="980"/>
      <c r="Y103" s="465"/>
      <c r="Z103" s="465"/>
      <c r="AA103" s="980"/>
      <c r="AB103" s="465"/>
      <c r="AC103" s="465"/>
      <c r="AD103" s="980"/>
      <c r="AE103" s="465"/>
      <c r="AF103" s="465"/>
      <c r="AG103" s="980"/>
      <c r="AH103" s="465"/>
      <c r="AI103" s="13"/>
      <c r="AJ103" s="316"/>
      <c r="AK103" s="316"/>
      <c r="AL103" s="316"/>
      <c r="AM103" s="316"/>
      <c r="AN103" s="316"/>
      <c r="AO103" s="316"/>
      <c r="AP103" s="316"/>
      <c r="AQ103" s="316"/>
      <c r="AR103" s="316"/>
      <c r="AS103" s="316"/>
      <c r="AT103" s="316"/>
      <c r="AU103" s="328"/>
      <c r="AV103" s="328"/>
      <c r="AW103" s="328"/>
      <c r="AX103" s="328"/>
      <c r="AY103" s="328"/>
      <c r="AZ103" s="328"/>
      <c r="BA103" s="328"/>
      <c r="BB103" s="328"/>
    </row>
    <row r="104" spans="1:54" s="143" customFormat="1" ht="18.600000000000001" hidden="1" customHeight="1">
      <c r="A104" s="244"/>
      <c r="B104" s="1229"/>
      <c r="C104" s="56"/>
      <c r="D104" s="517"/>
      <c r="E104" s="517"/>
      <c r="F104" s="517"/>
      <c r="G104" s="465"/>
      <c r="H104" s="465"/>
      <c r="I104" s="980"/>
      <c r="J104" s="465"/>
      <c r="K104" s="465"/>
      <c r="L104" s="980"/>
      <c r="M104" s="465"/>
      <c r="N104" s="465"/>
      <c r="O104" s="980"/>
      <c r="P104" s="465"/>
      <c r="Q104" s="465"/>
      <c r="R104" s="980"/>
      <c r="S104" s="465"/>
      <c r="T104" s="465"/>
      <c r="U104" s="980"/>
      <c r="V104" s="465"/>
      <c r="W104" s="465"/>
      <c r="X104" s="980"/>
      <c r="Y104" s="465"/>
      <c r="Z104" s="465"/>
      <c r="AA104" s="980"/>
      <c r="AB104" s="465"/>
      <c r="AC104" s="465"/>
      <c r="AD104" s="980"/>
      <c r="AE104" s="465"/>
      <c r="AF104" s="465"/>
      <c r="AG104" s="980"/>
      <c r="AH104" s="465"/>
      <c r="AI104" s="13"/>
      <c r="AJ104" s="316"/>
      <c r="AK104" s="316"/>
      <c r="AL104" s="316"/>
      <c r="AM104" s="316"/>
      <c r="AN104" s="316"/>
      <c r="AO104" s="316"/>
      <c r="AP104" s="316"/>
      <c r="AQ104" s="316"/>
      <c r="AR104" s="316"/>
      <c r="AS104" s="316"/>
      <c r="AT104" s="316"/>
      <c r="AU104" s="328"/>
      <c r="AV104" s="328"/>
      <c r="AW104" s="328"/>
      <c r="AX104" s="328"/>
      <c r="AY104" s="328"/>
      <c r="AZ104" s="328"/>
      <c r="BA104" s="328"/>
      <c r="BB104" s="328"/>
    </row>
    <row r="105" spans="1:54" ht="18.600000000000001" customHeight="1">
      <c r="A105" s="141" t="s">
        <v>90</v>
      </c>
      <c r="B105" s="200"/>
      <c r="C105" s="517"/>
      <c r="D105" s="525"/>
      <c r="E105" s="525"/>
      <c r="F105" s="517" t="s">
        <v>39</v>
      </c>
      <c r="G105" s="478">
        <v>74.5</v>
      </c>
      <c r="H105" s="478"/>
      <c r="I105" s="977"/>
      <c r="J105" s="478">
        <v>75</v>
      </c>
      <c r="K105" s="478"/>
      <c r="L105" s="977"/>
      <c r="M105" s="478">
        <v>74.2</v>
      </c>
      <c r="N105" s="478"/>
      <c r="O105" s="977"/>
      <c r="P105" s="478">
        <v>71.599999999999994</v>
      </c>
      <c r="Q105" s="478"/>
      <c r="R105" s="977"/>
      <c r="S105" s="478">
        <v>77.400000000000006</v>
      </c>
      <c r="T105" s="478"/>
      <c r="U105" s="977"/>
      <c r="V105" s="478">
        <v>77.2</v>
      </c>
      <c r="W105" s="478"/>
      <c r="X105" s="977"/>
      <c r="Y105" s="478">
        <v>79.8</v>
      </c>
      <c r="Z105" s="478"/>
      <c r="AA105" s="977"/>
      <c r="AB105" s="478">
        <v>76</v>
      </c>
      <c r="AC105" s="478"/>
      <c r="AD105" s="977"/>
      <c r="AE105" s="478">
        <v>74.7</v>
      </c>
      <c r="AF105" s="478"/>
      <c r="AG105" s="977"/>
      <c r="AH105" s="478"/>
      <c r="AI105" s="13"/>
      <c r="AJ105" s="508">
        <v>-2</v>
      </c>
      <c r="AK105" s="449" t="s">
        <v>464</v>
      </c>
      <c r="AL105" s="455">
        <v>74.5</v>
      </c>
      <c r="AM105" s="455">
        <v>75</v>
      </c>
      <c r="AN105" s="455">
        <v>74.2</v>
      </c>
      <c r="AO105" s="455">
        <v>71.599999999999994</v>
      </c>
      <c r="AP105" s="455">
        <v>77.400000000000006</v>
      </c>
      <c r="AQ105" s="455">
        <v>77.2</v>
      </c>
      <c r="AR105" s="455">
        <v>79.8</v>
      </c>
      <c r="AS105" s="455">
        <v>76</v>
      </c>
      <c r="AT105" s="455">
        <v>74.7</v>
      </c>
    </row>
    <row r="106" spans="1:54" ht="18.600000000000001" customHeight="1">
      <c r="A106" s="141" t="s">
        <v>91</v>
      </c>
      <c r="B106" s="200"/>
      <c r="C106" s="517"/>
      <c r="D106" s="525"/>
      <c r="E106" s="525"/>
      <c r="F106" s="517" t="s">
        <v>39</v>
      </c>
      <c r="G106" s="478">
        <v>7.1</v>
      </c>
      <c r="H106" s="478"/>
      <c r="I106" s="977"/>
      <c r="J106" s="478">
        <v>4.9000000000000004</v>
      </c>
      <c r="K106" s="478"/>
      <c r="L106" s="977"/>
      <c r="M106" s="478">
        <v>5.4</v>
      </c>
      <c r="N106" s="478"/>
      <c r="O106" s="977"/>
      <c r="P106" s="478">
        <v>5.6</v>
      </c>
      <c r="Q106" s="478"/>
      <c r="R106" s="977"/>
      <c r="S106" s="478">
        <v>5.5</v>
      </c>
      <c r="T106" s="478"/>
      <c r="U106" s="977"/>
      <c r="V106" s="478">
        <v>6.7</v>
      </c>
      <c r="W106" s="478"/>
      <c r="X106" s="977"/>
      <c r="Y106" s="478">
        <v>2.7</v>
      </c>
      <c r="Z106" s="478"/>
      <c r="AA106" s="977"/>
      <c r="AB106" s="478">
        <v>5.4</v>
      </c>
      <c r="AC106" s="478"/>
      <c r="AD106" s="977"/>
      <c r="AE106" s="478">
        <v>5.8</v>
      </c>
      <c r="AF106" s="478"/>
      <c r="AG106" s="977"/>
      <c r="AH106" s="478"/>
      <c r="AI106" s="13"/>
      <c r="AJ106" s="508">
        <v>-2</v>
      </c>
      <c r="AK106" s="449" t="s">
        <v>530</v>
      </c>
      <c r="AL106" s="455">
        <v>7.1</v>
      </c>
      <c r="AM106" s="455">
        <v>4.9000000000000004</v>
      </c>
      <c r="AN106" s="455">
        <v>5.4</v>
      </c>
      <c r="AO106" s="455">
        <v>5.6</v>
      </c>
      <c r="AP106" s="455">
        <v>5.5</v>
      </c>
      <c r="AQ106" s="455">
        <v>6.7</v>
      </c>
      <c r="AR106" s="455">
        <v>2.7</v>
      </c>
      <c r="AS106" s="455">
        <v>5.4</v>
      </c>
      <c r="AT106" s="455">
        <v>5.8</v>
      </c>
    </row>
    <row r="107" spans="1:54" ht="18.600000000000001" customHeight="1">
      <c r="A107" s="141" t="s">
        <v>269</v>
      </c>
      <c r="B107" s="200"/>
      <c r="C107" s="517"/>
      <c r="D107" s="525"/>
      <c r="E107" s="525"/>
      <c r="F107" s="517" t="s">
        <v>39</v>
      </c>
      <c r="G107" s="478">
        <v>16.100000000000001</v>
      </c>
      <c r="H107" s="478"/>
      <c r="I107" s="977"/>
      <c r="J107" s="478">
        <v>17.600000000000001</v>
      </c>
      <c r="K107" s="478"/>
      <c r="L107" s="977"/>
      <c r="M107" s="478">
        <v>18</v>
      </c>
      <c r="N107" s="478"/>
      <c r="O107" s="977"/>
      <c r="P107" s="478">
        <v>20.399999999999999</v>
      </c>
      <c r="Q107" s="478"/>
      <c r="R107" s="977"/>
      <c r="S107" s="478">
        <v>14.9</v>
      </c>
      <c r="T107" s="478"/>
      <c r="U107" s="977"/>
      <c r="V107" s="478">
        <v>13.4</v>
      </c>
      <c r="W107" s="478"/>
      <c r="X107" s="977"/>
      <c r="Y107" s="478">
        <v>14.4</v>
      </c>
      <c r="Z107" s="478"/>
      <c r="AA107" s="977"/>
      <c r="AB107" s="478">
        <v>15.5</v>
      </c>
      <c r="AC107" s="478"/>
      <c r="AD107" s="977"/>
      <c r="AE107" s="478">
        <v>17.100000000000001</v>
      </c>
      <c r="AF107" s="478"/>
      <c r="AG107" s="977"/>
      <c r="AH107" s="478"/>
      <c r="AI107" s="13"/>
      <c r="AJ107" s="508">
        <v>-2</v>
      </c>
      <c r="AK107" s="449" t="s">
        <v>319</v>
      </c>
      <c r="AL107" s="455">
        <v>16.100000000000001</v>
      </c>
      <c r="AM107" s="455">
        <v>17.600000000000001</v>
      </c>
      <c r="AN107" s="455">
        <v>18</v>
      </c>
      <c r="AO107" s="455">
        <v>20.399999999999999</v>
      </c>
      <c r="AP107" s="455">
        <v>14.9</v>
      </c>
      <c r="AQ107" s="455">
        <v>13.4</v>
      </c>
      <c r="AR107" s="455">
        <v>14.4</v>
      </c>
      <c r="AS107" s="455">
        <v>15.5</v>
      </c>
      <c r="AT107" s="455">
        <v>17.100000000000001</v>
      </c>
    </row>
    <row r="108" spans="1:54" ht="18.600000000000001" customHeight="1">
      <c r="A108" s="141" t="s">
        <v>178</v>
      </c>
      <c r="B108" s="200"/>
      <c r="C108" s="517"/>
      <c r="D108" s="525"/>
      <c r="E108" s="525"/>
      <c r="F108" s="517" t="s">
        <v>39</v>
      </c>
      <c r="G108" s="478">
        <v>2.2999999999999998</v>
      </c>
      <c r="H108" s="478"/>
      <c r="I108" s="977"/>
      <c r="J108" s="478">
        <v>2.5</v>
      </c>
      <c r="K108" s="478"/>
      <c r="L108" s="977"/>
      <c r="M108" s="478">
        <v>2.4</v>
      </c>
      <c r="N108" s="478"/>
      <c r="O108" s="977"/>
      <c r="P108" s="478">
        <v>2.4</v>
      </c>
      <c r="Q108" s="478"/>
      <c r="R108" s="977"/>
      <c r="S108" s="478">
        <v>2.2000000000000002</v>
      </c>
      <c r="T108" s="478"/>
      <c r="U108" s="977"/>
      <c r="V108" s="478">
        <v>2.6</v>
      </c>
      <c r="W108" s="478"/>
      <c r="X108" s="977"/>
      <c r="Y108" s="478">
        <v>3.1</v>
      </c>
      <c r="Z108" s="478"/>
      <c r="AA108" s="977"/>
      <c r="AB108" s="478">
        <v>3.1</v>
      </c>
      <c r="AC108" s="478"/>
      <c r="AD108" s="977"/>
      <c r="AE108" s="478">
        <v>2.4</v>
      </c>
      <c r="AF108" s="478"/>
      <c r="AG108" s="977"/>
      <c r="AH108" s="478"/>
      <c r="AI108" s="13"/>
      <c r="AJ108" s="508">
        <v>-2</v>
      </c>
      <c r="AK108" s="449" t="s">
        <v>257</v>
      </c>
      <c r="AL108" s="455">
        <v>2.2999999999999998</v>
      </c>
      <c r="AM108" s="455">
        <v>2.5</v>
      </c>
      <c r="AN108" s="455">
        <v>2.4</v>
      </c>
      <c r="AO108" s="455">
        <v>2.4</v>
      </c>
      <c r="AP108" s="455">
        <v>2.2000000000000002</v>
      </c>
      <c r="AQ108" s="455">
        <v>2.6</v>
      </c>
      <c r="AR108" s="455">
        <v>3.1</v>
      </c>
      <c r="AS108" s="455">
        <v>3.1</v>
      </c>
      <c r="AT108" s="455">
        <v>2.4</v>
      </c>
    </row>
    <row r="109" spans="1:54" s="164" customFormat="1" ht="18.600000000000001" customHeight="1">
      <c r="A109" s="1231" t="s">
        <v>182</v>
      </c>
      <c r="B109" s="1236"/>
      <c r="C109" s="56"/>
      <c r="D109" s="517"/>
      <c r="E109" s="56"/>
      <c r="F109" s="56" t="s">
        <v>183</v>
      </c>
      <c r="G109" s="193">
        <v>2000</v>
      </c>
      <c r="H109" s="193"/>
      <c r="I109" s="978"/>
      <c r="J109" s="193">
        <v>8100</v>
      </c>
      <c r="K109" s="193"/>
      <c r="L109" s="978"/>
      <c r="M109" s="193">
        <v>6000</v>
      </c>
      <c r="N109" s="193"/>
      <c r="O109" s="978"/>
      <c r="P109" s="193">
        <v>2800</v>
      </c>
      <c r="Q109" s="193"/>
      <c r="R109" s="978"/>
      <c r="S109" s="193">
        <v>2600</v>
      </c>
      <c r="T109" s="193"/>
      <c r="U109" s="978"/>
      <c r="V109" s="193">
        <v>2000</v>
      </c>
      <c r="W109" s="193"/>
      <c r="X109" s="978"/>
      <c r="Y109" s="193">
        <v>2400</v>
      </c>
      <c r="Z109" s="193"/>
      <c r="AA109" s="978"/>
      <c r="AB109" s="193">
        <v>2000</v>
      </c>
      <c r="AC109" s="193"/>
      <c r="AD109" s="978"/>
      <c r="AE109" s="193">
        <v>27900</v>
      </c>
      <c r="AF109" s="193"/>
      <c r="AG109" s="978"/>
      <c r="AH109" s="193"/>
      <c r="AI109" s="13"/>
      <c r="AJ109" s="508">
        <v>-2</v>
      </c>
      <c r="AK109" s="423" t="s">
        <v>258</v>
      </c>
      <c r="AL109" s="509">
        <v>2000</v>
      </c>
      <c r="AM109" s="509">
        <v>8100</v>
      </c>
      <c r="AN109" s="509">
        <v>6000</v>
      </c>
      <c r="AO109" s="509">
        <v>2800</v>
      </c>
      <c r="AP109" s="509">
        <v>2600</v>
      </c>
      <c r="AQ109" s="509">
        <v>2000</v>
      </c>
      <c r="AR109" s="509">
        <v>2400</v>
      </c>
      <c r="AS109" s="509">
        <v>2000</v>
      </c>
      <c r="AT109" s="509">
        <v>27900</v>
      </c>
      <c r="AU109" s="74"/>
      <c r="AV109" s="74"/>
      <c r="AW109" s="74"/>
      <c r="AX109" s="74"/>
      <c r="AY109" s="74"/>
      <c r="AZ109" s="74"/>
      <c r="BA109" s="74"/>
      <c r="BB109" s="74"/>
    </row>
    <row r="110" spans="1:54" s="143" customFormat="1" ht="18.600000000000001" customHeight="1">
      <c r="A110" s="244" t="s">
        <v>769</v>
      </c>
      <c r="B110" s="1229"/>
      <c r="C110" s="56"/>
      <c r="D110" s="517"/>
      <c r="E110" s="517"/>
      <c r="F110" s="517" t="s">
        <v>183</v>
      </c>
      <c r="G110" s="534">
        <v>3.8609775000000002</v>
      </c>
      <c r="H110" s="534"/>
      <c r="I110" s="979"/>
      <c r="J110" s="534">
        <v>3.9089263999999999</v>
      </c>
      <c r="K110" s="534"/>
      <c r="L110" s="979"/>
      <c r="M110" s="534">
        <v>3.8814650999999998</v>
      </c>
      <c r="N110" s="534"/>
      <c r="O110" s="979"/>
      <c r="P110" s="534">
        <v>3.8524433</v>
      </c>
      <c r="Q110" s="534"/>
      <c r="R110" s="979"/>
      <c r="S110" s="534">
        <v>3.9063911999999998</v>
      </c>
      <c r="T110" s="534"/>
      <c r="U110" s="979"/>
      <c r="V110" s="534">
        <v>3.9274019</v>
      </c>
      <c r="W110" s="534"/>
      <c r="X110" s="979"/>
      <c r="Y110" s="534">
        <v>4.0107330000000001</v>
      </c>
      <c r="Z110" s="534"/>
      <c r="AA110" s="979"/>
      <c r="AB110" s="534">
        <v>3.9025281999999999</v>
      </c>
      <c r="AC110" s="534"/>
      <c r="AD110" s="979"/>
      <c r="AE110" s="534">
        <v>3.8837318999999999</v>
      </c>
      <c r="AF110" s="534"/>
      <c r="AG110" s="980"/>
      <c r="AH110" s="465"/>
      <c r="AI110" s="13"/>
      <c r="AJ110" s="508">
        <v>-2</v>
      </c>
      <c r="AK110" s="423" t="s">
        <v>224</v>
      </c>
      <c r="AL110" s="454">
        <v>3.8609775000000002</v>
      </c>
      <c r="AM110" s="454">
        <v>3.9089263999999999</v>
      </c>
      <c r="AN110" s="454">
        <v>3.8814650999999998</v>
      </c>
      <c r="AO110" s="454">
        <v>3.8524433</v>
      </c>
      <c r="AP110" s="454">
        <v>3.9063911999999998</v>
      </c>
      <c r="AQ110" s="454">
        <v>3.9274019</v>
      </c>
      <c r="AR110" s="454">
        <v>4.0107330000000001</v>
      </c>
      <c r="AS110" s="454">
        <v>3.9025281999999999</v>
      </c>
      <c r="AT110" s="454">
        <v>3.8837318999999999</v>
      </c>
      <c r="AU110" s="328"/>
      <c r="AV110" s="328"/>
      <c r="AW110" s="328"/>
      <c r="AX110" s="328"/>
      <c r="AY110" s="328"/>
      <c r="AZ110" s="328"/>
      <c r="BA110" s="328"/>
      <c r="BB110" s="328"/>
    </row>
    <row r="111" spans="1:54" s="143" customFormat="1" ht="18.600000000000001" hidden="1" customHeight="1">
      <c r="A111" s="519"/>
      <c r="B111" s="1229"/>
      <c r="C111" s="56"/>
      <c r="D111" s="517"/>
      <c r="E111" s="517"/>
      <c r="F111" s="517"/>
      <c r="G111" s="465"/>
      <c r="H111" s="465"/>
      <c r="I111" s="980"/>
      <c r="J111" s="465"/>
      <c r="K111" s="465"/>
      <c r="L111" s="980"/>
      <c r="M111" s="465"/>
      <c r="N111" s="465"/>
      <c r="O111" s="980"/>
      <c r="P111" s="465"/>
      <c r="Q111" s="465"/>
      <c r="R111" s="980"/>
      <c r="S111" s="465"/>
      <c r="T111" s="465"/>
      <c r="U111" s="980"/>
      <c r="V111" s="465"/>
      <c r="W111" s="465"/>
      <c r="X111" s="980"/>
      <c r="Y111" s="465"/>
      <c r="Z111" s="465"/>
      <c r="AA111" s="980"/>
      <c r="AB111" s="465"/>
      <c r="AC111" s="465"/>
      <c r="AD111" s="980"/>
      <c r="AE111" s="465"/>
      <c r="AF111" s="465"/>
      <c r="AG111" s="980"/>
      <c r="AH111" s="465"/>
      <c r="AI111" s="13"/>
      <c r="AJ111" s="316"/>
      <c r="AK111" s="316"/>
      <c r="AL111" s="316"/>
      <c r="AM111" s="316"/>
      <c r="AN111" s="316"/>
      <c r="AO111" s="316"/>
      <c r="AP111" s="316"/>
      <c r="AQ111" s="316"/>
      <c r="AR111" s="316"/>
      <c r="AS111" s="316"/>
      <c r="AT111" s="316"/>
      <c r="AU111" s="328"/>
      <c r="AV111" s="328"/>
      <c r="AW111" s="328"/>
      <c r="AX111" s="328"/>
      <c r="AY111" s="328"/>
      <c r="AZ111" s="328"/>
      <c r="BA111" s="328"/>
      <c r="BB111" s="328"/>
    </row>
    <row r="112" spans="1:54" ht="18.600000000000001" customHeight="1">
      <c r="A112" s="208" t="s">
        <v>404</v>
      </c>
      <c r="B112" s="517"/>
      <c r="C112" s="517"/>
      <c r="D112" s="517"/>
      <c r="E112" s="517"/>
      <c r="F112" s="517"/>
      <c r="G112" s="510"/>
      <c r="H112" s="510"/>
      <c r="I112" s="147"/>
      <c r="J112" s="510"/>
      <c r="K112" s="510"/>
      <c r="L112" s="147"/>
      <c r="M112" s="510"/>
      <c r="N112" s="510"/>
      <c r="O112" s="147"/>
      <c r="P112" s="510"/>
      <c r="Q112" s="510"/>
      <c r="R112" s="147"/>
      <c r="S112" s="510"/>
      <c r="T112" s="510"/>
      <c r="U112" s="147"/>
      <c r="V112" s="510"/>
      <c r="W112" s="510"/>
      <c r="X112" s="147"/>
      <c r="Y112" s="510"/>
      <c r="Z112" s="510"/>
      <c r="AA112" s="147"/>
      <c r="AB112" s="510"/>
      <c r="AC112" s="510"/>
      <c r="AD112" s="147"/>
      <c r="AE112" s="510"/>
      <c r="AF112" s="510"/>
      <c r="AG112" s="147"/>
      <c r="AH112" s="510"/>
      <c r="AI112" s="200"/>
      <c r="AL112" s="229"/>
      <c r="AM112" s="229"/>
      <c r="AN112" s="229"/>
      <c r="AO112" s="229"/>
      <c r="AP112" s="229"/>
      <c r="AQ112" s="229"/>
      <c r="AR112" s="229"/>
      <c r="AS112" s="229"/>
      <c r="AT112" s="229"/>
      <c r="AU112" s="300"/>
      <c r="AV112" s="300"/>
      <c r="AW112" s="300"/>
      <c r="AX112" s="300"/>
    </row>
    <row r="113" spans="1:54" ht="18.600000000000001" customHeight="1">
      <c r="A113" s="1240" t="s">
        <v>445</v>
      </c>
      <c r="B113" s="517"/>
      <c r="C113" s="517"/>
      <c r="D113" s="517"/>
      <c r="E113" s="517"/>
      <c r="F113" s="517"/>
      <c r="G113" s="510"/>
      <c r="H113" s="510"/>
      <c r="I113" s="147"/>
      <c r="J113" s="510"/>
      <c r="K113" s="510"/>
      <c r="L113" s="147"/>
      <c r="M113" s="510"/>
      <c r="N113" s="510"/>
      <c r="O113" s="147"/>
      <c r="P113" s="510"/>
      <c r="Q113" s="510"/>
      <c r="R113" s="147"/>
      <c r="S113" s="510"/>
      <c r="T113" s="510"/>
      <c r="U113" s="147"/>
      <c r="V113" s="510"/>
      <c r="W113" s="510"/>
      <c r="X113" s="147"/>
      <c r="Y113" s="510"/>
      <c r="Z113" s="510"/>
      <c r="AA113" s="147"/>
      <c r="AB113" s="510"/>
      <c r="AC113" s="510"/>
      <c r="AD113" s="147"/>
      <c r="AE113" s="510"/>
      <c r="AF113" s="510"/>
      <c r="AG113" s="147"/>
      <c r="AH113" s="510"/>
      <c r="AI113" s="200"/>
      <c r="AL113" s="229"/>
      <c r="AM113" s="229"/>
      <c r="AN113" s="229"/>
      <c r="AO113" s="229"/>
      <c r="AP113" s="229"/>
      <c r="AQ113" s="229"/>
      <c r="AR113" s="229"/>
      <c r="AS113" s="229"/>
      <c r="AT113" s="229"/>
      <c r="AU113" s="300"/>
      <c r="AV113" s="300"/>
      <c r="AW113" s="300"/>
      <c r="AX113" s="300"/>
    </row>
    <row r="114" spans="1:54" ht="18.600000000000001" hidden="1" customHeight="1">
      <c r="A114" s="1240"/>
      <c r="B114" s="517"/>
      <c r="C114" s="517"/>
      <c r="D114" s="517"/>
      <c r="E114" s="517"/>
      <c r="F114" s="517"/>
      <c r="G114" s="510"/>
      <c r="H114" s="510"/>
      <c r="I114" s="147"/>
      <c r="J114" s="510"/>
      <c r="K114" s="510"/>
      <c r="L114" s="147"/>
      <c r="M114" s="510"/>
      <c r="N114" s="510"/>
      <c r="O114" s="147"/>
      <c r="P114" s="510"/>
      <c r="Q114" s="510"/>
      <c r="R114" s="147"/>
      <c r="S114" s="510"/>
      <c r="T114" s="510"/>
      <c r="U114" s="147"/>
      <c r="V114" s="510"/>
      <c r="W114" s="510"/>
      <c r="X114" s="147"/>
      <c r="Y114" s="510"/>
      <c r="Z114" s="510"/>
      <c r="AA114" s="147"/>
      <c r="AB114" s="510"/>
      <c r="AC114" s="510"/>
      <c r="AD114" s="147"/>
      <c r="AE114" s="510"/>
      <c r="AF114" s="510"/>
      <c r="AG114" s="147"/>
      <c r="AH114" s="510"/>
      <c r="AI114" s="200"/>
      <c r="AL114" s="229"/>
      <c r="AM114" s="229"/>
      <c r="AN114" s="229"/>
      <c r="AO114" s="229"/>
      <c r="AP114" s="229"/>
      <c r="AQ114" s="229"/>
      <c r="AR114" s="229"/>
      <c r="AS114" s="229"/>
      <c r="AT114" s="229"/>
      <c r="AU114" s="300"/>
      <c r="AV114" s="300"/>
      <c r="AW114" s="300"/>
      <c r="AX114" s="300"/>
    </row>
    <row r="115" spans="1:54" ht="18.600000000000001" customHeight="1">
      <c r="A115" s="141" t="s">
        <v>90</v>
      </c>
      <c r="B115" s="200"/>
      <c r="C115" s="517"/>
      <c r="D115" s="525"/>
      <c r="E115" s="525"/>
      <c r="F115" s="517" t="s">
        <v>39</v>
      </c>
      <c r="G115" s="478">
        <v>90.1</v>
      </c>
      <c r="H115" s="478"/>
      <c r="I115" s="977"/>
      <c r="J115" s="478">
        <v>88.7</v>
      </c>
      <c r="K115" s="478"/>
      <c r="L115" s="977"/>
      <c r="M115" s="478">
        <v>87.7</v>
      </c>
      <c r="N115" s="478"/>
      <c r="O115" s="977"/>
      <c r="P115" s="478">
        <v>87</v>
      </c>
      <c r="Q115" s="478"/>
      <c r="R115" s="977"/>
      <c r="S115" s="478">
        <v>87.2</v>
      </c>
      <c r="T115" s="478"/>
      <c r="U115" s="977"/>
      <c r="V115" s="478">
        <v>90.2</v>
      </c>
      <c r="W115" s="478"/>
      <c r="X115" s="977"/>
      <c r="Y115" s="478">
        <v>89.8</v>
      </c>
      <c r="Z115" s="478"/>
      <c r="AA115" s="977"/>
      <c r="AB115" s="478">
        <v>82.3</v>
      </c>
      <c r="AC115" s="478"/>
      <c r="AD115" s="977"/>
      <c r="AE115" s="478">
        <v>88.7</v>
      </c>
      <c r="AF115" s="478"/>
      <c r="AG115" s="977"/>
      <c r="AH115" s="478"/>
      <c r="AI115" s="13"/>
      <c r="AJ115" s="508">
        <v>-3</v>
      </c>
      <c r="AK115" s="449" t="s">
        <v>460</v>
      </c>
      <c r="AL115" s="935">
        <v>90.1</v>
      </c>
      <c r="AM115" s="935">
        <v>88.7</v>
      </c>
      <c r="AN115" s="935">
        <v>87.7</v>
      </c>
      <c r="AO115" s="935">
        <v>87</v>
      </c>
      <c r="AP115" s="935">
        <v>87.2</v>
      </c>
      <c r="AQ115" s="935">
        <v>90.2</v>
      </c>
      <c r="AR115" s="935">
        <v>89.8</v>
      </c>
      <c r="AS115" s="935">
        <v>82.3</v>
      </c>
      <c r="AT115" s="935">
        <v>88.7</v>
      </c>
    </row>
    <row r="116" spans="1:54" ht="18.600000000000001" customHeight="1">
      <c r="A116" s="141" t="s">
        <v>91</v>
      </c>
      <c r="B116" s="200"/>
      <c r="C116" s="517"/>
      <c r="D116" s="525"/>
      <c r="E116" s="525"/>
      <c r="F116" s="517" t="s">
        <v>39</v>
      </c>
      <c r="G116" s="478">
        <v>1.8</v>
      </c>
      <c r="H116" s="478"/>
      <c r="I116" s="977"/>
      <c r="J116" s="478">
        <v>3</v>
      </c>
      <c r="K116" s="478"/>
      <c r="L116" s="977"/>
      <c r="M116" s="478">
        <v>4.2</v>
      </c>
      <c r="N116" s="478"/>
      <c r="O116" s="977"/>
      <c r="P116" s="478">
        <v>2.5</v>
      </c>
      <c r="Q116" s="478"/>
      <c r="R116" s="977"/>
      <c r="S116" s="478">
        <v>4.9000000000000004</v>
      </c>
      <c r="T116" s="478"/>
      <c r="U116" s="977"/>
      <c r="V116" s="478">
        <v>3.2</v>
      </c>
      <c r="W116" s="478"/>
      <c r="X116" s="977"/>
      <c r="Y116" s="478">
        <v>1.6</v>
      </c>
      <c r="Z116" s="478"/>
      <c r="AA116" s="977"/>
      <c r="AB116" s="478">
        <v>5.6</v>
      </c>
      <c r="AC116" s="478"/>
      <c r="AD116" s="977"/>
      <c r="AE116" s="478">
        <v>2.9</v>
      </c>
      <c r="AF116" s="478"/>
      <c r="AG116" s="977"/>
      <c r="AH116" s="478"/>
      <c r="AI116" s="13"/>
      <c r="AJ116" s="508">
        <v>-3</v>
      </c>
      <c r="AK116" s="449" t="s">
        <v>461</v>
      </c>
      <c r="AL116" s="935">
        <v>1.8</v>
      </c>
      <c r="AM116" s="935">
        <v>3</v>
      </c>
      <c r="AN116" s="935">
        <v>4.2</v>
      </c>
      <c r="AO116" s="935">
        <v>2.5</v>
      </c>
      <c r="AP116" s="935">
        <v>4.9000000000000004</v>
      </c>
      <c r="AQ116" s="935">
        <v>3.2</v>
      </c>
      <c r="AR116" s="935">
        <v>1.6</v>
      </c>
      <c r="AS116" s="935">
        <v>5.6</v>
      </c>
      <c r="AT116" s="935">
        <v>2.9</v>
      </c>
    </row>
    <row r="117" spans="1:54" ht="18.600000000000001" customHeight="1">
      <c r="A117" s="141" t="s">
        <v>269</v>
      </c>
      <c r="B117" s="200"/>
      <c r="C117" s="517"/>
      <c r="D117" s="525"/>
      <c r="E117" s="525"/>
      <c r="F117" s="517" t="s">
        <v>39</v>
      </c>
      <c r="G117" s="478">
        <v>7.4</v>
      </c>
      <c r="H117" s="478"/>
      <c r="I117" s="977"/>
      <c r="J117" s="478">
        <v>7.6</v>
      </c>
      <c r="K117" s="478"/>
      <c r="L117" s="977"/>
      <c r="M117" s="478">
        <v>7.2</v>
      </c>
      <c r="N117" s="478"/>
      <c r="O117" s="977"/>
      <c r="P117" s="478">
        <v>9.6999999999999993</v>
      </c>
      <c r="Q117" s="478"/>
      <c r="R117" s="977"/>
      <c r="S117" s="478">
        <v>7.1</v>
      </c>
      <c r="T117" s="478"/>
      <c r="U117" s="977"/>
      <c r="V117" s="478">
        <v>6.2</v>
      </c>
      <c r="W117" s="478"/>
      <c r="X117" s="977"/>
      <c r="Y117" s="478">
        <v>6.9</v>
      </c>
      <c r="Z117" s="478"/>
      <c r="AA117" s="977"/>
      <c r="AB117" s="478">
        <v>11.7</v>
      </c>
      <c r="AC117" s="478"/>
      <c r="AD117" s="977"/>
      <c r="AE117" s="478">
        <v>7.6</v>
      </c>
      <c r="AF117" s="478"/>
      <c r="AG117" s="977"/>
      <c r="AH117" s="478"/>
      <c r="AI117" s="13"/>
      <c r="AJ117" s="508">
        <v>-3</v>
      </c>
      <c r="AK117" s="423" t="s">
        <v>350</v>
      </c>
      <c r="AL117" s="455">
        <v>7.4</v>
      </c>
      <c r="AM117" s="455">
        <v>7.6</v>
      </c>
      <c r="AN117" s="455">
        <v>7.2</v>
      </c>
      <c r="AO117" s="455">
        <v>9.6999999999999993</v>
      </c>
      <c r="AP117" s="455">
        <v>7.1</v>
      </c>
      <c r="AQ117" s="455">
        <v>6.2</v>
      </c>
      <c r="AR117" s="455">
        <v>6.9</v>
      </c>
      <c r="AS117" s="455">
        <v>11.7</v>
      </c>
      <c r="AT117" s="455">
        <v>7.6</v>
      </c>
    </row>
    <row r="118" spans="1:54" ht="18.600000000000001" customHeight="1">
      <c r="A118" s="141" t="s">
        <v>178</v>
      </c>
      <c r="B118" s="200"/>
      <c r="C118" s="517"/>
      <c r="D118" s="525"/>
      <c r="E118" s="525"/>
      <c r="F118" s="517" t="s">
        <v>39</v>
      </c>
      <c r="G118" s="478">
        <v>0.7</v>
      </c>
      <c r="H118" s="478"/>
      <c r="I118" s="977"/>
      <c r="J118" s="478">
        <v>0.8</v>
      </c>
      <c r="K118" s="478"/>
      <c r="L118" s="977"/>
      <c r="M118" s="478">
        <v>0.9</v>
      </c>
      <c r="N118" s="478"/>
      <c r="O118" s="977"/>
      <c r="P118" s="478">
        <v>0.8</v>
      </c>
      <c r="Q118" s="478"/>
      <c r="R118" s="977"/>
      <c r="S118" s="478">
        <v>0.8</v>
      </c>
      <c r="T118" s="478"/>
      <c r="U118" s="977"/>
      <c r="V118" s="478">
        <v>0.5</v>
      </c>
      <c r="W118" s="478"/>
      <c r="X118" s="977"/>
      <c r="Y118" s="478">
        <v>1.7</v>
      </c>
      <c r="Z118" s="478"/>
      <c r="AA118" s="977"/>
      <c r="AB118" s="478">
        <v>0.5</v>
      </c>
      <c r="AC118" s="478"/>
      <c r="AD118" s="977"/>
      <c r="AE118" s="478">
        <v>0.8</v>
      </c>
      <c r="AF118" s="478"/>
      <c r="AG118" s="977"/>
      <c r="AH118" s="478"/>
      <c r="AI118" s="13"/>
      <c r="AJ118" s="508">
        <v>-3</v>
      </c>
      <c r="AK118" s="423" t="s">
        <v>51</v>
      </c>
      <c r="AL118" s="455">
        <v>0.7</v>
      </c>
      <c r="AM118" s="455">
        <v>0.8</v>
      </c>
      <c r="AN118" s="455">
        <v>0.9</v>
      </c>
      <c r="AO118" s="455">
        <v>0.8</v>
      </c>
      <c r="AP118" s="455">
        <v>0.8</v>
      </c>
      <c r="AQ118" s="455">
        <v>0.5</v>
      </c>
      <c r="AR118" s="455">
        <v>1.7</v>
      </c>
      <c r="AS118" s="455">
        <v>0.5</v>
      </c>
      <c r="AT118" s="455">
        <v>0.8</v>
      </c>
    </row>
    <row r="119" spans="1:54" s="164" customFormat="1" ht="18.600000000000001" customHeight="1">
      <c r="A119" s="1231" t="s">
        <v>182</v>
      </c>
      <c r="B119" s="1236"/>
      <c r="C119" s="56"/>
      <c r="D119" s="517"/>
      <c r="E119" s="56"/>
      <c r="F119" s="56" t="s">
        <v>183</v>
      </c>
      <c r="G119" s="193">
        <v>2000</v>
      </c>
      <c r="H119" s="193"/>
      <c r="I119" s="978"/>
      <c r="J119" s="193">
        <v>8100</v>
      </c>
      <c r="K119" s="193"/>
      <c r="L119" s="978"/>
      <c r="M119" s="193">
        <v>6000</v>
      </c>
      <c r="N119" s="193"/>
      <c r="O119" s="978"/>
      <c r="P119" s="193">
        <v>2800</v>
      </c>
      <c r="Q119" s="193"/>
      <c r="R119" s="978"/>
      <c r="S119" s="193">
        <v>2600</v>
      </c>
      <c r="T119" s="193"/>
      <c r="U119" s="978"/>
      <c r="V119" s="193">
        <v>2400</v>
      </c>
      <c r="W119" s="193"/>
      <c r="X119" s="978"/>
      <c r="Y119" s="193">
        <v>2400</v>
      </c>
      <c r="Z119" s="193"/>
      <c r="AA119" s="978"/>
      <c r="AB119" s="193">
        <v>2000</v>
      </c>
      <c r="AC119" s="193"/>
      <c r="AD119" s="978"/>
      <c r="AE119" s="193">
        <v>28300</v>
      </c>
      <c r="AF119" s="193"/>
      <c r="AG119" s="978"/>
      <c r="AH119" s="193"/>
      <c r="AI119" s="13"/>
      <c r="AJ119" s="508">
        <v>-3</v>
      </c>
      <c r="AK119" s="423" t="s">
        <v>95</v>
      </c>
      <c r="AL119" s="924">
        <v>2000</v>
      </c>
      <c r="AM119" s="924">
        <v>8100</v>
      </c>
      <c r="AN119" s="924">
        <v>6000</v>
      </c>
      <c r="AO119" s="924">
        <v>2800</v>
      </c>
      <c r="AP119" s="924">
        <v>2600</v>
      </c>
      <c r="AQ119" s="924">
        <v>2400</v>
      </c>
      <c r="AR119" s="924">
        <v>2400</v>
      </c>
      <c r="AS119" s="924">
        <v>2000</v>
      </c>
      <c r="AT119" s="924">
        <v>28300</v>
      </c>
      <c r="AU119" s="74"/>
      <c r="AV119" s="74"/>
      <c r="AW119" s="74"/>
      <c r="AX119" s="74"/>
      <c r="AY119" s="74"/>
      <c r="AZ119" s="74"/>
      <c r="BA119" s="74"/>
      <c r="BB119" s="74"/>
    </row>
    <row r="120" spans="1:54" s="143" customFormat="1" ht="18.600000000000001" customHeight="1">
      <c r="A120" s="244" t="s">
        <v>769</v>
      </c>
      <c r="B120" s="1229"/>
      <c r="C120" s="56"/>
      <c r="D120" s="517"/>
      <c r="E120" s="517"/>
      <c r="F120" s="517" t="s">
        <v>183</v>
      </c>
      <c r="G120" s="534">
        <v>4.1770677999999997</v>
      </c>
      <c r="H120" s="534"/>
      <c r="I120" s="979"/>
      <c r="J120" s="534">
        <v>4.1555112000000003</v>
      </c>
      <c r="K120" s="534"/>
      <c r="L120" s="979"/>
      <c r="M120" s="534">
        <v>4.1279982999999998</v>
      </c>
      <c r="N120" s="534"/>
      <c r="O120" s="979"/>
      <c r="P120" s="534">
        <v>4.1241428000000004</v>
      </c>
      <c r="Q120" s="534"/>
      <c r="R120" s="979"/>
      <c r="S120" s="534">
        <v>4.1020732000000004</v>
      </c>
      <c r="T120" s="534"/>
      <c r="U120" s="979"/>
      <c r="V120" s="534">
        <v>4.1987920000000001</v>
      </c>
      <c r="W120" s="534"/>
      <c r="X120" s="979"/>
      <c r="Y120" s="534">
        <v>4.2325401999999999</v>
      </c>
      <c r="Z120" s="534"/>
      <c r="AA120" s="979"/>
      <c r="AB120" s="534">
        <v>4.0277555999999999</v>
      </c>
      <c r="AC120" s="534"/>
      <c r="AD120" s="979"/>
      <c r="AE120" s="534">
        <v>4.1505590999999997</v>
      </c>
      <c r="AF120" s="534"/>
      <c r="AG120" s="980"/>
      <c r="AH120" s="465"/>
      <c r="AI120" s="13"/>
      <c r="AJ120" s="508">
        <v>-3</v>
      </c>
      <c r="AK120" s="423" t="s">
        <v>96</v>
      </c>
      <c r="AL120" s="454">
        <v>4.1770677999999997</v>
      </c>
      <c r="AM120" s="454">
        <v>4.1555112000000003</v>
      </c>
      <c r="AN120" s="454">
        <v>4.1279982999999998</v>
      </c>
      <c r="AO120" s="454">
        <v>4.1241428000000004</v>
      </c>
      <c r="AP120" s="454">
        <v>4.1020732000000004</v>
      </c>
      <c r="AQ120" s="454">
        <v>4.1987920000000001</v>
      </c>
      <c r="AR120" s="454">
        <v>4.2325401999999999</v>
      </c>
      <c r="AS120" s="454">
        <v>4.0277555999999999</v>
      </c>
      <c r="AT120" s="454">
        <v>4.1505590999999997</v>
      </c>
      <c r="AU120" s="328"/>
      <c r="AV120" s="328"/>
      <c r="AW120" s="328"/>
      <c r="AX120" s="328"/>
      <c r="AY120" s="328"/>
      <c r="AZ120" s="328"/>
      <c r="BA120" s="328"/>
      <c r="BB120" s="328"/>
    </row>
    <row r="121" spans="1:54" s="143" customFormat="1" ht="18.600000000000001" hidden="1" customHeight="1">
      <c r="A121" s="244"/>
      <c r="B121" s="1229"/>
      <c r="C121" s="56"/>
      <c r="D121" s="517"/>
      <c r="E121" s="517"/>
      <c r="F121" s="517"/>
      <c r="G121" s="465"/>
      <c r="H121" s="465"/>
      <c r="I121" s="980"/>
      <c r="J121" s="465"/>
      <c r="K121" s="465"/>
      <c r="L121" s="980"/>
      <c r="M121" s="465"/>
      <c r="N121" s="465"/>
      <c r="O121" s="980"/>
      <c r="P121" s="465"/>
      <c r="Q121" s="465"/>
      <c r="R121" s="980"/>
      <c r="S121" s="465"/>
      <c r="T121" s="465"/>
      <c r="U121" s="980"/>
      <c r="V121" s="465"/>
      <c r="W121" s="465"/>
      <c r="X121" s="980"/>
      <c r="Y121" s="465"/>
      <c r="Z121" s="465"/>
      <c r="AA121" s="980"/>
      <c r="AB121" s="465"/>
      <c r="AC121" s="465"/>
      <c r="AD121" s="980"/>
      <c r="AE121" s="465"/>
      <c r="AF121" s="465"/>
      <c r="AG121" s="980"/>
      <c r="AH121" s="465"/>
      <c r="AI121" s="13"/>
      <c r="AJ121" s="316"/>
      <c r="AK121" s="316"/>
      <c r="AL121" s="316"/>
      <c r="AM121" s="316"/>
      <c r="AN121" s="316"/>
      <c r="AO121" s="316"/>
      <c r="AP121" s="316"/>
      <c r="AQ121" s="316"/>
      <c r="AR121" s="316"/>
      <c r="AS121" s="316"/>
      <c r="AT121" s="316"/>
      <c r="AU121" s="328"/>
      <c r="AV121" s="328"/>
      <c r="AW121" s="328"/>
      <c r="AX121" s="328"/>
      <c r="AY121" s="328"/>
      <c r="AZ121" s="328"/>
      <c r="BA121" s="328"/>
      <c r="BB121" s="328"/>
    </row>
    <row r="122" spans="1:54" s="143" customFormat="1" ht="18.600000000000001" customHeight="1">
      <c r="A122" s="244" t="s">
        <v>446</v>
      </c>
      <c r="B122" s="1229"/>
      <c r="C122" s="56"/>
      <c r="D122" s="517"/>
      <c r="E122" s="517"/>
      <c r="F122" s="517"/>
      <c r="G122" s="465"/>
      <c r="H122" s="465"/>
      <c r="I122" s="980"/>
      <c r="J122" s="465"/>
      <c r="K122" s="465"/>
      <c r="L122" s="980"/>
      <c r="M122" s="465"/>
      <c r="N122" s="465"/>
      <c r="O122" s="980"/>
      <c r="P122" s="465"/>
      <c r="Q122" s="465"/>
      <c r="R122" s="980"/>
      <c r="S122" s="465"/>
      <c r="T122" s="465"/>
      <c r="U122" s="980"/>
      <c r="V122" s="465"/>
      <c r="W122" s="465"/>
      <c r="X122" s="980"/>
      <c r="Y122" s="465"/>
      <c r="Z122" s="465"/>
      <c r="AA122" s="980"/>
      <c r="AB122" s="465"/>
      <c r="AC122" s="465"/>
      <c r="AD122" s="980"/>
      <c r="AE122" s="465"/>
      <c r="AF122" s="465"/>
      <c r="AG122" s="980"/>
      <c r="AH122" s="465"/>
      <c r="AI122" s="13"/>
      <c r="AJ122" s="316"/>
      <c r="AK122" s="316"/>
      <c r="AL122" s="316"/>
      <c r="AM122" s="316"/>
      <c r="AN122" s="316"/>
      <c r="AO122" s="316"/>
      <c r="AP122" s="316"/>
      <c r="AQ122" s="316"/>
      <c r="AR122" s="316"/>
      <c r="AS122" s="316"/>
      <c r="AT122" s="316"/>
      <c r="AU122" s="328"/>
      <c r="AV122" s="328"/>
      <c r="AW122" s="328"/>
      <c r="AX122" s="328"/>
      <c r="AY122" s="328"/>
      <c r="AZ122" s="328"/>
      <c r="BA122" s="328"/>
      <c r="BB122" s="328"/>
    </row>
    <row r="123" spans="1:54" s="143" customFormat="1" ht="18.600000000000001" hidden="1" customHeight="1">
      <c r="A123" s="244"/>
      <c r="B123" s="1229"/>
      <c r="C123" s="56"/>
      <c r="D123" s="517"/>
      <c r="E123" s="517"/>
      <c r="F123" s="517"/>
      <c r="G123" s="465"/>
      <c r="H123" s="465"/>
      <c r="I123" s="980"/>
      <c r="J123" s="465"/>
      <c r="K123" s="465"/>
      <c r="L123" s="980"/>
      <c r="M123" s="465"/>
      <c r="N123" s="465"/>
      <c r="O123" s="980"/>
      <c r="P123" s="465"/>
      <c r="Q123" s="465"/>
      <c r="R123" s="980"/>
      <c r="S123" s="465"/>
      <c r="T123" s="465"/>
      <c r="U123" s="980"/>
      <c r="V123" s="465"/>
      <c r="W123" s="465"/>
      <c r="X123" s="980"/>
      <c r="Y123" s="465"/>
      <c r="Z123" s="465"/>
      <c r="AA123" s="980"/>
      <c r="AB123" s="465"/>
      <c r="AC123" s="465"/>
      <c r="AD123" s="980"/>
      <c r="AE123" s="465"/>
      <c r="AF123" s="465"/>
      <c r="AG123" s="980"/>
      <c r="AH123" s="465"/>
      <c r="AI123" s="13"/>
      <c r="AJ123" s="316"/>
      <c r="AK123" s="316"/>
      <c r="AL123" s="316"/>
      <c r="AM123" s="316"/>
      <c r="AN123" s="316"/>
      <c r="AO123" s="316"/>
      <c r="AP123" s="316"/>
      <c r="AQ123" s="316"/>
      <c r="AR123" s="316"/>
      <c r="AS123" s="316"/>
      <c r="AT123" s="316"/>
      <c r="AU123" s="328"/>
      <c r="AV123" s="328"/>
      <c r="AW123" s="328"/>
      <c r="AX123" s="328"/>
      <c r="AY123" s="328"/>
      <c r="AZ123" s="328"/>
      <c r="BA123" s="328"/>
      <c r="BB123" s="328"/>
    </row>
    <row r="124" spans="1:54" ht="18.600000000000001" customHeight="1">
      <c r="A124" s="141" t="s">
        <v>90</v>
      </c>
      <c r="B124" s="200"/>
      <c r="C124" s="517"/>
      <c r="D124" s="525"/>
      <c r="E124" s="525"/>
      <c r="F124" s="517" t="s">
        <v>39</v>
      </c>
      <c r="G124" s="478">
        <v>79.7</v>
      </c>
      <c r="H124" s="478"/>
      <c r="I124" s="977"/>
      <c r="J124" s="478">
        <v>77.5</v>
      </c>
      <c r="K124" s="478"/>
      <c r="L124" s="977"/>
      <c r="M124" s="478">
        <v>76.5</v>
      </c>
      <c r="N124" s="478"/>
      <c r="O124" s="977"/>
      <c r="P124" s="478">
        <v>75.7</v>
      </c>
      <c r="Q124" s="478"/>
      <c r="R124" s="977"/>
      <c r="S124" s="478">
        <v>75.8</v>
      </c>
      <c r="T124" s="478"/>
      <c r="U124" s="977"/>
      <c r="V124" s="478">
        <v>81.5</v>
      </c>
      <c r="W124" s="478"/>
      <c r="X124" s="977"/>
      <c r="Y124" s="478">
        <v>76</v>
      </c>
      <c r="Z124" s="478"/>
      <c r="AA124" s="977"/>
      <c r="AB124" s="478">
        <v>71.2</v>
      </c>
      <c r="AC124" s="478"/>
      <c r="AD124" s="977"/>
      <c r="AE124" s="478">
        <v>77.7</v>
      </c>
      <c r="AF124" s="478"/>
      <c r="AG124" s="977"/>
      <c r="AH124" s="478"/>
      <c r="AI124" s="13"/>
      <c r="AJ124" s="508">
        <v>-3</v>
      </c>
      <c r="AK124" s="449" t="s">
        <v>462</v>
      </c>
      <c r="AL124" s="935">
        <v>79.7</v>
      </c>
      <c r="AM124" s="935">
        <v>77.5</v>
      </c>
      <c r="AN124" s="935">
        <v>76.5</v>
      </c>
      <c r="AO124" s="935">
        <v>75.7</v>
      </c>
      <c r="AP124" s="935">
        <v>75.8</v>
      </c>
      <c r="AQ124" s="935">
        <v>81.5</v>
      </c>
      <c r="AR124" s="935">
        <v>76</v>
      </c>
      <c r="AS124" s="935">
        <v>71.2</v>
      </c>
      <c r="AT124" s="935">
        <v>77.7</v>
      </c>
    </row>
    <row r="125" spans="1:54" ht="18.600000000000001" customHeight="1">
      <c r="A125" s="141" t="s">
        <v>91</v>
      </c>
      <c r="B125" s="200"/>
      <c r="C125" s="517"/>
      <c r="D125" s="525"/>
      <c r="E125" s="525"/>
      <c r="F125" s="517" t="s">
        <v>39</v>
      </c>
      <c r="G125" s="478">
        <v>7</v>
      </c>
      <c r="H125" s="478"/>
      <c r="I125" s="977"/>
      <c r="J125" s="478">
        <v>7.7</v>
      </c>
      <c r="K125" s="478"/>
      <c r="L125" s="977"/>
      <c r="M125" s="478">
        <v>9.1</v>
      </c>
      <c r="N125" s="478"/>
      <c r="O125" s="977"/>
      <c r="P125" s="478">
        <v>8.6999999999999993</v>
      </c>
      <c r="Q125" s="478"/>
      <c r="R125" s="977"/>
      <c r="S125" s="478">
        <v>8.8000000000000007</v>
      </c>
      <c r="T125" s="478"/>
      <c r="U125" s="977"/>
      <c r="V125" s="478">
        <v>6.4</v>
      </c>
      <c r="W125" s="478"/>
      <c r="X125" s="977"/>
      <c r="Y125" s="478">
        <v>5.4</v>
      </c>
      <c r="Z125" s="478"/>
      <c r="AA125" s="977"/>
      <c r="AB125" s="478">
        <v>13.3</v>
      </c>
      <c r="AC125" s="478"/>
      <c r="AD125" s="977"/>
      <c r="AE125" s="478">
        <v>8</v>
      </c>
      <c r="AF125" s="478"/>
      <c r="AG125" s="977"/>
      <c r="AH125" s="478"/>
      <c r="AI125" s="13"/>
      <c r="AJ125" s="508">
        <v>-3</v>
      </c>
      <c r="AK125" s="449" t="s">
        <v>463</v>
      </c>
      <c r="AL125" s="925">
        <v>7</v>
      </c>
      <c r="AM125" s="925">
        <v>7.7</v>
      </c>
      <c r="AN125" s="925">
        <v>9.1</v>
      </c>
      <c r="AO125" s="925">
        <v>8.6999999999999993</v>
      </c>
      <c r="AP125" s="925">
        <v>8.8000000000000007</v>
      </c>
      <c r="AQ125" s="925">
        <v>6.4</v>
      </c>
      <c r="AR125" s="925">
        <v>5.4</v>
      </c>
      <c r="AS125" s="925">
        <v>13.3</v>
      </c>
      <c r="AT125" s="925">
        <v>8</v>
      </c>
    </row>
    <row r="126" spans="1:54" ht="18.600000000000001" customHeight="1">
      <c r="A126" s="141" t="s">
        <v>269</v>
      </c>
      <c r="B126" s="200"/>
      <c r="C126" s="517"/>
      <c r="D126" s="525"/>
      <c r="E126" s="525"/>
      <c r="F126" s="517" t="s">
        <v>39</v>
      </c>
      <c r="G126" s="478">
        <v>11.6</v>
      </c>
      <c r="H126" s="478"/>
      <c r="I126" s="977"/>
      <c r="J126" s="478">
        <v>12.9</v>
      </c>
      <c r="K126" s="478"/>
      <c r="L126" s="977"/>
      <c r="M126" s="478">
        <v>12.6</v>
      </c>
      <c r="N126" s="478"/>
      <c r="O126" s="977"/>
      <c r="P126" s="478">
        <v>14</v>
      </c>
      <c r="Q126" s="478"/>
      <c r="R126" s="977"/>
      <c r="S126" s="478">
        <v>13.1</v>
      </c>
      <c r="T126" s="478"/>
      <c r="U126" s="977"/>
      <c r="V126" s="478">
        <v>10.199999999999999</v>
      </c>
      <c r="W126" s="478"/>
      <c r="X126" s="977"/>
      <c r="Y126" s="478">
        <v>15.6</v>
      </c>
      <c r="Z126" s="478"/>
      <c r="AA126" s="977"/>
      <c r="AB126" s="478">
        <v>14.3</v>
      </c>
      <c r="AC126" s="478"/>
      <c r="AD126" s="977"/>
      <c r="AE126" s="478">
        <v>12.6</v>
      </c>
      <c r="AF126" s="478"/>
      <c r="AG126" s="977"/>
      <c r="AH126" s="478"/>
      <c r="AI126" s="13"/>
      <c r="AJ126" s="508">
        <v>-3</v>
      </c>
      <c r="AK126" s="423" t="s">
        <v>315</v>
      </c>
      <c r="AL126" s="455">
        <v>11.6</v>
      </c>
      <c r="AM126" s="455">
        <v>12.9</v>
      </c>
      <c r="AN126" s="455">
        <v>12.6</v>
      </c>
      <c r="AO126" s="455">
        <v>14</v>
      </c>
      <c r="AP126" s="455">
        <v>13.1</v>
      </c>
      <c r="AQ126" s="455">
        <v>10.199999999999999</v>
      </c>
      <c r="AR126" s="455">
        <v>15.6</v>
      </c>
      <c r="AS126" s="455">
        <v>14.3</v>
      </c>
      <c r="AT126" s="455">
        <v>12.6</v>
      </c>
    </row>
    <row r="127" spans="1:54" ht="18.600000000000001" customHeight="1">
      <c r="A127" s="141" t="s">
        <v>178</v>
      </c>
      <c r="B127" s="200"/>
      <c r="C127" s="517"/>
      <c r="D127" s="525"/>
      <c r="E127" s="525"/>
      <c r="F127" s="517" t="s">
        <v>39</v>
      </c>
      <c r="G127" s="478">
        <v>1.7</v>
      </c>
      <c r="H127" s="478"/>
      <c r="I127" s="977"/>
      <c r="J127" s="478">
        <v>1.9</v>
      </c>
      <c r="K127" s="478"/>
      <c r="L127" s="977"/>
      <c r="M127" s="478">
        <v>1.7</v>
      </c>
      <c r="N127" s="478"/>
      <c r="O127" s="977"/>
      <c r="P127" s="478">
        <v>1.6</v>
      </c>
      <c r="Q127" s="478"/>
      <c r="R127" s="977"/>
      <c r="S127" s="478">
        <v>2.4</v>
      </c>
      <c r="T127" s="478"/>
      <c r="U127" s="977"/>
      <c r="V127" s="478">
        <v>1.9</v>
      </c>
      <c r="W127" s="478"/>
      <c r="X127" s="977"/>
      <c r="Y127" s="478">
        <v>2.9</v>
      </c>
      <c r="Z127" s="478"/>
      <c r="AA127" s="977"/>
      <c r="AB127" s="478">
        <v>1.3</v>
      </c>
      <c r="AC127" s="478"/>
      <c r="AD127" s="977"/>
      <c r="AE127" s="478">
        <v>1.8</v>
      </c>
      <c r="AF127" s="478"/>
      <c r="AG127" s="977"/>
      <c r="AH127" s="478"/>
      <c r="AI127" s="13"/>
      <c r="AJ127" s="508">
        <v>-3</v>
      </c>
      <c r="AK127" s="423" t="s">
        <v>316</v>
      </c>
      <c r="AL127" s="455">
        <v>1.7</v>
      </c>
      <c r="AM127" s="455">
        <v>1.9</v>
      </c>
      <c r="AN127" s="455">
        <v>1.7</v>
      </c>
      <c r="AO127" s="455">
        <v>1.6</v>
      </c>
      <c r="AP127" s="455">
        <v>2.4</v>
      </c>
      <c r="AQ127" s="455">
        <v>1.9</v>
      </c>
      <c r="AR127" s="455">
        <v>2.9</v>
      </c>
      <c r="AS127" s="455">
        <v>1.3</v>
      </c>
      <c r="AT127" s="455">
        <v>1.8</v>
      </c>
    </row>
    <row r="128" spans="1:54" s="164" customFormat="1" ht="18.600000000000001" customHeight="1">
      <c r="A128" s="1231" t="s">
        <v>182</v>
      </c>
      <c r="B128" s="1236"/>
      <c r="C128" s="56"/>
      <c r="D128" s="517"/>
      <c r="E128" s="56"/>
      <c r="F128" s="56" t="s">
        <v>183</v>
      </c>
      <c r="G128" s="193">
        <v>2000</v>
      </c>
      <c r="H128" s="193"/>
      <c r="I128" s="978"/>
      <c r="J128" s="193">
        <v>8100</v>
      </c>
      <c r="K128" s="193"/>
      <c r="L128" s="978"/>
      <c r="M128" s="193">
        <v>6000</v>
      </c>
      <c r="N128" s="193"/>
      <c r="O128" s="978"/>
      <c r="P128" s="193">
        <v>2800</v>
      </c>
      <c r="Q128" s="193"/>
      <c r="R128" s="978"/>
      <c r="S128" s="193">
        <v>2600</v>
      </c>
      <c r="T128" s="193"/>
      <c r="U128" s="978"/>
      <c r="V128" s="193">
        <v>2400</v>
      </c>
      <c r="W128" s="193"/>
      <c r="X128" s="978"/>
      <c r="Y128" s="193">
        <v>2400</v>
      </c>
      <c r="Z128" s="193"/>
      <c r="AA128" s="978"/>
      <c r="AB128" s="193">
        <v>2000</v>
      </c>
      <c r="AC128" s="193"/>
      <c r="AD128" s="978"/>
      <c r="AE128" s="193">
        <v>28300</v>
      </c>
      <c r="AF128" s="193"/>
      <c r="AG128" s="978"/>
      <c r="AH128" s="193"/>
      <c r="AI128" s="13"/>
      <c r="AJ128" s="508">
        <v>-3</v>
      </c>
      <c r="AK128" s="423" t="s">
        <v>317</v>
      </c>
      <c r="AL128" s="924">
        <v>2000</v>
      </c>
      <c r="AM128" s="924">
        <v>8100</v>
      </c>
      <c r="AN128" s="924">
        <v>6000</v>
      </c>
      <c r="AO128" s="924">
        <v>2800</v>
      </c>
      <c r="AP128" s="924">
        <v>2600</v>
      </c>
      <c r="AQ128" s="924">
        <v>2400</v>
      </c>
      <c r="AR128" s="924">
        <v>2400</v>
      </c>
      <c r="AS128" s="924">
        <v>2000</v>
      </c>
      <c r="AT128" s="924">
        <v>28300</v>
      </c>
      <c r="AU128" s="74"/>
      <c r="AV128" s="74"/>
      <c r="AW128" s="74"/>
      <c r="AX128" s="74"/>
      <c r="AY128" s="74"/>
      <c r="AZ128" s="74"/>
      <c r="BA128" s="74"/>
      <c r="BB128" s="74"/>
    </row>
    <row r="129" spans="1:54" s="143" customFormat="1" ht="18.600000000000001" customHeight="1">
      <c r="A129" s="244" t="s">
        <v>769</v>
      </c>
      <c r="B129" s="1229"/>
      <c r="C129" s="56"/>
      <c r="D129" s="517"/>
      <c r="E129" s="517"/>
      <c r="F129" s="517" t="s">
        <v>183</v>
      </c>
      <c r="G129" s="534">
        <v>3.9458630000000001</v>
      </c>
      <c r="H129" s="534"/>
      <c r="I129" s="979"/>
      <c r="J129" s="534">
        <v>3.9171852999999999</v>
      </c>
      <c r="K129" s="534"/>
      <c r="L129" s="979"/>
      <c r="M129" s="534">
        <v>3.8978769</v>
      </c>
      <c r="N129" s="534"/>
      <c r="O129" s="979"/>
      <c r="P129" s="534">
        <v>3.8642059999999998</v>
      </c>
      <c r="Q129" s="534"/>
      <c r="R129" s="979"/>
      <c r="S129" s="534">
        <v>3.8523945999999998</v>
      </c>
      <c r="T129" s="534"/>
      <c r="U129" s="979"/>
      <c r="V129" s="534">
        <v>3.9897551999999998</v>
      </c>
      <c r="W129" s="534"/>
      <c r="X129" s="979"/>
      <c r="Y129" s="534">
        <v>3.9894037999999998</v>
      </c>
      <c r="Z129" s="534"/>
      <c r="AA129" s="979"/>
      <c r="AB129" s="534">
        <v>3.7568652999999999</v>
      </c>
      <c r="AC129" s="534"/>
      <c r="AD129" s="979"/>
      <c r="AE129" s="534">
        <v>3.9131719</v>
      </c>
      <c r="AF129" s="534"/>
      <c r="AG129" s="980"/>
      <c r="AH129" s="465"/>
      <c r="AI129" s="13"/>
      <c r="AJ129" s="508">
        <v>-3</v>
      </c>
      <c r="AK129" s="423" t="s">
        <v>318</v>
      </c>
      <c r="AL129" s="454">
        <v>3.9458630000000001</v>
      </c>
      <c r="AM129" s="454">
        <v>3.9171852999999999</v>
      </c>
      <c r="AN129" s="454">
        <v>3.8978769</v>
      </c>
      <c r="AO129" s="454">
        <v>3.8642059999999998</v>
      </c>
      <c r="AP129" s="454">
        <v>3.8523945999999998</v>
      </c>
      <c r="AQ129" s="454">
        <v>3.9897551999999998</v>
      </c>
      <c r="AR129" s="454">
        <v>3.9894037999999998</v>
      </c>
      <c r="AS129" s="454">
        <v>3.7568652999999999</v>
      </c>
      <c r="AT129" s="454">
        <v>3.9131719</v>
      </c>
      <c r="AU129" s="328"/>
      <c r="AV129" s="328"/>
      <c r="AW129" s="328"/>
      <c r="AX129" s="328"/>
      <c r="AY129" s="328"/>
      <c r="AZ129" s="328"/>
      <c r="BA129" s="328"/>
      <c r="BB129" s="328"/>
    </row>
    <row r="130" spans="1:54" s="143" customFormat="1" ht="18.600000000000001" hidden="1" customHeight="1">
      <c r="A130" s="244"/>
      <c r="B130" s="1229"/>
      <c r="C130" s="56"/>
      <c r="D130" s="517"/>
      <c r="E130" s="517"/>
      <c r="F130" s="517"/>
      <c r="G130" s="465"/>
      <c r="H130" s="465"/>
      <c r="I130" s="980"/>
      <c r="J130" s="465"/>
      <c r="K130" s="465"/>
      <c r="L130" s="980"/>
      <c r="M130" s="465"/>
      <c r="N130" s="465"/>
      <c r="O130" s="980"/>
      <c r="P130" s="465"/>
      <c r="Q130" s="465"/>
      <c r="R130" s="980"/>
      <c r="S130" s="465"/>
      <c r="T130" s="465"/>
      <c r="U130" s="980"/>
      <c r="V130" s="465"/>
      <c r="W130" s="465"/>
      <c r="X130" s="980"/>
      <c r="Y130" s="465"/>
      <c r="Z130" s="465"/>
      <c r="AA130" s="980"/>
      <c r="AB130" s="465"/>
      <c r="AC130" s="465"/>
      <c r="AD130" s="980"/>
      <c r="AE130" s="465"/>
      <c r="AF130" s="465"/>
      <c r="AG130" s="980"/>
      <c r="AH130" s="465"/>
      <c r="AI130" s="13"/>
      <c r="AJ130" s="316"/>
      <c r="AK130" s="316"/>
      <c r="AL130" s="316"/>
      <c r="AM130" s="316"/>
      <c r="AN130" s="316"/>
      <c r="AO130" s="316"/>
      <c r="AP130" s="316"/>
      <c r="AQ130" s="316"/>
      <c r="AR130" s="316"/>
      <c r="AS130" s="316"/>
      <c r="AT130" s="316"/>
      <c r="AU130" s="328"/>
      <c r="AV130" s="328"/>
      <c r="AW130" s="328"/>
      <c r="AX130" s="328"/>
      <c r="AY130" s="328"/>
      <c r="AZ130" s="328"/>
      <c r="BA130" s="328"/>
      <c r="BB130" s="328"/>
    </row>
    <row r="131" spans="1:54" s="143" customFormat="1" ht="18.600000000000001" customHeight="1">
      <c r="A131" s="244" t="s">
        <v>447</v>
      </c>
      <c r="B131" s="1229"/>
      <c r="C131" s="56"/>
      <c r="D131" s="517"/>
      <c r="E131" s="517"/>
      <c r="F131" s="517"/>
      <c r="G131" s="465"/>
      <c r="H131" s="465"/>
      <c r="I131" s="980"/>
      <c r="J131" s="465"/>
      <c r="K131" s="465"/>
      <c r="L131" s="980"/>
      <c r="M131" s="465"/>
      <c r="N131" s="465"/>
      <c r="O131" s="980"/>
      <c r="P131" s="465"/>
      <c r="Q131" s="465"/>
      <c r="R131" s="980"/>
      <c r="S131" s="465"/>
      <c r="T131" s="465"/>
      <c r="U131" s="980"/>
      <c r="V131" s="465"/>
      <c r="W131" s="465"/>
      <c r="X131" s="980"/>
      <c r="Y131" s="465"/>
      <c r="Z131" s="465"/>
      <c r="AA131" s="980"/>
      <c r="AB131" s="465"/>
      <c r="AC131" s="465"/>
      <c r="AD131" s="980"/>
      <c r="AE131" s="465"/>
      <c r="AF131" s="465"/>
      <c r="AG131" s="980"/>
      <c r="AH131" s="465"/>
      <c r="AI131" s="13"/>
      <c r="AJ131" s="316"/>
      <c r="AK131" s="316"/>
      <c r="AL131" s="316"/>
      <c r="AM131" s="316"/>
      <c r="AN131" s="316"/>
      <c r="AO131" s="316"/>
      <c r="AP131" s="316"/>
      <c r="AQ131" s="316"/>
      <c r="AR131" s="316"/>
      <c r="AS131" s="316"/>
      <c r="AT131" s="316"/>
      <c r="AU131" s="328"/>
      <c r="AV131" s="328"/>
      <c r="AW131" s="328"/>
      <c r="AX131" s="328"/>
      <c r="AY131" s="328"/>
      <c r="AZ131" s="328"/>
      <c r="BA131" s="328"/>
      <c r="BB131" s="328"/>
    </row>
    <row r="132" spans="1:54" s="143" customFormat="1" ht="18.600000000000001" hidden="1" customHeight="1">
      <c r="A132" s="244"/>
      <c r="B132" s="1229"/>
      <c r="C132" s="56"/>
      <c r="D132" s="517"/>
      <c r="E132" s="517"/>
      <c r="F132" s="517"/>
      <c r="G132" s="465"/>
      <c r="H132" s="465"/>
      <c r="I132" s="980"/>
      <c r="J132" s="465"/>
      <c r="K132" s="465"/>
      <c r="L132" s="980"/>
      <c r="M132" s="465"/>
      <c r="N132" s="465"/>
      <c r="O132" s="980"/>
      <c r="P132" s="465"/>
      <c r="Q132" s="465"/>
      <c r="R132" s="980"/>
      <c r="S132" s="465"/>
      <c r="T132" s="465"/>
      <c r="U132" s="980"/>
      <c r="V132" s="465"/>
      <c r="W132" s="465"/>
      <c r="X132" s="980"/>
      <c r="Y132" s="465"/>
      <c r="Z132" s="465"/>
      <c r="AA132" s="980"/>
      <c r="AB132" s="465"/>
      <c r="AC132" s="465"/>
      <c r="AD132" s="980"/>
      <c r="AE132" s="465"/>
      <c r="AF132" s="465"/>
      <c r="AG132" s="980"/>
      <c r="AH132" s="465"/>
      <c r="AI132" s="13"/>
      <c r="AJ132" s="316"/>
      <c r="AK132" s="316"/>
      <c r="AL132" s="316"/>
      <c r="AM132" s="316"/>
      <c r="AN132" s="316"/>
      <c r="AO132" s="316"/>
      <c r="AP132" s="316"/>
      <c r="AQ132" s="316"/>
      <c r="AR132" s="316"/>
      <c r="AS132" s="316"/>
      <c r="AT132" s="316"/>
      <c r="AU132" s="328"/>
      <c r="AV132" s="328"/>
      <c r="AW132" s="328"/>
      <c r="AX132" s="328"/>
      <c r="AY132" s="328"/>
      <c r="AZ132" s="328"/>
      <c r="BA132" s="328"/>
      <c r="BB132" s="328"/>
    </row>
    <row r="133" spans="1:54" ht="18.600000000000001" customHeight="1">
      <c r="A133" s="141" t="s">
        <v>90</v>
      </c>
      <c r="B133" s="200"/>
      <c r="C133" s="517"/>
      <c r="D133" s="525"/>
      <c r="E133" s="525"/>
      <c r="F133" s="517" t="s">
        <v>39</v>
      </c>
      <c r="G133" s="478">
        <v>75.2</v>
      </c>
      <c r="H133" s="478"/>
      <c r="I133" s="977"/>
      <c r="J133" s="478">
        <v>75.900000000000006</v>
      </c>
      <c r="K133" s="478"/>
      <c r="L133" s="977"/>
      <c r="M133" s="478">
        <v>76.5</v>
      </c>
      <c r="N133" s="478"/>
      <c r="O133" s="977"/>
      <c r="P133" s="478">
        <v>76.8</v>
      </c>
      <c r="Q133" s="478"/>
      <c r="R133" s="977"/>
      <c r="S133" s="478">
        <v>74.400000000000006</v>
      </c>
      <c r="T133" s="478"/>
      <c r="U133" s="977"/>
      <c r="V133" s="478">
        <v>79.8</v>
      </c>
      <c r="W133" s="478"/>
      <c r="X133" s="977"/>
      <c r="Y133" s="478">
        <v>79</v>
      </c>
      <c r="Z133" s="478"/>
      <c r="AA133" s="977"/>
      <c r="AB133" s="478">
        <v>76.599999999999994</v>
      </c>
      <c r="AC133" s="478"/>
      <c r="AD133" s="977"/>
      <c r="AE133" s="478">
        <v>75.900000000000006</v>
      </c>
      <c r="AF133" s="478"/>
      <c r="AG133" s="977"/>
      <c r="AH133" s="478"/>
      <c r="AI133" s="13"/>
      <c r="AJ133" s="508">
        <v>-3</v>
      </c>
      <c r="AK133" s="449" t="s">
        <v>464</v>
      </c>
      <c r="AL133" s="935">
        <v>75.2</v>
      </c>
      <c r="AM133" s="935">
        <v>75.900000000000006</v>
      </c>
      <c r="AN133" s="935">
        <v>76.5</v>
      </c>
      <c r="AO133" s="935">
        <v>76.8</v>
      </c>
      <c r="AP133" s="935">
        <v>74.400000000000006</v>
      </c>
      <c r="AQ133" s="935">
        <v>79.8</v>
      </c>
      <c r="AR133" s="935">
        <v>79</v>
      </c>
      <c r="AS133" s="935">
        <v>76.599999999999994</v>
      </c>
      <c r="AT133" s="935">
        <v>75.900000000000006</v>
      </c>
    </row>
    <row r="134" spans="1:54" ht="18.600000000000001" customHeight="1">
      <c r="A134" s="141" t="s">
        <v>91</v>
      </c>
      <c r="B134" s="200"/>
      <c r="C134" s="517"/>
      <c r="D134" s="525"/>
      <c r="E134" s="525"/>
      <c r="F134" s="517" t="s">
        <v>39</v>
      </c>
      <c r="G134" s="478">
        <v>5.0999999999999996</v>
      </c>
      <c r="H134" s="478"/>
      <c r="I134" s="977"/>
      <c r="J134" s="478">
        <v>5.4</v>
      </c>
      <c r="K134" s="478"/>
      <c r="L134" s="977"/>
      <c r="M134" s="478">
        <v>5.7</v>
      </c>
      <c r="N134" s="478"/>
      <c r="O134" s="977"/>
      <c r="P134" s="478">
        <v>4.4000000000000004</v>
      </c>
      <c r="Q134" s="478"/>
      <c r="R134" s="977"/>
      <c r="S134" s="478">
        <v>4.7</v>
      </c>
      <c r="T134" s="478"/>
      <c r="U134" s="977"/>
      <c r="V134" s="478">
        <v>5.2</v>
      </c>
      <c r="W134" s="478"/>
      <c r="X134" s="977"/>
      <c r="Y134" s="478">
        <v>2.8</v>
      </c>
      <c r="Z134" s="478"/>
      <c r="AA134" s="977"/>
      <c r="AB134" s="478">
        <v>6.3</v>
      </c>
      <c r="AC134" s="478"/>
      <c r="AD134" s="977"/>
      <c r="AE134" s="478">
        <v>5.2</v>
      </c>
      <c r="AF134" s="478"/>
      <c r="AG134" s="977"/>
      <c r="AH134" s="478"/>
      <c r="AI134" s="13"/>
      <c r="AJ134" s="508">
        <v>-3</v>
      </c>
      <c r="AK134" s="449" t="s">
        <v>530</v>
      </c>
      <c r="AL134" s="935">
        <v>5.0999999999999996</v>
      </c>
      <c r="AM134" s="935">
        <v>5.4</v>
      </c>
      <c r="AN134" s="935">
        <v>5.7</v>
      </c>
      <c r="AO134" s="935">
        <v>4.4000000000000004</v>
      </c>
      <c r="AP134" s="935">
        <v>4.7</v>
      </c>
      <c r="AQ134" s="935">
        <v>5.2</v>
      </c>
      <c r="AR134" s="935">
        <v>2.8</v>
      </c>
      <c r="AS134" s="935">
        <v>6.3</v>
      </c>
      <c r="AT134" s="935">
        <v>5.2</v>
      </c>
    </row>
    <row r="135" spans="1:54" ht="18.600000000000001" customHeight="1">
      <c r="A135" s="141" t="s">
        <v>269</v>
      </c>
      <c r="B135" s="200"/>
      <c r="C135" s="517"/>
      <c r="D135" s="525"/>
      <c r="E135" s="525"/>
      <c r="F135" s="517" t="s">
        <v>39</v>
      </c>
      <c r="G135" s="478">
        <v>16.7</v>
      </c>
      <c r="H135" s="478"/>
      <c r="I135" s="977"/>
      <c r="J135" s="478">
        <v>16.2</v>
      </c>
      <c r="K135" s="478"/>
      <c r="L135" s="977"/>
      <c r="M135" s="478">
        <v>15.3</v>
      </c>
      <c r="N135" s="478"/>
      <c r="O135" s="977"/>
      <c r="P135" s="478">
        <v>15.8</v>
      </c>
      <c r="Q135" s="478"/>
      <c r="R135" s="977"/>
      <c r="S135" s="478">
        <v>17.2</v>
      </c>
      <c r="T135" s="478"/>
      <c r="U135" s="977"/>
      <c r="V135" s="478">
        <v>12.3</v>
      </c>
      <c r="W135" s="478"/>
      <c r="X135" s="977"/>
      <c r="Y135" s="478">
        <v>15</v>
      </c>
      <c r="Z135" s="478"/>
      <c r="AA135" s="977"/>
      <c r="AB135" s="478">
        <v>15.6</v>
      </c>
      <c r="AC135" s="478"/>
      <c r="AD135" s="977"/>
      <c r="AE135" s="478">
        <v>16.100000000000001</v>
      </c>
      <c r="AF135" s="478"/>
      <c r="AG135" s="977"/>
      <c r="AH135" s="478"/>
      <c r="AI135" s="13"/>
      <c r="AJ135" s="508">
        <v>-3</v>
      </c>
      <c r="AK135" s="449" t="s">
        <v>319</v>
      </c>
      <c r="AL135" s="455">
        <v>16.7</v>
      </c>
      <c r="AM135" s="455">
        <v>16.2</v>
      </c>
      <c r="AN135" s="455">
        <v>15.3</v>
      </c>
      <c r="AO135" s="455">
        <v>15.8</v>
      </c>
      <c r="AP135" s="455">
        <v>17.2</v>
      </c>
      <c r="AQ135" s="455">
        <v>12.3</v>
      </c>
      <c r="AR135" s="455">
        <v>15</v>
      </c>
      <c r="AS135" s="455">
        <v>15.6</v>
      </c>
      <c r="AT135" s="455">
        <v>16.100000000000001</v>
      </c>
    </row>
    <row r="136" spans="1:54" ht="18.600000000000001" customHeight="1">
      <c r="A136" s="141" t="s">
        <v>178</v>
      </c>
      <c r="B136" s="200"/>
      <c r="C136" s="517"/>
      <c r="D136" s="525"/>
      <c r="E136" s="525"/>
      <c r="F136" s="517" t="s">
        <v>39</v>
      </c>
      <c r="G136" s="478">
        <v>2.9</v>
      </c>
      <c r="H136" s="478"/>
      <c r="I136" s="977"/>
      <c r="J136" s="478">
        <v>2.6</v>
      </c>
      <c r="K136" s="478"/>
      <c r="L136" s="977"/>
      <c r="M136" s="478">
        <v>2.5</v>
      </c>
      <c r="N136" s="478"/>
      <c r="O136" s="977"/>
      <c r="P136" s="478">
        <v>2.9</v>
      </c>
      <c r="Q136" s="478"/>
      <c r="R136" s="977"/>
      <c r="S136" s="478">
        <v>3.8</v>
      </c>
      <c r="T136" s="478"/>
      <c r="U136" s="977"/>
      <c r="V136" s="478">
        <v>2.7</v>
      </c>
      <c r="W136" s="478"/>
      <c r="X136" s="977"/>
      <c r="Y136" s="478">
        <v>3.2</v>
      </c>
      <c r="Z136" s="478"/>
      <c r="AA136" s="977"/>
      <c r="AB136" s="478">
        <v>1.6</v>
      </c>
      <c r="AC136" s="478"/>
      <c r="AD136" s="977"/>
      <c r="AE136" s="478">
        <v>2.8</v>
      </c>
      <c r="AF136" s="478"/>
      <c r="AG136" s="977"/>
      <c r="AH136" s="478"/>
      <c r="AI136" s="13"/>
      <c r="AJ136" s="508">
        <v>-3</v>
      </c>
      <c r="AK136" s="449" t="s">
        <v>257</v>
      </c>
      <c r="AL136" s="455">
        <v>2.9</v>
      </c>
      <c r="AM136" s="455">
        <v>2.6</v>
      </c>
      <c r="AN136" s="455">
        <v>2.5</v>
      </c>
      <c r="AO136" s="455">
        <v>2.9</v>
      </c>
      <c r="AP136" s="455">
        <v>3.8</v>
      </c>
      <c r="AQ136" s="455">
        <v>2.7</v>
      </c>
      <c r="AR136" s="455">
        <v>3.2</v>
      </c>
      <c r="AS136" s="455">
        <v>1.6</v>
      </c>
      <c r="AT136" s="455">
        <v>2.8</v>
      </c>
    </row>
    <row r="137" spans="1:54" s="164" customFormat="1" ht="18.600000000000001" customHeight="1">
      <c r="A137" s="1231" t="s">
        <v>182</v>
      </c>
      <c r="B137" s="1236"/>
      <c r="C137" s="56"/>
      <c r="D137" s="517"/>
      <c r="E137" s="56"/>
      <c r="F137" s="56" t="s">
        <v>183</v>
      </c>
      <c r="G137" s="193">
        <v>2000</v>
      </c>
      <c r="H137" s="193"/>
      <c r="I137" s="978"/>
      <c r="J137" s="193">
        <v>8100</v>
      </c>
      <c r="K137" s="193"/>
      <c r="L137" s="978"/>
      <c r="M137" s="193">
        <v>6000</v>
      </c>
      <c r="N137" s="193"/>
      <c r="O137" s="978"/>
      <c r="P137" s="193">
        <v>2800</v>
      </c>
      <c r="Q137" s="193"/>
      <c r="R137" s="978"/>
      <c r="S137" s="193">
        <v>2600</v>
      </c>
      <c r="T137" s="193"/>
      <c r="U137" s="978"/>
      <c r="V137" s="193">
        <v>2400</v>
      </c>
      <c r="W137" s="193"/>
      <c r="X137" s="978"/>
      <c r="Y137" s="193">
        <v>2400</v>
      </c>
      <c r="Z137" s="193"/>
      <c r="AA137" s="978"/>
      <c r="AB137" s="193">
        <v>2000</v>
      </c>
      <c r="AC137" s="193"/>
      <c r="AD137" s="978"/>
      <c r="AE137" s="193">
        <v>28300</v>
      </c>
      <c r="AF137" s="193"/>
      <c r="AG137" s="978"/>
      <c r="AH137" s="193"/>
      <c r="AI137" s="13"/>
      <c r="AJ137" s="508">
        <v>-3</v>
      </c>
      <c r="AK137" s="423" t="s">
        <v>258</v>
      </c>
      <c r="AL137" s="509">
        <v>2000</v>
      </c>
      <c r="AM137" s="509">
        <v>8100</v>
      </c>
      <c r="AN137" s="509">
        <v>6000</v>
      </c>
      <c r="AO137" s="509">
        <v>2800</v>
      </c>
      <c r="AP137" s="509">
        <v>2600</v>
      </c>
      <c r="AQ137" s="509">
        <v>2400</v>
      </c>
      <c r="AR137" s="509">
        <v>2400</v>
      </c>
      <c r="AS137" s="509">
        <v>2000</v>
      </c>
      <c r="AT137" s="509">
        <v>28300</v>
      </c>
      <c r="AU137" s="74"/>
      <c r="AV137" s="74"/>
      <c r="AW137" s="74"/>
      <c r="AX137" s="74"/>
      <c r="AY137" s="74"/>
      <c r="AZ137" s="74"/>
      <c r="BA137" s="74"/>
      <c r="BB137" s="74"/>
    </row>
    <row r="138" spans="1:54" s="143" customFormat="1" ht="18.600000000000001" customHeight="1">
      <c r="A138" s="244" t="s">
        <v>769</v>
      </c>
      <c r="B138" s="1229"/>
      <c r="C138" s="56"/>
      <c r="D138" s="517"/>
      <c r="E138" s="517"/>
      <c r="F138" s="517" t="s">
        <v>183</v>
      </c>
      <c r="G138" s="534">
        <v>3.8920762999999998</v>
      </c>
      <c r="H138" s="534"/>
      <c r="I138" s="979"/>
      <c r="J138" s="534">
        <v>3.9164156000000001</v>
      </c>
      <c r="K138" s="534"/>
      <c r="L138" s="979"/>
      <c r="M138" s="534">
        <v>3.9039795000000002</v>
      </c>
      <c r="N138" s="534"/>
      <c r="O138" s="979"/>
      <c r="P138" s="534">
        <v>3.9190106</v>
      </c>
      <c r="Q138" s="534"/>
      <c r="R138" s="979"/>
      <c r="S138" s="534">
        <v>3.8986592</v>
      </c>
      <c r="T138" s="534"/>
      <c r="U138" s="979"/>
      <c r="V138" s="534">
        <v>3.9810935999999999</v>
      </c>
      <c r="W138" s="534"/>
      <c r="X138" s="979"/>
      <c r="Y138" s="534">
        <v>4.0328036000000003</v>
      </c>
      <c r="Z138" s="534"/>
      <c r="AA138" s="979"/>
      <c r="AB138" s="534">
        <v>3.8932666999999999</v>
      </c>
      <c r="AC138" s="534"/>
      <c r="AD138" s="979"/>
      <c r="AE138" s="534">
        <v>3.9082566999999999</v>
      </c>
      <c r="AF138" s="534"/>
      <c r="AG138" s="980"/>
      <c r="AH138" s="465"/>
      <c r="AI138" s="13"/>
      <c r="AJ138" s="508">
        <v>-3</v>
      </c>
      <c r="AK138" s="423" t="s">
        <v>224</v>
      </c>
      <c r="AL138" s="454">
        <v>3.8920762999999998</v>
      </c>
      <c r="AM138" s="454">
        <v>3.9164156000000001</v>
      </c>
      <c r="AN138" s="454">
        <v>3.9039795000000002</v>
      </c>
      <c r="AO138" s="454">
        <v>3.9190106</v>
      </c>
      <c r="AP138" s="454">
        <v>3.8986592</v>
      </c>
      <c r="AQ138" s="454">
        <v>3.9810935999999999</v>
      </c>
      <c r="AR138" s="454">
        <v>4.0328036000000003</v>
      </c>
      <c r="AS138" s="454">
        <v>3.8932666999999999</v>
      </c>
      <c r="AT138" s="454">
        <v>3.9082566999999999</v>
      </c>
      <c r="AU138" s="328"/>
      <c r="AV138" s="328"/>
      <c r="AW138" s="328"/>
      <c r="AX138" s="328"/>
      <c r="AY138" s="328"/>
      <c r="AZ138" s="328"/>
      <c r="BA138" s="328"/>
      <c r="BB138" s="328"/>
    </row>
    <row r="139" spans="1:54" s="143" customFormat="1" ht="18.600000000000001" hidden="1" customHeight="1">
      <c r="A139" s="519"/>
      <c r="B139" s="1229"/>
      <c r="C139" s="56"/>
      <c r="D139" s="517"/>
      <c r="E139" s="517"/>
      <c r="F139" s="517"/>
      <c r="G139" s="465"/>
      <c r="H139" s="465"/>
      <c r="I139" s="980"/>
      <c r="J139" s="465"/>
      <c r="K139" s="465"/>
      <c r="L139" s="980"/>
      <c r="M139" s="465"/>
      <c r="N139" s="465"/>
      <c r="O139" s="980"/>
      <c r="P139" s="465"/>
      <c r="Q139" s="465"/>
      <c r="R139" s="980"/>
      <c r="S139" s="465"/>
      <c r="T139" s="465"/>
      <c r="U139" s="980"/>
      <c r="V139" s="465"/>
      <c r="W139" s="465"/>
      <c r="X139" s="980"/>
      <c r="Y139" s="465"/>
      <c r="Z139" s="465"/>
      <c r="AA139" s="980"/>
      <c r="AB139" s="465"/>
      <c r="AC139" s="465"/>
      <c r="AD139" s="980"/>
      <c r="AE139" s="465"/>
      <c r="AF139" s="465"/>
      <c r="AG139" s="980"/>
      <c r="AH139" s="465"/>
      <c r="AI139" s="13"/>
      <c r="AJ139" s="316"/>
      <c r="AK139" s="316"/>
      <c r="AL139" s="316"/>
      <c r="AM139" s="316"/>
      <c r="AN139" s="316"/>
      <c r="AO139" s="316"/>
      <c r="AP139" s="316"/>
      <c r="AQ139" s="316"/>
      <c r="AR139" s="316"/>
      <c r="AS139" s="316"/>
      <c r="AT139" s="316"/>
      <c r="AU139" s="328"/>
      <c r="AV139" s="328"/>
      <c r="AW139" s="328"/>
      <c r="AX139" s="328"/>
      <c r="AY139" s="328"/>
      <c r="AZ139" s="328"/>
      <c r="BA139" s="328"/>
      <c r="BB139" s="328"/>
    </row>
    <row r="140" spans="1:54" ht="18.600000000000001" customHeight="1">
      <c r="A140" s="208" t="s">
        <v>394</v>
      </c>
      <c r="B140" s="517"/>
      <c r="C140" s="517"/>
      <c r="D140" s="517"/>
      <c r="E140" s="517"/>
      <c r="F140" s="517"/>
      <c r="G140" s="510"/>
      <c r="H140" s="510"/>
      <c r="I140" s="147"/>
      <c r="J140" s="510"/>
      <c r="K140" s="510"/>
      <c r="L140" s="147"/>
      <c r="M140" s="510"/>
      <c r="N140" s="510"/>
      <c r="O140" s="147"/>
      <c r="P140" s="510"/>
      <c r="Q140" s="510"/>
      <c r="R140" s="147"/>
      <c r="S140" s="510"/>
      <c r="T140" s="510"/>
      <c r="U140" s="147"/>
      <c r="V140" s="510"/>
      <c r="W140" s="510"/>
      <c r="X140" s="147"/>
      <c r="Y140" s="510"/>
      <c r="Z140" s="510"/>
      <c r="AA140" s="147"/>
      <c r="AB140" s="510"/>
      <c r="AC140" s="510"/>
      <c r="AD140" s="147"/>
      <c r="AE140" s="510"/>
      <c r="AF140" s="510"/>
      <c r="AG140" s="147"/>
      <c r="AH140" s="510"/>
      <c r="AI140" s="200"/>
      <c r="AL140" s="229"/>
      <c r="AM140" s="229"/>
      <c r="AN140" s="229"/>
      <c r="AO140" s="229"/>
      <c r="AP140" s="229"/>
      <c r="AQ140" s="229"/>
      <c r="AR140" s="229"/>
      <c r="AS140" s="229"/>
      <c r="AT140" s="229"/>
      <c r="AU140" s="300"/>
      <c r="AV140" s="300"/>
      <c r="AW140" s="300"/>
      <c r="AX140" s="300"/>
    </row>
    <row r="141" spans="1:54" ht="18.600000000000001" customHeight="1">
      <c r="A141" s="1240" t="s">
        <v>445</v>
      </c>
      <c r="B141" s="517"/>
      <c r="C141" s="517"/>
      <c r="D141" s="517"/>
      <c r="E141" s="517"/>
      <c r="F141" s="517"/>
      <c r="G141" s="510"/>
      <c r="H141" s="510"/>
      <c r="I141" s="147"/>
      <c r="J141" s="510"/>
      <c r="K141" s="510"/>
      <c r="L141" s="147"/>
      <c r="M141" s="510"/>
      <c r="N141" s="510"/>
      <c r="O141" s="147"/>
      <c r="P141" s="510"/>
      <c r="Q141" s="510"/>
      <c r="R141" s="147"/>
      <c r="S141" s="510"/>
      <c r="T141" s="510"/>
      <c r="U141" s="147"/>
      <c r="V141" s="510"/>
      <c r="W141" s="510"/>
      <c r="X141" s="147"/>
      <c r="Y141" s="510"/>
      <c r="Z141" s="510"/>
      <c r="AA141" s="147"/>
      <c r="AB141" s="510"/>
      <c r="AC141" s="510"/>
      <c r="AD141" s="147"/>
      <c r="AE141" s="510"/>
      <c r="AF141" s="510"/>
      <c r="AG141" s="147"/>
      <c r="AH141" s="510"/>
      <c r="AI141" s="200"/>
      <c r="AL141" s="229"/>
      <c r="AM141" s="229"/>
      <c r="AN141" s="229"/>
      <c r="AO141" s="229"/>
      <c r="AP141" s="229"/>
      <c r="AQ141" s="229"/>
      <c r="AR141" s="229"/>
      <c r="AS141" s="229"/>
      <c r="AT141" s="229"/>
      <c r="AU141" s="300"/>
      <c r="AV141" s="300"/>
      <c r="AW141" s="300"/>
      <c r="AX141" s="300"/>
    </row>
    <row r="142" spans="1:54" ht="18.600000000000001" hidden="1" customHeight="1">
      <c r="A142" s="1240"/>
      <c r="B142" s="517"/>
      <c r="C142" s="517"/>
      <c r="D142" s="517"/>
      <c r="E142" s="517"/>
      <c r="F142" s="517"/>
      <c r="G142" s="510"/>
      <c r="H142" s="510"/>
      <c r="I142" s="147"/>
      <c r="J142" s="510"/>
      <c r="K142" s="510"/>
      <c r="L142" s="147"/>
      <c r="M142" s="510"/>
      <c r="N142" s="510"/>
      <c r="O142" s="147"/>
      <c r="P142" s="510"/>
      <c r="Q142" s="510"/>
      <c r="R142" s="147"/>
      <c r="S142" s="510"/>
      <c r="T142" s="510"/>
      <c r="U142" s="147"/>
      <c r="V142" s="510"/>
      <c r="W142" s="510"/>
      <c r="X142" s="147"/>
      <c r="Y142" s="510"/>
      <c r="Z142" s="510"/>
      <c r="AA142" s="147"/>
      <c r="AB142" s="510"/>
      <c r="AC142" s="510"/>
      <c r="AD142" s="147"/>
      <c r="AE142" s="510"/>
      <c r="AF142" s="510"/>
      <c r="AG142" s="147"/>
      <c r="AH142" s="510"/>
      <c r="AI142" s="200"/>
      <c r="AL142" s="229"/>
      <c r="AM142" s="229"/>
      <c r="AN142" s="229"/>
      <c r="AO142" s="229"/>
      <c r="AP142" s="229"/>
      <c r="AQ142" s="229"/>
      <c r="AR142" s="229"/>
      <c r="AS142" s="229"/>
      <c r="AT142" s="229"/>
      <c r="AU142" s="300"/>
      <c r="AV142" s="300"/>
      <c r="AW142" s="300"/>
      <c r="AX142" s="300"/>
    </row>
    <row r="143" spans="1:54" ht="18.600000000000001" customHeight="1">
      <c r="A143" s="141" t="s">
        <v>90</v>
      </c>
      <c r="B143" s="200"/>
      <c r="C143" s="517"/>
      <c r="D143" s="525"/>
      <c r="E143" s="525"/>
      <c r="F143" s="517" t="s">
        <v>39</v>
      </c>
      <c r="G143" s="478">
        <v>85.9</v>
      </c>
      <c r="H143" s="478"/>
      <c r="I143" s="977"/>
      <c r="J143" s="478">
        <v>87.3</v>
      </c>
      <c r="K143" s="478"/>
      <c r="L143" s="977"/>
      <c r="M143" s="478">
        <v>87</v>
      </c>
      <c r="N143" s="478"/>
      <c r="O143" s="977"/>
      <c r="P143" s="478">
        <v>85.1</v>
      </c>
      <c r="Q143" s="478"/>
      <c r="R143" s="977"/>
      <c r="S143" s="478">
        <v>89.6</v>
      </c>
      <c r="T143" s="478"/>
      <c r="U143" s="977"/>
      <c r="V143" s="478">
        <v>89</v>
      </c>
      <c r="W143" s="478"/>
      <c r="X143" s="977"/>
      <c r="Y143" s="478">
        <v>89.7</v>
      </c>
      <c r="Z143" s="478"/>
      <c r="AA143" s="977"/>
      <c r="AB143" s="478">
        <v>86.2</v>
      </c>
      <c r="AC143" s="478"/>
      <c r="AD143" s="977"/>
      <c r="AE143" s="478">
        <v>86.7</v>
      </c>
      <c r="AF143" s="478"/>
      <c r="AG143" s="977"/>
      <c r="AH143" s="478"/>
      <c r="AI143" s="13"/>
      <c r="AJ143" s="508">
        <v>-4</v>
      </c>
      <c r="AK143" s="449" t="s">
        <v>460</v>
      </c>
      <c r="AL143" s="935">
        <v>85.9</v>
      </c>
      <c r="AM143" s="935">
        <v>87.3</v>
      </c>
      <c r="AN143" s="935">
        <v>87</v>
      </c>
      <c r="AO143" s="935">
        <v>85.1</v>
      </c>
      <c r="AP143" s="935">
        <v>89.6</v>
      </c>
      <c r="AQ143" s="935">
        <v>89</v>
      </c>
      <c r="AR143" s="935">
        <v>89.7</v>
      </c>
      <c r="AS143" s="935">
        <v>86.2</v>
      </c>
      <c r="AT143" s="935">
        <v>86.7</v>
      </c>
    </row>
    <row r="144" spans="1:54" ht="18.600000000000001" customHeight="1">
      <c r="A144" s="141" t="s">
        <v>91</v>
      </c>
      <c r="B144" s="200"/>
      <c r="C144" s="517"/>
      <c r="D144" s="525"/>
      <c r="E144" s="525"/>
      <c r="F144" s="517" t="s">
        <v>39</v>
      </c>
      <c r="G144" s="478">
        <v>4.0999999999999996</v>
      </c>
      <c r="H144" s="478"/>
      <c r="I144" s="977"/>
      <c r="J144" s="478">
        <v>3.3</v>
      </c>
      <c r="K144" s="478"/>
      <c r="L144" s="977"/>
      <c r="M144" s="478">
        <v>3.7</v>
      </c>
      <c r="N144" s="478"/>
      <c r="O144" s="977"/>
      <c r="P144" s="478">
        <v>5.7</v>
      </c>
      <c r="Q144" s="478"/>
      <c r="R144" s="977"/>
      <c r="S144" s="478">
        <v>3.7</v>
      </c>
      <c r="T144" s="478"/>
      <c r="U144" s="977"/>
      <c r="V144" s="478">
        <v>2.7</v>
      </c>
      <c r="W144" s="478"/>
      <c r="X144" s="977"/>
      <c r="Y144" s="478">
        <v>3.1</v>
      </c>
      <c r="Z144" s="478"/>
      <c r="AA144" s="977"/>
      <c r="AB144" s="478">
        <v>3.6</v>
      </c>
      <c r="AC144" s="478"/>
      <c r="AD144" s="977"/>
      <c r="AE144" s="478">
        <v>3.9</v>
      </c>
      <c r="AF144" s="478"/>
      <c r="AG144" s="977"/>
      <c r="AH144" s="478"/>
      <c r="AI144" s="13"/>
      <c r="AJ144" s="508">
        <v>-4</v>
      </c>
      <c r="AK144" s="449" t="s">
        <v>461</v>
      </c>
      <c r="AL144" s="935">
        <v>4.0999999999999996</v>
      </c>
      <c r="AM144" s="935">
        <v>3.3</v>
      </c>
      <c r="AN144" s="935">
        <v>3.7</v>
      </c>
      <c r="AO144" s="935">
        <v>5.7</v>
      </c>
      <c r="AP144" s="935">
        <v>3.7</v>
      </c>
      <c r="AQ144" s="935">
        <v>2.7</v>
      </c>
      <c r="AR144" s="935">
        <v>3.1</v>
      </c>
      <c r="AS144" s="935">
        <v>3.6</v>
      </c>
      <c r="AT144" s="935">
        <v>3.9</v>
      </c>
    </row>
    <row r="145" spans="1:54" ht="18.600000000000001" customHeight="1">
      <c r="A145" s="141" t="s">
        <v>269</v>
      </c>
      <c r="B145" s="200"/>
      <c r="C145" s="517"/>
      <c r="D145" s="525"/>
      <c r="E145" s="525"/>
      <c r="F145" s="517" t="s">
        <v>39</v>
      </c>
      <c r="G145" s="478">
        <v>9.1999999999999993</v>
      </c>
      <c r="H145" s="478"/>
      <c r="I145" s="977"/>
      <c r="J145" s="478">
        <v>8.3000000000000007</v>
      </c>
      <c r="K145" s="478"/>
      <c r="L145" s="977"/>
      <c r="M145" s="478">
        <v>8.6</v>
      </c>
      <c r="N145" s="478"/>
      <c r="O145" s="977"/>
      <c r="P145" s="478">
        <v>8.4</v>
      </c>
      <c r="Q145" s="478"/>
      <c r="R145" s="977"/>
      <c r="S145" s="478">
        <v>5.7</v>
      </c>
      <c r="T145" s="478"/>
      <c r="U145" s="977"/>
      <c r="V145" s="478">
        <v>7.4</v>
      </c>
      <c r="W145" s="478"/>
      <c r="X145" s="977"/>
      <c r="Y145" s="478">
        <v>6.4</v>
      </c>
      <c r="Z145" s="478"/>
      <c r="AA145" s="977"/>
      <c r="AB145" s="478">
        <v>9.1999999999999993</v>
      </c>
      <c r="AC145" s="478"/>
      <c r="AD145" s="977"/>
      <c r="AE145" s="478">
        <v>8.4</v>
      </c>
      <c r="AF145" s="478"/>
      <c r="AG145" s="977"/>
      <c r="AH145" s="478"/>
      <c r="AI145" s="13"/>
      <c r="AJ145" s="508">
        <v>-4</v>
      </c>
      <c r="AK145" s="423" t="s">
        <v>350</v>
      </c>
      <c r="AL145" s="455">
        <v>9.1999999999999993</v>
      </c>
      <c r="AM145" s="455">
        <v>8.3000000000000007</v>
      </c>
      <c r="AN145" s="455">
        <v>8.6</v>
      </c>
      <c r="AO145" s="455">
        <v>8.4</v>
      </c>
      <c r="AP145" s="455">
        <v>5.7</v>
      </c>
      <c r="AQ145" s="455">
        <v>7.4</v>
      </c>
      <c r="AR145" s="455">
        <v>6.4</v>
      </c>
      <c r="AS145" s="455">
        <v>9.1999999999999993</v>
      </c>
      <c r="AT145" s="455">
        <v>8.4</v>
      </c>
    </row>
    <row r="146" spans="1:54" ht="18.600000000000001" customHeight="1">
      <c r="A146" s="141" t="s">
        <v>178</v>
      </c>
      <c r="B146" s="200"/>
      <c r="C146" s="517"/>
      <c r="D146" s="525"/>
      <c r="E146" s="525"/>
      <c r="F146" s="517" t="s">
        <v>39</v>
      </c>
      <c r="G146" s="478">
        <v>0.7</v>
      </c>
      <c r="H146" s="478"/>
      <c r="I146" s="977"/>
      <c r="J146" s="478">
        <v>1.2</v>
      </c>
      <c r="K146" s="478"/>
      <c r="L146" s="977"/>
      <c r="M146" s="478">
        <v>0.6</v>
      </c>
      <c r="N146" s="478"/>
      <c r="O146" s="977"/>
      <c r="P146" s="478">
        <v>0.9</v>
      </c>
      <c r="Q146" s="478"/>
      <c r="R146" s="977"/>
      <c r="S146" s="478">
        <v>1</v>
      </c>
      <c r="T146" s="478"/>
      <c r="U146" s="977"/>
      <c r="V146" s="478">
        <v>0.8</v>
      </c>
      <c r="W146" s="478"/>
      <c r="X146" s="977"/>
      <c r="Y146" s="478">
        <v>0.8</v>
      </c>
      <c r="Z146" s="478"/>
      <c r="AA146" s="977"/>
      <c r="AB146" s="478">
        <v>0.9</v>
      </c>
      <c r="AC146" s="478"/>
      <c r="AD146" s="977"/>
      <c r="AE146" s="478">
        <v>0.9</v>
      </c>
      <c r="AF146" s="478"/>
      <c r="AG146" s="977"/>
      <c r="AH146" s="478"/>
      <c r="AI146" s="13"/>
      <c r="AJ146" s="508">
        <v>-4</v>
      </c>
      <c r="AK146" s="423" t="s">
        <v>51</v>
      </c>
      <c r="AL146" s="455">
        <v>0.7</v>
      </c>
      <c r="AM146" s="455">
        <v>1.2</v>
      </c>
      <c r="AN146" s="455">
        <v>0.6</v>
      </c>
      <c r="AO146" s="455">
        <v>0.9</v>
      </c>
      <c r="AP146" s="455">
        <v>1</v>
      </c>
      <c r="AQ146" s="455">
        <v>0.8</v>
      </c>
      <c r="AR146" s="455">
        <v>0.8</v>
      </c>
      <c r="AS146" s="455">
        <v>0.9</v>
      </c>
      <c r="AT146" s="455">
        <v>0.9</v>
      </c>
    </row>
    <row r="147" spans="1:54" s="164" customFormat="1" ht="18.600000000000001" customHeight="1">
      <c r="A147" s="1231" t="s">
        <v>182</v>
      </c>
      <c r="B147" s="1236"/>
      <c r="C147" s="56"/>
      <c r="D147" s="517"/>
      <c r="E147" s="56"/>
      <c r="F147" s="56" t="s">
        <v>183</v>
      </c>
      <c r="G147" s="193">
        <v>2000</v>
      </c>
      <c r="H147" s="193"/>
      <c r="I147" s="978"/>
      <c r="J147" s="193">
        <v>8100</v>
      </c>
      <c r="K147" s="193"/>
      <c r="L147" s="978"/>
      <c r="M147" s="193">
        <v>6000</v>
      </c>
      <c r="N147" s="193"/>
      <c r="O147" s="978"/>
      <c r="P147" s="193">
        <v>2800</v>
      </c>
      <c r="Q147" s="193"/>
      <c r="R147" s="978"/>
      <c r="S147" s="193">
        <v>2600</v>
      </c>
      <c r="T147" s="193"/>
      <c r="U147" s="978"/>
      <c r="V147" s="193">
        <v>2401</v>
      </c>
      <c r="W147" s="193"/>
      <c r="X147" s="978"/>
      <c r="Y147" s="193">
        <v>2400</v>
      </c>
      <c r="Z147" s="193"/>
      <c r="AA147" s="978"/>
      <c r="AB147" s="193">
        <v>2000</v>
      </c>
      <c r="AC147" s="193"/>
      <c r="AD147" s="978"/>
      <c r="AE147" s="193">
        <v>28301</v>
      </c>
      <c r="AF147" s="193"/>
      <c r="AG147" s="978"/>
      <c r="AH147" s="193"/>
      <c r="AI147" s="13"/>
      <c r="AJ147" s="508">
        <v>-4</v>
      </c>
      <c r="AK147" s="423" t="s">
        <v>95</v>
      </c>
      <c r="AL147" s="924">
        <v>2000</v>
      </c>
      <c r="AM147" s="924">
        <v>8100</v>
      </c>
      <c r="AN147" s="924">
        <v>6000</v>
      </c>
      <c r="AO147" s="924">
        <v>2800</v>
      </c>
      <c r="AP147" s="924">
        <v>2600</v>
      </c>
      <c r="AQ147" s="924">
        <v>2401</v>
      </c>
      <c r="AR147" s="924">
        <v>2400</v>
      </c>
      <c r="AS147" s="924">
        <v>2000</v>
      </c>
      <c r="AT147" s="924">
        <v>28301</v>
      </c>
      <c r="AU147" s="74"/>
      <c r="AV147" s="74"/>
      <c r="AW147" s="74"/>
      <c r="AX147" s="74"/>
      <c r="AY147" s="74"/>
      <c r="AZ147" s="74"/>
      <c r="BA147" s="74"/>
      <c r="BB147" s="74"/>
    </row>
    <row r="148" spans="1:54" s="143" customFormat="1" ht="18.600000000000001" customHeight="1">
      <c r="A148" s="244" t="s">
        <v>769</v>
      </c>
      <c r="B148" s="1229"/>
      <c r="C148" s="56"/>
      <c r="D148" s="517"/>
      <c r="E148" s="517"/>
      <c r="F148" s="517" t="s">
        <v>183</v>
      </c>
      <c r="G148" s="534">
        <v>4.0450882000000004</v>
      </c>
      <c r="H148" s="534"/>
      <c r="I148" s="979"/>
      <c r="J148" s="534">
        <v>4.1173710999999997</v>
      </c>
      <c r="K148" s="534"/>
      <c r="L148" s="979"/>
      <c r="M148" s="534">
        <v>4.1023632000000001</v>
      </c>
      <c r="N148" s="534"/>
      <c r="O148" s="979"/>
      <c r="P148" s="534">
        <v>4.0221831000000003</v>
      </c>
      <c r="Q148" s="534"/>
      <c r="R148" s="979"/>
      <c r="S148" s="534">
        <v>4.1026558</v>
      </c>
      <c r="T148" s="534"/>
      <c r="U148" s="979"/>
      <c r="V148" s="534">
        <v>4.1247737000000004</v>
      </c>
      <c r="W148" s="534"/>
      <c r="X148" s="979"/>
      <c r="Y148" s="534">
        <v>4.2070584000000002</v>
      </c>
      <c r="Z148" s="534"/>
      <c r="AA148" s="979"/>
      <c r="AB148" s="534">
        <v>4.0843461999999997</v>
      </c>
      <c r="AC148" s="534"/>
      <c r="AD148" s="979"/>
      <c r="AE148" s="534">
        <v>4.0810804999999997</v>
      </c>
      <c r="AF148" s="534"/>
      <c r="AG148" s="980"/>
      <c r="AH148" s="465"/>
      <c r="AI148" s="13"/>
      <c r="AJ148" s="508">
        <v>-4</v>
      </c>
      <c r="AK148" s="423" t="s">
        <v>96</v>
      </c>
      <c r="AL148" s="454">
        <v>4.0450882000000004</v>
      </c>
      <c r="AM148" s="454">
        <v>4.1173710999999997</v>
      </c>
      <c r="AN148" s="454">
        <v>4.1023632000000001</v>
      </c>
      <c r="AO148" s="454">
        <v>4.0221831000000003</v>
      </c>
      <c r="AP148" s="454">
        <v>4.1026558</v>
      </c>
      <c r="AQ148" s="454">
        <v>4.1247737000000004</v>
      </c>
      <c r="AR148" s="454">
        <v>4.2070584000000002</v>
      </c>
      <c r="AS148" s="454">
        <v>4.0843461999999997</v>
      </c>
      <c r="AT148" s="454">
        <v>4.0810804999999997</v>
      </c>
      <c r="AU148" s="328"/>
      <c r="AV148" s="328"/>
      <c r="AW148" s="328"/>
      <c r="AX148" s="328"/>
      <c r="AY148" s="328"/>
      <c r="AZ148" s="328"/>
      <c r="BA148" s="328"/>
      <c r="BB148" s="328"/>
    </row>
    <row r="149" spans="1:54" s="143" customFormat="1" ht="18.600000000000001" hidden="1" customHeight="1">
      <c r="A149" s="244"/>
      <c r="B149" s="1229"/>
      <c r="C149" s="56"/>
      <c r="D149" s="517"/>
      <c r="E149" s="517"/>
      <c r="F149" s="517"/>
      <c r="G149" s="465"/>
      <c r="H149" s="465"/>
      <c r="I149" s="980"/>
      <c r="J149" s="465"/>
      <c r="K149" s="465"/>
      <c r="L149" s="980"/>
      <c r="M149" s="465"/>
      <c r="N149" s="465"/>
      <c r="O149" s="980"/>
      <c r="P149" s="465"/>
      <c r="Q149" s="465"/>
      <c r="R149" s="980"/>
      <c r="S149" s="465"/>
      <c r="T149" s="465"/>
      <c r="U149" s="980"/>
      <c r="V149" s="465"/>
      <c r="W149" s="465"/>
      <c r="X149" s="980"/>
      <c r="Y149" s="465"/>
      <c r="Z149" s="465"/>
      <c r="AA149" s="980"/>
      <c r="AB149" s="465"/>
      <c r="AC149" s="465"/>
      <c r="AD149" s="980"/>
      <c r="AE149" s="465"/>
      <c r="AF149" s="465"/>
      <c r="AG149" s="980"/>
      <c r="AH149" s="465"/>
      <c r="AI149" s="13"/>
      <c r="AJ149" s="316"/>
      <c r="AK149" s="316"/>
      <c r="AL149" s="316"/>
      <c r="AM149" s="316"/>
      <c r="AN149" s="316"/>
      <c r="AO149" s="316"/>
      <c r="AP149" s="316"/>
      <c r="AQ149" s="316"/>
      <c r="AR149" s="316"/>
      <c r="AS149" s="316"/>
      <c r="AT149" s="316"/>
      <c r="AU149" s="328"/>
      <c r="AV149" s="328"/>
      <c r="AW149" s="328"/>
      <c r="AX149" s="328"/>
      <c r="AY149" s="328"/>
      <c r="AZ149" s="328"/>
      <c r="BA149" s="328"/>
      <c r="BB149" s="328"/>
    </row>
    <row r="150" spans="1:54" s="143" customFormat="1" ht="18.600000000000001" customHeight="1">
      <c r="A150" s="244" t="s">
        <v>446</v>
      </c>
      <c r="B150" s="1229"/>
      <c r="C150" s="56"/>
      <c r="D150" s="517"/>
      <c r="E150" s="517"/>
      <c r="F150" s="517"/>
      <c r="G150" s="465"/>
      <c r="H150" s="465"/>
      <c r="I150" s="980"/>
      <c r="J150" s="465"/>
      <c r="K150" s="465"/>
      <c r="L150" s="980"/>
      <c r="M150" s="465"/>
      <c r="N150" s="465"/>
      <c r="O150" s="980"/>
      <c r="P150" s="465"/>
      <c r="Q150" s="465"/>
      <c r="R150" s="980"/>
      <c r="S150" s="465"/>
      <c r="T150" s="465"/>
      <c r="U150" s="980"/>
      <c r="V150" s="465"/>
      <c r="W150" s="465"/>
      <c r="X150" s="980"/>
      <c r="Y150" s="465"/>
      <c r="Z150" s="465"/>
      <c r="AA150" s="980"/>
      <c r="AB150" s="465"/>
      <c r="AC150" s="465"/>
      <c r="AD150" s="980"/>
      <c r="AE150" s="465"/>
      <c r="AF150" s="465"/>
      <c r="AG150" s="980"/>
      <c r="AH150" s="465"/>
      <c r="AI150" s="13"/>
      <c r="AJ150" s="316"/>
      <c r="AK150" s="316"/>
      <c r="AL150" s="316"/>
      <c r="AM150" s="316"/>
      <c r="AN150" s="316"/>
      <c r="AO150" s="316"/>
      <c r="AP150" s="316"/>
      <c r="AQ150" s="316"/>
      <c r="AR150" s="316"/>
      <c r="AS150" s="316"/>
      <c r="AT150" s="316"/>
      <c r="AU150" s="328"/>
      <c r="AV150" s="328"/>
      <c r="AW150" s="328"/>
      <c r="AX150" s="328"/>
      <c r="AY150" s="328"/>
      <c r="AZ150" s="328"/>
      <c r="BA150" s="328"/>
      <c r="BB150" s="328"/>
    </row>
    <row r="151" spans="1:54" s="143" customFormat="1" ht="18.600000000000001" hidden="1" customHeight="1">
      <c r="A151" s="244"/>
      <c r="B151" s="1229"/>
      <c r="C151" s="56"/>
      <c r="D151" s="517"/>
      <c r="E151" s="517"/>
      <c r="F151" s="517"/>
      <c r="G151" s="465"/>
      <c r="H151" s="465"/>
      <c r="I151" s="980"/>
      <c r="J151" s="465"/>
      <c r="K151" s="465"/>
      <c r="L151" s="980"/>
      <c r="M151" s="465"/>
      <c r="N151" s="465"/>
      <c r="O151" s="980"/>
      <c r="P151" s="465"/>
      <c r="Q151" s="465"/>
      <c r="R151" s="980"/>
      <c r="S151" s="465"/>
      <c r="T151" s="465"/>
      <c r="U151" s="980"/>
      <c r="V151" s="465"/>
      <c r="W151" s="465"/>
      <c r="X151" s="980"/>
      <c r="Y151" s="465"/>
      <c r="Z151" s="465"/>
      <c r="AA151" s="980"/>
      <c r="AB151" s="465"/>
      <c r="AC151" s="465"/>
      <c r="AD151" s="980"/>
      <c r="AE151" s="465"/>
      <c r="AF151" s="465"/>
      <c r="AG151" s="980"/>
      <c r="AH151" s="465"/>
      <c r="AI151" s="13"/>
      <c r="AJ151" s="316"/>
      <c r="AK151" s="316"/>
      <c r="AL151" s="316"/>
      <c r="AM151" s="316"/>
      <c r="AN151" s="316"/>
      <c r="AO151" s="316"/>
      <c r="AP151" s="316"/>
      <c r="AQ151" s="316"/>
      <c r="AR151" s="316"/>
      <c r="AS151" s="316"/>
      <c r="AT151" s="316"/>
      <c r="AU151" s="328"/>
      <c r="AV151" s="328"/>
      <c r="AW151" s="328"/>
      <c r="AX151" s="328"/>
      <c r="AY151" s="328"/>
      <c r="AZ151" s="328"/>
      <c r="BA151" s="328"/>
      <c r="BB151" s="328"/>
    </row>
    <row r="152" spans="1:54" ht="18.600000000000001" customHeight="1">
      <c r="A152" s="141" t="s">
        <v>90</v>
      </c>
      <c r="B152" s="200"/>
      <c r="C152" s="517"/>
      <c r="D152" s="525"/>
      <c r="E152" s="525"/>
      <c r="F152" s="517" t="s">
        <v>39</v>
      </c>
      <c r="G152" s="478">
        <v>75.5</v>
      </c>
      <c r="H152" s="478"/>
      <c r="I152" s="977"/>
      <c r="J152" s="478">
        <v>75.099999999999994</v>
      </c>
      <c r="K152" s="478"/>
      <c r="L152" s="977"/>
      <c r="M152" s="478">
        <v>76.7</v>
      </c>
      <c r="N152" s="478"/>
      <c r="O152" s="977"/>
      <c r="P152" s="478">
        <v>76.2</v>
      </c>
      <c r="Q152" s="478"/>
      <c r="R152" s="977"/>
      <c r="S152" s="478">
        <v>77.8</v>
      </c>
      <c r="T152" s="478"/>
      <c r="U152" s="977"/>
      <c r="V152" s="478">
        <v>81</v>
      </c>
      <c r="W152" s="478"/>
      <c r="X152" s="977"/>
      <c r="Y152" s="478">
        <v>79.900000000000006</v>
      </c>
      <c r="Z152" s="478"/>
      <c r="AA152" s="977"/>
      <c r="AB152" s="478">
        <v>74.3</v>
      </c>
      <c r="AC152" s="478"/>
      <c r="AD152" s="977"/>
      <c r="AE152" s="478">
        <v>76.099999999999994</v>
      </c>
      <c r="AF152" s="478"/>
      <c r="AG152" s="977"/>
      <c r="AH152" s="478"/>
      <c r="AI152" s="13"/>
      <c r="AJ152" s="508">
        <v>-4</v>
      </c>
      <c r="AK152" s="449" t="s">
        <v>462</v>
      </c>
      <c r="AL152" s="935">
        <v>75.5</v>
      </c>
      <c r="AM152" s="935">
        <v>75.099999999999994</v>
      </c>
      <c r="AN152" s="935">
        <v>76.7</v>
      </c>
      <c r="AO152" s="935">
        <v>76.2</v>
      </c>
      <c r="AP152" s="935">
        <v>77.8</v>
      </c>
      <c r="AQ152" s="935">
        <v>81</v>
      </c>
      <c r="AR152" s="935">
        <v>79.900000000000006</v>
      </c>
      <c r="AS152" s="935">
        <v>74.3</v>
      </c>
      <c r="AT152" s="935">
        <v>76.099999999999994</v>
      </c>
    </row>
    <row r="153" spans="1:54" ht="18.600000000000001" customHeight="1">
      <c r="A153" s="141" t="s">
        <v>91</v>
      </c>
      <c r="B153" s="200"/>
      <c r="C153" s="517"/>
      <c r="D153" s="525"/>
      <c r="E153" s="525"/>
      <c r="F153" s="517" t="s">
        <v>39</v>
      </c>
      <c r="G153" s="478">
        <v>10.1</v>
      </c>
      <c r="H153" s="478"/>
      <c r="I153" s="977"/>
      <c r="J153" s="478">
        <v>9.1999999999999993</v>
      </c>
      <c r="K153" s="478"/>
      <c r="L153" s="977"/>
      <c r="M153" s="478">
        <v>9.6999999999999993</v>
      </c>
      <c r="N153" s="478"/>
      <c r="O153" s="977"/>
      <c r="P153" s="478">
        <v>11</v>
      </c>
      <c r="Q153" s="478"/>
      <c r="R153" s="977"/>
      <c r="S153" s="478">
        <v>8.1999999999999993</v>
      </c>
      <c r="T153" s="478"/>
      <c r="U153" s="977"/>
      <c r="V153" s="478">
        <v>7.5</v>
      </c>
      <c r="W153" s="478"/>
      <c r="X153" s="977"/>
      <c r="Y153" s="478">
        <v>7.6</v>
      </c>
      <c r="Z153" s="478"/>
      <c r="AA153" s="977"/>
      <c r="AB153" s="478">
        <v>13</v>
      </c>
      <c r="AC153" s="478"/>
      <c r="AD153" s="977"/>
      <c r="AE153" s="478">
        <v>9.6999999999999993</v>
      </c>
      <c r="AF153" s="478"/>
      <c r="AG153" s="977"/>
      <c r="AH153" s="478"/>
      <c r="AI153" s="13"/>
      <c r="AJ153" s="508">
        <v>-4</v>
      </c>
      <c r="AK153" s="449" t="s">
        <v>463</v>
      </c>
      <c r="AL153" s="935">
        <v>10.1</v>
      </c>
      <c r="AM153" s="935">
        <v>9.1999999999999993</v>
      </c>
      <c r="AN153" s="935">
        <v>9.6999999999999993</v>
      </c>
      <c r="AO153" s="935">
        <v>11</v>
      </c>
      <c r="AP153" s="935">
        <v>8.1999999999999993</v>
      </c>
      <c r="AQ153" s="935">
        <v>7.5</v>
      </c>
      <c r="AR153" s="935">
        <v>7.6</v>
      </c>
      <c r="AS153" s="935">
        <v>13</v>
      </c>
      <c r="AT153" s="935">
        <v>9.6999999999999993</v>
      </c>
    </row>
    <row r="154" spans="1:54" ht="18.600000000000001" customHeight="1">
      <c r="A154" s="141" t="s">
        <v>269</v>
      </c>
      <c r="B154" s="200"/>
      <c r="C154" s="517"/>
      <c r="D154" s="525"/>
      <c r="E154" s="525"/>
      <c r="F154" s="517" t="s">
        <v>39</v>
      </c>
      <c r="G154" s="478">
        <v>12.2</v>
      </c>
      <c r="H154" s="478"/>
      <c r="I154" s="977"/>
      <c r="J154" s="478">
        <v>13.3</v>
      </c>
      <c r="K154" s="478"/>
      <c r="L154" s="977"/>
      <c r="M154" s="478">
        <v>11.9</v>
      </c>
      <c r="N154" s="478"/>
      <c r="O154" s="977"/>
      <c r="P154" s="478">
        <v>10.8</v>
      </c>
      <c r="Q154" s="478"/>
      <c r="R154" s="977"/>
      <c r="S154" s="478">
        <v>11.2</v>
      </c>
      <c r="T154" s="478"/>
      <c r="U154" s="977"/>
      <c r="V154" s="478">
        <v>9.1999999999999993</v>
      </c>
      <c r="W154" s="478"/>
      <c r="X154" s="977"/>
      <c r="Y154" s="478">
        <v>10.3</v>
      </c>
      <c r="Z154" s="478"/>
      <c r="AA154" s="977"/>
      <c r="AB154" s="478">
        <v>11.4</v>
      </c>
      <c r="AC154" s="478"/>
      <c r="AD154" s="977"/>
      <c r="AE154" s="478">
        <v>12.1</v>
      </c>
      <c r="AF154" s="478"/>
      <c r="AG154" s="977"/>
      <c r="AH154" s="478"/>
      <c r="AI154" s="13"/>
      <c r="AJ154" s="508">
        <v>-4</v>
      </c>
      <c r="AK154" s="423" t="s">
        <v>315</v>
      </c>
      <c r="AL154" s="455">
        <v>12.2</v>
      </c>
      <c r="AM154" s="455">
        <v>13.3</v>
      </c>
      <c r="AN154" s="455">
        <v>11.9</v>
      </c>
      <c r="AO154" s="455">
        <v>10.8</v>
      </c>
      <c r="AP154" s="455">
        <v>11.2</v>
      </c>
      <c r="AQ154" s="455">
        <v>9.1999999999999993</v>
      </c>
      <c r="AR154" s="455">
        <v>10.3</v>
      </c>
      <c r="AS154" s="455">
        <v>11.4</v>
      </c>
      <c r="AT154" s="455">
        <v>12.1</v>
      </c>
    </row>
    <row r="155" spans="1:54" ht="18.600000000000001" customHeight="1">
      <c r="A155" s="141" t="s">
        <v>178</v>
      </c>
      <c r="B155" s="200"/>
      <c r="C155" s="517"/>
      <c r="D155" s="525"/>
      <c r="E155" s="525"/>
      <c r="F155" s="517" t="s">
        <v>39</v>
      </c>
      <c r="G155" s="478">
        <v>2.2000000000000002</v>
      </c>
      <c r="H155" s="478"/>
      <c r="I155" s="977"/>
      <c r="J155" s="478">
        <v>2.4</v>
      </c>
      <c r="K155" s="478"/>
      <c r="L155" s="977"/>
      <c r="M155" s="478">
        <v>1.7</v>
      </c>
      <c r="N155" s="478"/>
      <c r="O155" s="977"/>
      <c r="P155" s="478">
        <v>2</v>
      </c>
      <c r="Q155" s="478"/>
      <c r="R155" s="977"/>
      <c r="S155" s="478">
        <v>2.8</v>
      </c>
      <c r="T155" s="478"/>
      <c r="U155" s="977"/>
      <c r="V155" s="478">
        <v>2.4</v>
      </c>
      <c r="W155" s="478"/>
      <c r="X155" s="977"/>
      <c r="Y155" s="478">
        <v>2.2000000000000002</v>
      </c>
      <c r="Z155" s="478"/>
      <c r="AA155" s="977"/>
      <c r="AB155" s="478">
        <v>1.4</v>
      </c>
      <c r="AC155" s="478"/>
      <c r="AD155" s="977"/>
      <c r="AE155" s="478">
        <v>2.2000000000000002</v>
      </c>
      <c r="AF155" s="478"/>
      <c r="AG155" s="977"/>
      <c r="AH155" s="478"/>
      <c r="AI155" s="13"/>
      <c r="AJ155" s="508">
        <v>-4</v>
      </c>
      <c r="AK155" s="423" t="s">
        <v>316</v>
      </c>
      <c r="AL155" s="455">
        <v>2.2000000000000002</v>
      </c>
      <c r="AM155" s="455">
        <v>2.4</v>
      </c>
      <c r="AN155" s="455">
        <v>1.7</v>
      </c>
      <c r="AO155" s="455">
        <v>2</v>
      </c>
      <c r="AP155" s="455">
        <v>2.8</v>
      </c>
      <c r="AQ155" s="455">
        <v>2.4</v>
      </c>
      <c r="AR155" s="455">
        <v>2.2000000000000002</v>
      </c>
      <c r="AS155" s="455">
        <v>1.4</v>
      </c>
      <c r="AT155" s="455">
        <v>2.2000000000000002</v>
      </c>
    </row>
    <row r="156" spans="1:54" s="164" customFormat="1" ht="18.600000000000001" customHeight="1">
      <c r="A156" s="1231" t="s">
        <v>182</v>
      </c>
      <c r="B156" s="1236"/>
      <c r="C156" s="56"/>
      <c r="D156" s="517"/>
      <c r="E156" s="56"/>
      <c r="F156" s="56" t="s">
        <v>183</v>
      </c>
      <c r="G156" s="193">
        <v>2000</v>
      </c>
      <c r="H156" s="193"/>
      <c r="I156" s="978"/>
      <c r="J156" s="193">
        <v>8100</v>
      </c>
      <c r="K156" s="193"/>
      <c r="L156" s="978"/>
      <c r="M156" s="193">
        <v>6000</v>
      </c>
      <c r="N156" s="193"/>
      <c r="O156" s="978"/>
      <c r="P156" s="193">
        <v>2800</v>
      </c>
      <c r="Q156" s="193"/>
      <c r="R156" s="978"/>
      <c r="S156" s="193">
        <v>2600</v>
      </c>
      <c r="T156" s="193"/>
      <c r="U156" s="978"/>
      <c r="V156" s="193">
        <v>2401</v>
      </c>
      <c r="W156" s="193"/>
      <c r="X156" s="978"/>
      <c r="Y156" s="193">
        <v>2400</v>
      </c>
      <c r="Z156" s="193"/>
      <c r="AA156" s="978"/>
      <c r="AB156" s="193">
        <v>2000</v>
      </c>
      <c r="AC156" s="193"/>
      <c r="AD156" s="978"/>
      <c r="AE156" s="193">
        <v>28301</v>
      </c>
      <c r="AF156" s="193"/>
      <c r="AG156" s="978"/>
      <c r="AH156" s="193"/>
      <c r="AI156" s="13"/>
      <c r="AJ156" s="508">
        <v>-4</v>
      </c>
      <c r="AK156" s="423" t="s">
        <v>317</v>
      </c>
      <c r="AL156" s="924">
        <v>2000</v>
      </c>
      <c r="AM156" s="924">
        <v>8100</v>
      </c>
      <c r="AN156" s="924">
        <v>6000</v>
      </c>
      <c r="AO156" s="924">
        <v>2800</v>
      </c>
      <c r="AP156" s="924">
        <v>2600</v>
      </c>
      <c r="AQ156" s="924">
        <v>2401</v>
      </c>
      <c r="AR156" s="924">
        <v>2400</v>
      </c>
      <c r="AS156" s="924">
        <v>2000</v>
      </c>
      <c r="AT156" s="924">
        <v>28301</v>
      </c>
      <c r="AU156" s="74"/>
      <c r="AV156" s="74"/>
      <c r="AW156" s="74"/>
      <c r="AX156" s="74"/>
      <c r="AY156" s="74"/>
      <c r="AZ156" s="74"/>
      <c r="BA156" s="74"/>
      <c r="BB156" s="74"/>
    </row>
    <row r="157" spans="1:54" s="143" customFormat="1" ht="18.600000000000001" customHeight="1">
      <c r="A157" s="244" t="s">
        <v>769</v>
      </c>
      <c r="B157" s="1229"/>
      <c r="C157" s="56"/>
      <c r="D157" s="517"/>
      <c r="E157" s="517"/>
      <c r="F157" s="517" t="s">
        <v>183</v>
      </c>
      <c r="G157" s="534">
        <v>3.8448685999999999</v>
      </c>
      <c r="H157" s="534"/>
      <c r="I157" s="979"/>
      <c r="J157" s="534">
        <v>3.8814635000000002</v>
      </c>
      <c r="K157" s="534"/>
      <c r="L157" s="979"/>
      <c r="M157" s="534">
        <v>3.8522172000000001</v>
      </c>
      <c r="N157" s="534"/>
      <c r="O157" s="979"/>
      <c r="P157" s="534">
        <v>3.8206006000000001</v>
      </c>
      <c r="Q157" s="534"/>
      <c r="R157" s="979"/>
      <c r="S157" s="534">
        <v>3.8950344000000001</v>
      </c>
      <c r="T157" s="534"/>
      <c r="U157" s="979"/>
      <c r="V157" s="534">
        <v>3.9430887999999999</v>
      </c>
      <c r="W157" s="534"/>
      <c r="X157" s="979"/>
      <c r="Y157" s="534">
        <v>3.9707732</v>
      </c>
      <c r="Z157" s="534"/>
      <c r="AA157" s="979"/>
      <c r="AB157" s="534">
        <v>3.8030642000000001</v>
      </c>
      <c r="AC157" s="534"/>
      <c r="AD157" s="979"/>
      <c r="AE157" s="534">
        <v>3.8602774000000002</v>
      </c>
      <c r="AF157" s="534"/>
      <c r="AG157" s="980"/>
      <c r="AH157" s="465"/>
      <c r="AI157" s="13"/>
      <c r="AJ157" s="508">
        <v>-4</v>
      </c>
      <c r="AK157" s="423" t="s">
        <v>318</v>
      </c>
      <c r="AL157" s="454">
        <v>3.8448685999999999</v>
      </c>
      <c r="AM157" s="454">
        <v>3.8814635000000002</v>
      </c>
      <c r="AN157" s="454">
        <v>3.8522172000000001</v>
      </c>
      <c r="AO157" s="454">
        <v>3.8206006000000001</v>
      </c>
      <c r="AP157" s="454">
        <v>3.8950344000000001</v>
      </c>
      <c r="AQ157" s="454">
        <v>3.9430887999999999</v>
      </c>
      <c r="AR157" s="454">
        <v>3.9707732</v>
      </c>
      <c r="AS157" s="454">
        <v>3.8030642000000001</v>
      </c>
      <c r="AT157" s="454">
        <v>3.8602774000000002</v>
      </c>
      <c r="AU157" s="328"/>
      <c r="AV157" s="328"/>
      <c r="AW157" s="328"/>
      <c r="AX157" s="328"/>
      <c r="AY157" s="328"/>
      <c r="AZ157" s="328"/>
      <c r="BA157" s="328"/>
      <c r="BB157" s="328"/>
    </row>
    <row r="158" spans="1:54" s="143" customFormat="1" ht="18.600000000000001" hidden="1" customHeight="1">
      <c r="A158" s="244"/>
      <c r="B158" s="1229"/>
      <c r="C158" s="56"/>
      <c r="D158" s="517"/>
      <c r="E158" s="517"/>
      <c r="F158" s="517"/>
      <c r="G158" s="465"/>
      <c r="H158" s="465"/>
      <c r="I158" s="980"/>
      <c r="J158" s="465"/>
      <c r="K158" s="465"/>
      <c r="L158" s="980"/>
      <c r="M158" s="465"/>
      <c r="N158" s="465"/>
      <c r="O158" s="980"/>
      <c r="P158" s="465"/>
      <c r="Q158" s="465"/>
      <c r="R158" s="980"/>
      <c r="S158" s="465"/>
      <c r="T158" s="465"/>
      <c r="U158" s="980"/>
      <c r="V158" s="465"/>
      <c r="W158" s="465"/>
      <c r="X158" s="980"/>
      <c r="Y158" s="465"/>
      <c r="Z158" s="465"/>
      <c r="AA158" s="980"/>
      <c r="AB158" s="465"/>
      <c r="AC158" s="465"/>
      <c r="AD158" s="980"/>
      <c r="AE158" s="465"/>
      <c r="AF158" s="465"/>
      <c r="AG158" s="980"/>
      <c r="AH158" s="465"/>
      <c r="AI158" s="13"/>
      <c r="AJ158" s="316"/>
      <c r="AK158" s="316"/>
      <c r="AL158" s="316"/>
      <c r="AM158" s="316"/>
      <c r="AN158" s="316"/>
      <c r="AO158" s="316"/>
      <c r="AP158" s="316"/>
      <c r="AQ158" s="316"/>
      <c r="AR158" s="316"/>
      <c r="AS158" s="316"/>
      <c r="AT158" s="316"/>
      <c r="AU158" s="328"/>
      <c r="AV158" s="328"/>
      <c r="AW158" s="328"/>
      <c r="AX158" s="328"/>
      <c r="AY158" s="328"/>
      <c r="AZ158" s="328"/>
      <c r="BA158" s="328"/>
      <c r="BB158" s="328"/>
    </row>
    <row r="159" spans="1:54" s="143" customFormat="1" ht="18.600000000000001" customHeight="1">
      <c r="A159" s="244" t="s">
        <v>447</v>
      </c>
      <c r="B159" s="1229"/>
      <c r="C159" s="56"/>
      <c r="D159" s="517"/>
      <c r="E159" s="517"/>
      <c r="F159" s="517"/>
      <c r="G159" s="465"/>
      <c r="H159" s="465"/>
      <c r="I159" s="980"/>
      <c r="J159" s="465"/>
      <c r="K159" s="465"/>
      <c r="L159" s="980"/>
      <c r="M159" s="465"/>
      <c r="N159" s="465"/>
      <c r="O159" s="980"/>
      <c r="P159" s="465"/>
      <c r="Q159" s="465"/>
      <c r="R159" s="980"/>
      <c r="S159" s="465"/>
      <c r="T159" s="465"/>
      <c r="U159" s="980"/>
      <c r="V159" s="465"/>
      <c r="W159" s="465"/>
      <c r="X159" s="980"/>
      <c r="Y159" s="465"/>
      <c r="Z159" s="465"/>
      <c r="AA159" s="980"/>
      <c r="AB159" s="465"/>
      <c r="AC159" s="465"/>
      <c r="AD159" s="980"/>
      <c r="AE159" s="465"/>
      <c r="AF159" s="465"/>
      <c r="AG159" s="980"/>
      <c r="AH159" s="465"/>
      <c r="AI159" s="13"/>
      <c r="AJ159" s="316"/>
      <c r="AK159" s="316"/>
      <c r="AL159" s="316"/>
      <c r="AM159" s="316"/>
      <c r="AN159" s="316"/>
      <c r="AO159" s="316"/>
      <c r="AP159" s="316"/>
      <c r="AQ159" s="316"/>
      <c r="AR159" s="316"/>
      <c r="AS159" s="316"/>
      <c r="AT159" s="316"/>
      <c r="AU159" s="328"/>
      <c r="AV159" s="328"/>
      <c r="AW159" s="328"/>
      <c r="AX159" s="328"/>
      <c r="AY159" s="328"/>
      <c r="AZ159" s="328"/>
      <c r="BA159" s="328"/>
      <c r="BB159" s="328"/>
    </row>
    <row r="160" spans="1:54" s="143" customFormat="1" ht="18.600000000000001" hidden="1" customHeight="1">
      <c r="A160" s="244"/>
      <c r="B160" s="1229"/>
      <c r="C160" s="56"/>
      <c r="D160" s="517"/>
      <c r="E160" s="517"/>
      <c r="F160" s="517"/>
      <c r="G160" s="465"/>
      <c r="H160" s="465"/>
      <c r="I160" s="980"/>
      <c r="J160" s="465"/>
      <c r="K160" s="465"/>
      <c r="L160" s="980"/>
      <c r="M160" s="465"/>
      <c r="N160" s="465"/>
      <c r="O160" s="980"/>
      <c r="P160" s="465"/>
      <c r="Q160" s="465"/>
      <c r="R160" s="980"/>
      <c r="S160" s="465"/>
      <c r="T160" s="465"/>
      <c r="U160" s="980"/>
      <c r="V160" s="465"/>
      <c r="W160" s="465"/>
      <c r="X160" s="980"/>
      <c r="Y160" s="465"/>
      <c r="Z160" s="465"/>
      <c r="AA160" s="980"/>
      <c r="AB160" s="465"/>
      <c r="AC160" s="465"/>
      <c r="AD160" s="980"/>
      <c r="AE160" s="465"/>
      <c r="AF160" s="465"/>
      <c r="AG160" s="980"/>
      <c r="AH160" s="465"/>
      <c r="AI160" s="13"/>
      <c r="AJ160" s="316"/>
      <c r="AK160" s="316"/>
      <c r="AL160" s="316"/>
      <c r="AM160" s="316"/>
      <c r="AN160" s="316"/>
      <c r="AO160" s="316"/>
      <c r="AP160" s="316"/>
      <c r="AQ160" s="316"/>
      <c r="AR160" s="316"/>
      <c r="AS160" s="316"/>
      <c r="AT160" s="316"/>
      <c r="AU160" s="328"/>
      <c r="AV160" s="328"/>
      <c r="AW160" s="328"/>
      <c r="AX160" s="328"/>
      <c r="AY160" s="328"/>
      <c r="AZ160" s="328"/>
      <c r="BA160" s="328"/>
      <c r="BB160" s="328"/>
    </row>
    <row r="161" spans="1:54" ht="18.600000000000001" customHeight="1">
      <c r="A161" s="141" t="s">
        <v>90</v>
      </c>
      <c r="B161" s="200"/>
      <c r="C161" s="517"/>
      <c r="D161" s="525"/>
      <c r="E161" s="525"/>
      <c r="F161" s="517" t="s">
        <v>39</v>
      </c>
      <c r="G161" s="478">
        <v>72.900000000000006</v>
      </c>
      <c r="H161" s="478"/>
      <c r="I161" s="977"/>
      <c r="J161" s="478">
        <v>74.5</v>
      </c>
      <c r="K161" s="478"/>
      <c r="L161" s="977"/>
      <c r="M161" s="478">
        <v>74.3</v>
      </c>
      <c r="N161" s="478"/>
      <c r="O161" s="977"/>
      <c r="P161" s="478">
        <v>73.5</v>
      </c>
      <c r="Q161" s="478"/>
      <c r="R161" s="977"/>
      <c r="S161" s="478">
        <v>78.8</v>
      </c>
      <c r="T161" s="478"/>
      <c r="U161" s="977"/>
      <c r="V161" s="478">
        <v>79.5</v>
      </c>
      <c r="W161" s="478"/>
      <c r="X161" s="977"/>
      <c r="Y161" s="478">
        <v>79.2</v>
      </c>
      <c r="Z161" s="478"/>
      <c r="AA161" s="977"/>
      <c r="AB161" s="478">
        <v>76.7</v>
      </c>
      <c r="AC161" s="478"/>
      <c r="AD161" s="977"/>
      <c r="AE161" s="478">
        <v>74.400000000000006</v>
      </c>
      <c r="AF161" s="478"/>
      <c r="AG161" s="977"/>
      <c r="AH161" s="478"/>
      <c r="AI161" s="13"/>
      <c r="AJ161" s="508">
        <v>-4</v>
      </c>
      <c r="AK161" s="449" t="s">
        <v>464</v>
      </c>
      <c r="AL161" s="455">
        <v>72.900000000000006</v>
      </c>
      <c r="AM161" s="455">
        <v>74.5</v>
      </c>
      <c r="AN161" s="455">
        <v>74.3</v>
      </c>
      <c r="AO161" s="455">
        <v>73.5</v>
      </c>
      <c r="AP161" s="455">
        <v>78.8</v>
      </c>
      <c r="AQ161" s="455">
        <v>79.5</v>
      </c>
      <c r="AR161" s="455">
        <v>79.2</v>
      </c>
      <c r="AS161" s="455">
        <v>76.7</v>
      </c>
      <c r="AT161" s="455">
        <v>74.400000000000006</v>
      </c>
    </row>
    <row r="162" spans="1:54" ht="18.600000000000001" customHeight="1">
      <c r="A162" s="141" t="s">
        <v>91</v>
      </c>
      <c r="B162" s="200"/>
      <c r="C162" s="517"/>
      <c r="D162" s="525"/>
      <c r="E162" s="525"/>
      <c r="F162" s="517" t="s">
        <v>39</v>
      </c>
      <c r="G162" s="478">
        <v>6.4</v>
      </c>
      <c r="H162" s="478"/>
      <c r="I162" s="977"/>
      <c r="J162" s="478">
        <v>6.6</v>
      </c>
      <c r="K162" s="478"/>
      <c r="L162" s="977"/>
      <c r="M162" s="478">
        <v>6.1</v>
      </c>
      <c r="N162" s="478"/>
      <c r="O162" s="977"/>
      <c r="P162" s="478">
        <v>6.1</v>
      </c>
      <c r="Q162" s="478"/>
      <c r="R162" s="977"/>
      <c r="S162" s="478">
        <v>6.1</v>
      </c>
      <c r="T162" s="478"/>
      <c r="U162" s="977"/>
      <c r="V162" s="478">
        <v>5.4</v>
      </c>
      <c r="W162" s="478"/>
      <c r="X162" s="977"/>
      <c r="Y162" s="478">
        <v>4</v>
      </c>
      <c r="Z162" s="478"/>
      <c r="AA162" s="977"/>
      <c r="AB162" s="478">
        <v>5.5</v>
      </c>
      <c r="AC162" s="478"/>
      <c r="AD162" s="977"/>
      <c r="AE162" s="478">
        <v>6.3</v>
      </c>
      <c r="AF162" s="478"/>
      <c r="AG162" s="977"/>
      <c r="AH162" s="478"/>
      <c r="AI162" s="13"/>
      <c r="AJ162" s="508">
        <v>-4</v>
      </c>
      <c r="AK162" s="449" t="s">
        <v>530</v>
      </c>
      <c r="AL162" s="455">
        <v>6.4</v>
      </c>
      <c r="AM162" s="455">
        <v>6.6</v>
      </c>
      <c r="AN162" s="455">
        <v>6.1</v>
      </c>
      <c r="AO162" s="455">
        <v>6.1</v>
      </c>
      <c r="AP162" s="455">
        <v>6.1</v>
      </c>
      <c r="AQ162" s="455">
        <v>5.4</v>
      </c>
      <c r="AR162" s="455">
        <v>4</v>
      </c>
      <c r="AS162" s="455">
        <v>5.5</v>
      </c>
      <c r="AT162" s="455">
        <v>6.3</v>
      </c>
    </row>
    <row r="163" spans="1:54" ht="18.600000000000001" customHeight="1">
      <c r="A163" s="141" t="s">
        <v>269</v>
      </c>
      <c r="B163" s="200"/>
      <c r="C163" s="517"/>
      <c r="D163" s="525"/>
      <c r="E163" s="525"/>
      <c r="F163" s="517" t="s">
        <v>39</v>
      </c>
      <c r="G163" s="478">
        <v>17.7</v>
      </c>
      <c r="H163" s="478"/>
      <c r="I163" s="977"/>
      <c r="J163" s="478">
        <v>15.5</v>
      </c>
      <c r="K163" s="478"/>
      <c r="L163" s="977"/>
      <c r="M163" s="478">
        <v>16.3</v>
      </c>
      <c r="N163" s="478"/>
      <c r="O163" s="977"/>
      <c r="P163" s="478">
        <v>17.7</v>
      </c>
      <c r="Q163" s="478"/>
      <c r="R163" s="977"/>
      <c r="S163" s="478">
        <v>12.4</v>
      </c>
      <c r="T163" s="478"/>
      <c r="U163" s="977"/>
      <c r="V163" s="478">
        <v>11.8</v>
      </c>
      <c r="W163" s="478"/>
      <c r="X163" s="977"/>
      <c r="Y163" s="478">
        <v>14.1</v>
      </c>
      <c r="Z163" s="478"/>
      <c r="AA163" s="977"/>
      <c r="AB163" s="478">
        <v>14.9</v>
      </c>
      <c r="AC163" s="478"/>
      <c r="AD163" s="977"/>
      <c r="AE163" s="478">
        <v>16.3</v>
      </c>
      <c r="AF163" s="478"/>
      <c r="AG163" s="977"/>
      <c r="AH163" s="478"/>
      <c r="AI163" s="13"/>
      <c r="AJ163" s="508">
        <v>-4</v>
      </c>
      <c r="AK163" s="449" t="s">
        <v>319</v>
      </c>
      <c r="AL163" s="455">
        <v>17.7</v>
      </c>
      <c r="AM163" s="455">
        <v>15.5</v>
      </c>
      <c r="AN163" s="455">
        <v>16.3</v>
      </c>
      <c r="AO163" s="455">
        <v>17.7</v>
      </c>
      <c r="AP163" s="455">
        <v>12.4</v>
      </c>
      <c r="AQ163" s="455">
        <v>11.8</v>
      </c>
      <c r="AR163" s="455">
        <v>14.1</v>
      </c>
      <c r="AS163" s="455">
        <v>14.9</v>
      </c>
      <c r="AT163" s="455">
        <v>16.3</v>
      </c>
    </row>
    <row r="164" spans="1:54" ht="18.600000000000001" customHeight="1">
      <c r="A164" s="141" t="s">
        <v>178</v>
      </c>
      <c r="B164" s="200"/>
      <c r="C164" s="517"/>
      <c r="D164" s="525"/>
      <c r="E164" s="525"/>
      <c r="F164" s="517" t="s">
        <v>39</v>
      </c>
      <c r="G164" s="478">
        <v>2.9</v>
      </c>
      <c r="H164" s="478"/>
      <c r="I164" s="977"/>
      <c r="J164" s="478">
        <v>3.4</v>
      </c>
      <c r="K164" s="478"/>
      <c r="L164" s="977"/>
      <c r="M164" s="478">
        <v>3.2</v>
      </c>
      <c r="N164" s="478"/>
      <c r="O164" s="977"/>
      <c r="P164" s="478">
        <v>2.7</v>
      </c>
      <c r="Q164" s="478"/>
      <c r="R164" s="977"/>
      <c r="S164" s="478">
        <v>2.6</v>
      </c>
      <c r="T164" s="478"/>
      <c r="U164" s="977"/>
      <c r="V164" s="478">
        <v>3.3</v>
      </c>
      <c r="W164" s="478"/>
      <c r="X164" s="977"/>
      <c r="Y164" s="478">
        <v>2.7</v>
      </c>
      <c r="Z164" s="478"/>
      <c r="AA164" s="977"/>
      <c r="AB164" s="478">
        <v>2.9</v>
      </c>
      <c r="AC164" s="478"/>
      <c r="AD164" s="977"/>
      <c r="AE164" s="478">
        <v>3.1</v>
      </c>
      <c r="AF164" s="478"/>
      <c r="AG164" s="977"/>
      <c r="AH164" s="478"/>
      <c r="AI164" s="13"/>
      <c r="AJ164" s="508">
        <v>-4</v>
      </c>
      <c r="AK164" s="449" t="s">
        <v>257</v>
      </c>
      <c r="AL164" s="455">
        <v>2.9</v>
      </c>
      <c r="AM164" s="455">
        <v>3.4</v>
      </c>
      <c r="AN164" s="455">
        <v>3.2</v>
      </c>
      <c r="AO164" s="455">
        <v>2.7</v>
      </c>
      <c r="AP164" s="455">
        <v>2.6</v>
      </c>
      <c r="AQ164" s="455">
        <v>3.3</v>
      </c>
      <c r="AR164" s="455">
        <v>2.7</v>
      </c>
      <c r="AS164" s="455">
        <v>2.9</v>
      </c>
      <c r="AT164" s="455">
        <v>3.1</v>
      </c>
    </row>
    <row r="165" spans="1:54" s="164" customFormat="1" ht="18.600000000000001" customHeight="1">
      <c r="A165" s="1231" t="s">
        <v>182</v>
      </c>
      <c r="B165" s="1236"/>
      <c r="C165" s="56"/>
      <c r="D165" s="517"/>
      <c r="E165" s="56"/>
      <c r="F165" s="56" t="s">
        <v>183</v>
      </c>
      <c r="G165" s="193">
        <v>2000</v>
      </c>
      <c r="H165" s="193"/>
      <c r="I165" s="978"/>
      <c r="J165" s="193">
        <v>8100</v>
      </c>
      <c r="K165" s="193"/>
      <c r="L165" s="978"/>
      <c r="M165" s="193">
        <v>6000</v>
      </c>
      <c r="N165" s="193"/>
      <c r="O165" s="978"/>
      <c r="P165" s="193">
        <v>2800</v>
      </c>
      <c r="Q165" s="193"/>
      <c r="R165" s="978"/>
      <c r="S165" s="193">
        <v>2600</v>
      </c>
      <c r="T165" s="193"/>
      <c r="U165" s="978"/>
      <c r="V165" s="193">
        <v>2401</v>
      </c>
      <c r="W165" s="193"/>
      <c r="X165" s="978"/>
      <c r="Y165" s="193">
        <v>2400</v>
      </c>
      <c r="Z165" s="193"/>
      <c r="AA165" s="978"/>
      <c r="AB165" s="193">
        <v>2000</v>
      </c>
      <c r="AC165" s="193"/>
      <c r="AD165" s="978"/>
      <c r="AE165" s="193">
        <v>28301</v>
      </c>
      <c r="AF165" s="193"/>
      <c r="AG165" s="978"/>
      <c r="AH165" s="193"/>
      <c r="AI165" s="13"/>
      <c r="AJ165" s="508">
        <v>-4</v>
      </c>
      <c r="AK165" s="423" t="s">
        <v>258</v>
      </c>
      <c r="AL165" s="509">
        <v>2000</v>
      </c>
      <c r="AM165" s="509">
        <v>8100</v>
      </c>
      <c r="AN165" s="509">
        <v>6000</v>
      </c>
      <c r="AO165" s="509">
        <v>2800</v>
      </c>
      <c r="AP165" s="509">
        <v>2600</v>
      </c>
      <c r="AQ165" s="509">
        <v>2401</v>
      </c>
      <c r="AR165" s="509">
        <v>2400</v>
      </c>
      <c r="AS165" s="509">
        <v>2000</v>
      </c>
      <c r="AT165" s="509">
        <v>28301</v>
      </c>
      <c r="AU165" s="74"/>
      <c r="AV165" s="74"/>
      <c r="AW165" s="74"/>
      <c r="AX165" s="74"/>
      <c r="AY165" s="74"/>
      <c r="AZ165" s="74"/>
      <c r="BA165" s="74"/>
      <c r="BB165" s="74"/>
    </row>
    <row r="166" spans="1:54" s="143" customFormat="1" ht="18.600000000000001" customHeight="1">
      <c r="A166" s="244" t="s">
        <v>769</v>
      </c>
      <c r="B166" s="1229"/>
      <c r="C166" s="56"/>
      <c r="D166" s="517"/>
      <c r="E166" s="517"/>
      <c r="F166" s="517" t="s">
        <v>183</v>
      </c>
      <c r="G166" s="534">
        <v>3.8230856000000002</v>
      </c>
      <c r="H166" s="534"/>
      <c r="I166" s="979"/>
      <c r="J166" s="534">
        <v>3.8766666000000001</v>
      </c>
      <c r="K166" s="534"/>
      <c r="L166" s="979"/>
      <c r="M166" s="534">
        <v>3.8618583000000002</v>
      </c>
      <c r="N166" s="534"/>
      <c r="O166" s="979"/>
      <c r="P166" s="534">
        <v>3.835073</v>
      </c>
      <c r="Q166" s="534"/>
      <c r="R166" s="979"/>
      <c r="S166" s="534">
        <v>3.9095846000000001</v>
      </c>
      <c r="T166" s="534"/>
      <c r="U166" s="979"/>
      <c r="V166" s="534">
        <v>3.9508169999999998</v>
      </c>
      <c r="W166" s="534"/>
      <c r="X166" s="979"/>
      <c r="Y166" s="534">
        <v>4.0085495</v>
      </c>
      <c r="Z166" s="534"/>
      <c r="AA166" s="979"/>
      <c r="AB166" s="534">
        <v>3.9235334000000002</v>
      </c>
      <c r="AC166" s="534"/>
      <c r="AD166" s="979"/>
      <c r="AE166" s="534">
        <v>3.8586391</v>
      </c>
      <c r="AF166" s="534"/>
      <c r="AG166" s="980"/>
      <c r="AH166" s="465"/>
      <c r="AI166" s="13"/>
      <c r="AJ166" s="508">
        <v>-4</v>
      </c>
      <c r="AK166" s="423" t="s">
        <v>224</v>
      </c>
      <c r="AL166" s="454">
        <v>3.8230856000000002</v>
      </c>
      <c r="AM166" s="454">
        <v>3.8766666000000001</v>
      </c>
      <c r="AN166" s="454">
        <v>3.8618583000000002</v>
      </c>
      <c r="AO166" s="454">
        <v>3.835073</v>
      </c>
      <c r="AP166" s="454">
        <v>3.9095846000000001</v>
      </c>
      <c r="AQ166" s="454">
        <v>3.9508169999999998</v>
      </c>
      <c r="AR166" s="454">
        <v>4.0085495</v>
      </c>
      <c r="AS166" s="454">
        <v>3.9235334000000002</v>
      </c>
      <c r="AT166" s="454">
        <v>3.8586391</v>
      </c>
      <c r="AU166" s="328"/>
      <c r="AV166" s="328"/>
      <c r="AW166" s="328"/>
      <c r="AX166" s="328"/>
      <c r="AY166" s="328"/>
      <c r="AZ166" s="328"/>
      <c r="BA166" s="328"/>
      <c r="BB166" s="328"/>
    </row>
    <row r="167" spans="1:54" s="143" customFormat="1" ht="18.600000000000001" hidden="1" customHeight="1">
      <c r="A167" s="519"/>
      <c r="B167" s="1229"/>
      <c r="C167" s="56"/>
      <c r="D167" s="517"/>
      <c r="E167" s="517"/>
      <c r="F167" s="517"/>
      <c r="G167" s="465"/>
      <c r="H167" s="465"/>
      <c r="I167" s="980"/>
      <c r="J167" s="465"/>
      <c r="K167" s="465"/>
      <c r="L167" s="980"/>
      <c r="M167" s="465"/>
      <c r="N167" s="465"/>
      <c r="O167" s="980"/>
      <c r="P167" s="465"/>
      <c r="Q167" s="465"/>
      <c r="R167" s="980"/>
      <c r="S167" s="465"/>
      <c r="T167" s="465"/>
      <c r="U167" s="980"/>
      <c r="V167" s="465"/>
      <c r="W167" s="465"/>
      <c r="X167" s="980"/>
      <c r="Y167" s="465"/>
      <c r="Z167" s="465"/>
      <c r="AA167" s="980"/>
      <c r="AB167" s="465"/>
      <c r="AC167" s="465"/>
      <c r="AD167" s="980"/>
      <c r="AE167" s="465"/>
      <c r="AF167" s="465"/>
      <c r="AG167" s="980"/>
      <c r="AH167" s="465"/>
      <c r="AI167" s="13"/>
      <c r="AJ167" s="316"/>
      <c r="AK167" s="316"/>
      <c r="AL167" s="316"/>
      <c r="AM167" s="316"/>
      <c r="AN167" s="316"/>
      <c r="AO167" s="316"/>
      <c r="AP167" s="316"/>
      <c r="AQ167" s="316"/>
      <c r="AR167" s="316"/>
      <c r="AS167" s="316"/>
      <c r="AT167" s="316"/>
      <c r="AU167" s="328"/>
      <c r="AV167" s="328"/>
      <c r="AW167" s="328"/>
      <c r="AX167" s="328"/>
      <c r="AY167" s="328"/>
      <c r="AZ167" s="328"/>
      <c r="BA167" s="328"/>
      <c r="BB167" s="328"/>
    </row>
    <row r="168" spans="1:54" ht="18.600000000000001" customHeight="1">
      <c r="A168" s="208" t="s">
        <v>386</v>
      </c>
      <c r="B168" s="517"/>
      <c r="C168" s="517"/>
      <c r="D168" s="517"/>
      <c r="E168" s="517"/>
      <c r="F168" s="517"/>
      <c r="G168" s="510"/>
      <c r="H168" s="510"/>
      <c r="I168" s="147"/>
      <c r="J168" s="510"/>
      <c r="K168" s="510"/>
      <c r="L168" s="147"/>
      <c r="M168" s="510"/>
      <c r="N168" s="510"/>
      <c r="O168" s="147"/>
      <c r="P168" s="510"/>
      <c r="Q168" s="510"/>
      <c r="R168" s="147"/>
      <c r="S168" s="510"/>
      <c r="T168" s="510"/>
      <c r="U168" s="147"/>
      <c r="V168" s="510"/>
      <c r="W168" s="510"/>
      <c r="X168" s="147"/>
      <c r="Y168" s="510"/>
      <c r="Z168" s="510"/>
      <c r="AA168" s="147"/>
      <c r="AB168" s="510"/>
      <c r="AC168" s="510"/>
      <c r="AD168" s="147"/>
      <c r="AE168" s="510"/>
      <c r="AF168" s="510"/>
      <c r="AG168" s="147"/>
      <c r="AH168" s="510"/>
      <c r="AI168" s="200"/>
      <c r="AJ168" s="316"/>
      <c r="AK168" s="316"/>
      <c r="AL168" s="229"/>
      <c r="AM168" s="229"/>
      <c r="AN168" s="229"/>
      <c r="AO168" s="229"/>
      <c r="AP168" s="229"/>
      <c r="AQ168" s="229"/>
      <c r="AR168" s="229"/>
      <c r="AS168" s="229"/>
      <c r="AT168" s="229"/>
      <c r="AU168" s="300"/>
      <c r="AV168" s="300"/>
      <c r="AW168" s="300"/>
      <c r="AX168" s="300"/>
    </row>
    <row r="169" spans="1:54" ht="18.600000000000001" customHeight="1">
      <c r="A169" s="1240" t="s">
        <v>445</v>
      </c>
      <c r="B169" s="517"/>
      <c r="C169" s="517"/>
      <c r="D169" s="517"/>
      <c r="E169" s="517"/>
      <c r="F169" s="517"/>
      <c r="G169" s="510"/>
      <c r="H169" s="510"/>
      <c r="I169" s="147"/>
      <c r="J169" s="510"/>
      <c r="K169" s="510"/>
      <c r="L169" s="147"/>
      <c r="M169" s="510"/>
      <c r="N169" s="510"/>
      <c r="O169" s="147"/>
      <c r="P169" s="510"/>
      <c r="Q169" s="510"/>
      <c r="R169" s="147"/>
      <c r="S169" s="510"/>
      <c r="T169" s="510"/>
      <c r="U169" s="147"/>
      <c r="V169" s="510"/>
      <c r="W169" s="510"/>
      <c r="X169" s="147"/>
      <c r="Y169" s="510"/>
      <c r="Z169" s="510"/>
      <c r="AA169" s="147"/>
      <c r="AB169" s="510"/>
      <c r="AC169" s="510"/>
      <c r="AD169" s="147"/>
      <c r="AE169" s="510"/>
      <c r="AF169" s="510"/>
      <c r="AG169" s="147"/>
      <c r="AH169" s="510"/>
      <c r="AI169" s="200"/>
      <c r="AJ169" s="316"/>
      <c r="AK169" s="316"/>
      <c r="AL169" s="229"/>
      <c r="AM169" s="229"/>
      <c r="AN169" s="229"/>
      <c r="AO169" s="229"/>
      <c r="AP169" s="229"/>
      <c r="AQ169" s="229"/>
      <c r="AR169" s="229"/>
      <c r="AS169" s="229"/>
      <c r="AT169" s="229"/>
      <c r="AU169" s="300"/>
      <c r="AV169" s="300"/>
      <c r="AW169" s="300"/>
      <c r="AX169" s="300"/>
    </row>
    <row r="170" spans="1:54" ht="18.600000000000001" hidden="1" customHeight="1">
      <c r="A170" s="1240"/>
      <c r="B170" s="517"/>
      <c r="C170" s="517"/>
      <c r="D170" s="517"/>
      <c r="E170" s="517"/>
      <c r="F170" s="517"/>
      <c r="G170" s="510"/>
      <c r="H170" s="510"/>
      <c r="I170" s="147"/>
      <c r="J170" s="510"/>
      <c r="K170" s="510"/>
      <c r="L170" s="147"/>
      <c r="M170" s="510"/>
      <c r="N170" s="510"/>
      <c r="O170" s="147"/>
      <c r="P170" s="510"/>
      <c r="Q170" s="510"/>
      <c r="R170" s="147"/>
      <c r="S170" s="510"/>
      <c r="T170" s="510"/>
      <c r="U170" s="147"/>
      <c r="V170" s="510"/>
      <c r="W170" s="510"/>
      <c r="X170" s="147"/>
      <c r="Y170" s="510"/>
      <c r="Z170" s="510"/>
      <c r="AA170" s="147"/>
      <c r="AB170" s="510"/>
      <c r="AC170" s="510"/>
      <c r="AD170" s="147"/>
      <c r="AE170" s="510"/>
      <c r="AF170" s="510"/>
      <c r="AG170" s="147"/>
      <c r="AH170" s="510"/>
      <c r="AI170" s="200"/>
      <c r="AL170" s="229"/>
      <c r="AM170" s="229"/>
      <c r="AN170" s="229"/>
      <c r="AO170" s="229"/>
      <c r="AP170" s="229"/>
      <c r="AQ170" s="229"/>
      <c r="AR170" s="229"/>
      <c r="AS170" s="229"/>
      <c r="AT170" s="229"/>
      <c r="AU170" s="300"/>
      <c r="AV170" s="300"/>
      <c r="AW170" s="300"/>
      <c r="AX170" s="300"/>
    </row>
    <row r="171" spans="1:54" ht="18.600000000000001" customHeight="1">
      <c r="A171" s="141" t="s">
        <v>90</v>
      </c>
      <c r="B171" s="200"/>
      <c r="C171" s="517"/>
      <c r="D171" s="525"/>
      <c r="E171" s="525"/>
      <c r="F171" s="517" t="s">
        <v>39</v>
      </c>
      <c r="G171" s="478">
        <v>83.8</v>
      </c>
      <c r="H171" s="478"/>
      <c r="I171" s="977"/>
      <c r="J171" s="478">
        <v>86.3</v>
      </c>
      <c r="K171" s="478"/>
      <c r="L171" s="977"/>
      <c r="M171" s="478">
        <v>87</v>
      </c>
      <c r="N171" s="478"/>
      <c r="O171" s="977"/>
      <c r="P171" s="478">
        <v>83.7</v>
      </c>
      <c r="Q171" s="478"/>
      <c r="R171" s="977"/>
      <c r="S171" s="478">
        <v>88.2</v>
      </c>
      <c r="T171" s="478"/>
      <c r="U171" s="977"/>
      <c r="V171" s="478">
        <v>86.7</v>
      </c>
      <c r="W171" s="478"/>
      <c r="X171" s="977"/>
      <c r="Y171" s="478">
        <v>87.7</v>
      </c>
      <c r="Z171" s="478"/>
      <c r="AA171" s="977"/>
      <c r="AB171" s="478">
        <v>85.9</v>
      </c>
      <c r="AC171" s="478"/>
      <c r="AD171" s="977"/>
      <c r="AE171" s="478">
        <v>85.5</v>
      </c>
      <c r="AF171" s="478"/>
      <c r="AG171" s="977"/>
      <c r="AH171" s="478"/>
      <c r="AI171" s="13"/>
      <c r="AJ171" s="508">
        <v>-5</v>
      </c>
      <c r="AK171" s="449" t="s">
        <v>460</v>
      </c>
      <c r="AL171" s="455">
        <v>83.8</v>
      </c>
      <c r="AM171" s="455">
        <v>86.3</v>
      </c>
      <c r="AN171" s="455">
        <v>87</v>
      </c>
      <c r="AO171" s="455">
        <v>83.7</v>
      </c>
      <c r="AP171" s="455">
        <v>88.2</v>
      </c>
      <c r="AQ171" s="455">
        <v>86.7</v>
      </c>
      <c r="AR171" s="455">
        <v>87.7</v>
      </c>
      <c r="AS171" s="455">
        <v>85.9</v>
      </c>
      <c r="AT171" s="455">
        <v>85.5</v>
      </c>
    </row>
    <row r="172" spans="1:54" ht="18.600000000000001" customHeight="1">
      <c r="A172" s="141" t="s">
        <v>91</v>
      </c>
      <c r="B172" s="200"/>
      <c r="C172" s="517"/>
      <c r="D172" s="525"/>
      <c r="E172" s="525"/>
      <c r="F172" s="517" t="s">
        <v>39</v>
      </c>
      <c r="G172" s="478">
        <v>4.5999999999999996</v>
      </c>
      <c r="H172" s="478"/>
      <c r="I172" s="977"/>
      <c r="J172" s="478">
        <v>3.9</v>
      </c>
      <c r="K172" s="478"/>
      <c r="L172" s="977"/>
      <c r="M172" s="478">
        <v>3.7</v>
      </c>
      <c r="N172" s="478"/>
      <c r="O172" s="977"/>
      <c r="P172" s="478">
        <v>5.2</v>
      </c>
      <c r="Q172" s="478"/>
      <c r="R172" s="977"/>
      <c r="S172" s="478">
        <v>4.2</v>
      </c>
      <c r="T172" s="478"/>
      <c r="U172" s="977"/>
      <c r="V172" s="478">
        <v>4.0999999999999996</v>
      </c>
      <c r="W172" s="478"/>
      <c r="X172" s="977"/>
      <c r="Y172" s="478">
        <v>2.9</v>
      </c>
      <c r="Z172" s="478"/>
      <c r="AA172" s="977"/>
      <c r="AB172" s="478">
        <v>4.7</v>
      </c>
      <c r="AC172" s="478"/>
      <c r="AD172" s="977"/>
      <c r="AE172" s="478">
        <v>4.2</v>
      </c>
      <c r="AF172" s="478"/>
      <c r="AG172" s="977"/>
      <c r="AH172" s="478"/>
      <c r="AI172" s="13"/>
      <c r="AJ172" s="508">
        <v>-5</v>
      </c>
      <c r="AK172" s="449" t="s">
        <v>461</v>
      </c>
      <c r="AL172" s="455">
        <v>4.5999999999999996</v>
      </c>
      <c r="AM172" s="455">
        <v>3.9</v>
      </c>
      <c r="AN172" s="455">
        <v>3.7</v>
      </c>
      <c r="AO172" s="455">
        <v>5.2</v>
      </c>
      <c r="AP172" s="455">
        <v>4.2</v>
      </c>
      <c r="AQ172" s="455">
        <v>4.0999999999999996</v>
      </c>
      <c r="AR172" s="455">
        <v>2.9</v>
      </c>
      <c r="AS172" s="455">
        <v>4.7</v>
      </c>
      <c r="AT172" s="455">
        <v>4.2</v>
      </c>
    </row>
    <row r="173" spans="1:54" ht="18.600000000000001" customHeight="1">
      <c r="A173" s="141" t="s">
        <v>269</v>
      </c>
      <c r="B173" s="200"/>
      <c r="C173" s="517"/>
      <c r="D173" s="525"/>
      <c r="E173" s="525"/>
      <c r="F173" s="517" t="s">
        <v>39</v>
      </c>
      <c r="G173" s="478">
        <v>9.6999999999999993</v>
      </c>
      <c r="H173" s="478"/>
      <c r="I173" s="977"/>
      <c r="J173" s="478">
        <v>8.6999999999999993</v>
      </c>
      <c r="K173" s="478"/>
      <c r="L173" s="977"/>
      <c r="M173" s="478">
        <v>8.1999999999999993</v>
      </c>
      <c r="N173" s="478"/>
      <c r="O173" s="977"/>
      <c r="P173" s="478">
        <v>9.6</v>
      </c>
      <c r="Q173" s="478"/>
      <c r="R173" s="977"/>
      <c r="S173" s="478">
        <v>7</v>
      </c>
      <c r="T173" s="478"/>
      <c r="U173" s="977"/>
      <c r="V173" s="478">
        <v>8.5</v>
      </c>
      <c r="W173" s="478"/>
      <c r="X173" s="977"/>
      <c r="Y173" s="478">
        <v>8.6999999999999993</v>
      </c>
      <c r="Z173" s="478"/>
      <c r="AA173" s="977"/>
      <c r="AB173" s="478">
        <v>8.6999999999999993</v>
      </c>
      <c r="AC173" s="478"/>
      <c r="AD173" s="977"/>
      <c r="AE173" s="478">
        <v>8.9</v>
      </c>
      <c r="AF173" s="478"/>
      <c r="AG173" s="977"/>
      <c r="AH173" s="478"/>
      <c r="AI173" s="13"/>
      <c r="AJ173" s="508">
        <v>-5</v>
      </c>
      <c r="AK173" s="423" t="s">
        <v>350</v>
      </c>
      <c r="AL173" s="455">
        <v>9.6999999999999993</v>
      </c>
      <c r="AM173" s="455">
        <v>8.6999999999999993</v>
      </c>
      <c r="AN173" s="455">
        <v>8.1999999999999993</v>
      </c>
      <c r="AO173" s="455">
        <v>9.6</v>
      </c>
      <c r="AP173" s="455">
        <v>7</v>
      </c>
      <c r="AQ173" s="455">
        <v>8.5</v>
      </c>
      <c r="AR173" s="455">
        <v>8.6999999999999993</v>
      </c>
      <c r="AS173" s="455">
        <v>8.6999999999999993</v>
      </c>
      <c r="AT173" s="455">
        <v>8.9</v>
      </c>
    </row>
    <row r="174" spans="1:54" ht="18.600000000000001" customHeight="1">
      <c r="A174" s="141" t="s">
        <v>178</v>
      </c>
      <c r="B174" s="200"/>
      <c r="C174" s="517"/>
      <c r="D174" s="525"/>
      <c r="E174" s="525"/>
      <c r="F174" s="517" t="s">
        <v>39</v>
      </c>
      <c r="G174" s="478">
        <v>1.8</v>
      </c>
      <c r="H174" s="478"/>
      <c r="I174" s="977"/>
      <c r="J174" s="478">
        <v>1.2</v>
      </c>
      <c r="K174" s="478"/>
      <c r="L174" s="977"/>
      <c r="M174" s="478">
        <v>1.2</v>
      </c>
      <c r="N174" s="478"/>
      <c r="O174" s="977"/>
      <c r="P174" s="478">
        <v>1.5</v>
      </c>
      <c r="Q174" s="478"/>
      <c r="R174" s="977"/>
      <c r="S174" s="478">
        <v>0.7</v>
      </c>
      <c r="T174" s="478"/>
      <c r="U174" s="977"/>
      <c r="V174" s="478">
        <v>0.7</v>
      </c>
      <c r="W174" s="478"/>
      <c r="X174" s="977"/>
      <c r="Y174" s="478">
        <v>0.7</v>
      </c>
      <c r="Z174" s="478"/>
      <c r="AA174" s="977"/>
      <c r="AB174" s="478">
        <v>0.7</v>
      </c>
      <c r="AC174" s="478"/>
      <c r="AD174" s="977"/>
      <c r="AE174" s="478">
        <v>1.4</v>
      </c>
      <c r="AF174" s="478"/>
      <c r="AG174" s="977"/>
      <c r="AH174" s="478"/>
      <c r="AI174" s="13"/>
      <c r="AJ174" s="508">
        <v>-5</v>
      </c>
      <c r="AK174" s="423" t="s">
        <v>51</v>
      </c>
      <c r="AL174" s="455">
        <v>1.8</v>
      </c>
      <c r="AM174" s="455">
        <v>1.2</v>
      </c>
      <c r="AN174" s="455">
        <v>1.2</v>
      </c>
      <c r="AO174" s="455">
        <v>1.5</v>
      </c>
      <c r="AP174" s="455">
        <v>0.7</v>
      </c>
      <c r="AQ174" s="455">
        <v>0.7</v>
      </c>
      <c r="AR174" s="455">
        <v>0.7</v>
      </c>
      <c r="AS174" s="455">
        <v>0.7</v>
      </c>
      <c r="AT174" s="455">
        <v>1.4</v>
      </c>
    </row>
    <row r="175" spans="1:54" s="164" customFormat="1" ht="18.600000000000001" customHeight="1">
      <c r="A175" s="1231" t="s">
        <v>182</v>
      </c>
      <c r="B175" s="1236"/>
      <c r="C175" s="56"/>
      <c r="D175" s="517"/>
      <c r="E175" s="56"/>
      <c r="F175" s="56" t="s">
        <v>183</v>
      </c>
      <c r="G175" s="193">
        <v>2000</v>
      </c>
      <c r="H175" s="193"/>
      <c r="I175" s="978"/>
      <c r="J175" s="193">
        <v>8100</v>
      </c>
      <c r="K175" s="193"/>
      <c r="L175" s="978"/>
      <c r="M175" s="193">
        <v>6201</v>
      </c>
      <c r="N175" s="193"/>
      <c r="O175" s="978"/>
      <c r="P175" s="193">
        <v>2800</v>
      </c>
      <c r="Q175" s="193"/>
      <c r="R175" s="978"/>
      <c r="S175" s="193">
        <v>2600</v>
      </c>
      <c r="T175" s="193"/>
      <c r="U175" s="978"/>
      <c r="V175" s="193">
        <v>2400</v>
      </c>
      <c r="W175" s="193"/>
      <c r="X175" s="978"/>
      <c r="Y175" s="193">
        <v>2400</v>
      </c>
      <c r="Z175" s="193"/>
      <c r="AA175" s="978"/>
      <c r="AB175" s="193">
        <v>2000</v>
      </c>
      <c r="AC175" s="193"/>
      <c r="AD175" s="978"/>
      <c r="AE175" s="193">
        <v>28501</v>
      </c>
      <c r="AF175" s="193"/>
      <c r="AG175" s="978"/>
      <c r="AH175" s="193"/>
      <c r="AI175" s="13"/>
      <c r="AJ175" s="508">
        <v>-5</v>
      </c>
      <c r="AK175" s="423" t="s">
        <v>95</v>
      </c>
      <c r="AL175" s="924">
        <v>2000</v>
      </c>
      <c r="AM175" s="924">
        <v>8100</v>
      </c>
      <c r="AN175" s="924">
        <v>6201</v>
      </c>
      <c r="AO175" s="924">
        <v>2800</v>
      </c>
      <c r="AP175" s="924">
        <v>2600</v>
      </c>
      <c r="AQ175" s="924">
        <v>2400</v>
      </c>
      <c r="AR175" s="924">
        <v>2400</v>
      </c>
      <c r="AS175" s="924">
        <v>2000</v>
      </c>
      <c r="AT175" s="924">
        <v>28501</v>
      </c>
      <c r="AU175" s="74"/>
      <c r="AV175" s="74"/>
      <c r="AW175" s="74"/>
      <c r="AX175" s="74"/>
      <c r="AY175" s="74"/>
      <c r="AZ175" s="74"/>
      <c r="BA175" s="74"/>
      <c r="BB175" s="74"/>
    </row>
    <row r="176" spans="1:54" s="143" customFormat="1" ht="18.600000000000001" customHeight="1">
      <c r="A176" s="244" t="s">
        <v>769</v>
      </c>
      <c r="B176" s="1229"/>
      <c r="C176" s="56"/>
      <c r="D176" s="517"/>
      <c r="E176" s="517"/>
      <c r="F176" s="517" t="s">
        <v>183</v>
      </c>
      <c r="G176" s="534">
        <v>4.0442945999999997</v>
      </c>
      <c r="H176" s="534"/>
      <c r="I176" s="979"/>
      <c r="J176" s="534">
        <v>4.0829275999999997</v>
      </c>
      <c r="K176" s="534"/>
      <c r="L176" s="979"/>
      <c r="M176" s="534">
        <v>4.0980429000000003</v>
      </c>
      <c r="N176" s="534"/>
      <c r="O176" s="979"/>
      <c r="P176" s="534">
        <v>4.0196816000000002</v>
      </c>
      <c r="Q176" s="534"/>
      <c r="R176" s="979"/>
      <c r="S176" s="534">
        <v>4.1305882</v>
      </c>
      <c r="T176" s="534"/>
      <c r="U176" s="979"/>
      <c r="V176" s="534">
        <v>4.1083989000000001</v>
      </c>
      <c r="W176" s="534"/>
      <c r="X176" s="979"/>
      <c r="Y176" s="534">
        <v>4.1455947000000002</v>
      </c>
      <c r="Z176" s="534"/>
      <c r="AA176" s="979"/>
      <c r="AB176" s="534">
        <v>4.0896191999999996</v>
      </c>
      <c r="AC176" s="534"/>
      <c r="AD176" s="979"/>
      <c r="AE176" s="534">
        <v>4.0720777999999997</v>
      </c>
      <c r="AF176" s="534"/>
      <c r="AG176" s="980"/>
      <c r="AH176" s="465"/>
      <c r="AI176" s="13"/>
      <c r="AJ176" s="508">
        <v>-5</v>
      </c>
      <c r="AK176" s="423" t="s">
        <v>96</v>
      </c>
      <c r="AL176" s="454">
        <v>4.0442945999999997</v>
      </c>
      <c r="AM176" s="454">
        <v>4.0829275999999997</v>
      </c>
      <c r="AN176" s="454">
        <v>4.0980429000000003</v>
      </c>
      <c r="AO176" s="454">
        <v>4.0196816000000002</v>
      </c>
      <c r="AP176" s="454">
        <v>4.1305882</v>
      </c>
      <c r="AQ176" s="454">
        <v>4.1083989000000001</v>
      </c>
      <c r="AR176" s="454">
        <v>4.1455947000000002</v>
      </c>
      <c r="AS176" s="454">
        <v>4.0896191999999996</v>
      </c>
      <c r="AT176" s="454">
        <v>4.0720777999999997</v>
      </c>
      <c r="AU176" s="328"/>
      <c r="AV176" s="328"/>
      <c r="AW176" s="328"/>
      <c r="AX176" s="328"/>
      <c r="AY176" s="328"/>
      <c r="AZ176" s="328"/>
      <c r="BA176" s="328"/>
      <c r="BB176" s="328"/>
    </row>
    <row r="177" spans="1:54" s="143" customFormat="1" ht="18.600000000000001" hidden="1" customHeight="1">
      <c r="A177" s="244"/>
      <c r="B177" s="1229"/>
      <c r="C177" s="56"/>
      <c r="D177" s="517"/>
      <c r="E177" s="517"/>
      <c r="F177" s="517"/>
      <c r="G177" s="534"/>
      <c r="H177" s="534"/>
      <c r="I177" s="979"/>
      <c r="J177" s="534"/>
      <c r="K177" s="534"/>
      <c r="L177" s="979"/>
      <c r="M177" s="534"/>
      <c r="N177" s="534"/>
      <c r="O177" s="979"/>
      <c r="P177" s="534"/>
      <c r="Q177" s="534"/>
      <c r="R177" s="979"/>
      <c r="S177" s="534"/>
      <c r="T177" s="534"/>
      <c r="U177" s="979"/>
      <c r="V177" s="534"/>
      <c r="W177" s="534"/>
      <c r="X177" s="979"/>
      <c r="Y177" s="534"/>
      <c r="Z177" s="534"/>
      <c r="AA177" s="979"/>
      <c r="AB177" s="534"/>
      <c r="AC177" s="534"/>
      <c r="AD177" s="979"/>
      <c r="AE177" s="534"/>
      <c r="AF177" s="534"/>
      <c r="AG177" s="980"/>
      <c r="AH177" s="465"/>
      <c r="AI177" s="13"/>
      <c r="AJ177" s="316"/>
      <c r="AK177" s="316"/>
      <c r="AL177" s="316"/>
      <c r="AM177" s="316"/>
      <c r="AN177" s="316"/>
      <c r="AO177" s="316"/>
      <c r="AP177" s="316"/>
      <c r="AQ177" s="316"/>
      <c r="AR177" s="316"/>
      <c r="AS177" s="316"/>
      <c r="AT177" s="316"/>
      <c r="AU177" s="328"/>
      <c r="AV177" s="328"/>
      <c r="AW177" s="328"/>
      <c r="AX177" s="328"/>
      <c r="AY177" s="328"/>
      <c r="AZ177" s="328"/>
      <c r="BA177" s="328"/>
      <c r="BB177" s="328"/>
    </row>
    <row r="178" spans="1:54" s="143" customFormat="1" ht="18.600000000000001" customHeight="1">
      <c r="A178" s="244" t="s">
        <v>446</v>
      </c>
      <c r="B178" s="1229"/>
      <c r="C178" s="56"/>
      <c r="D178" s="517"/>
      <c r="E178" s="517"/>
      <c r="F178" s="517"/>
      <c r="G178" s="465"/>
      <c r="H178" s="465"/>
      <c r="I178" s="980"/>
      <c r="J178" s="465"/>
      <c r="K178" s="465"/>
      <c r="L178" s="980"/>
      <c r="M178" s="465"/>
      <c r="N178" s="465"/>
      <c r="O178" s="980"/>
      <c r="P178" s="465"/>
      <c r="Q178" s="465"/>
      <c r="R178" s="980"/>
      <c r="S178" s="465"/>
      <c r="T178" s="465"/>
      <c r="U178" s="980"/>
      <c r="V178" s="465"/>
      <c r="W178" s="465"/>
      <c r="X178" s="980"/>
      <c r="Y178" s="465"/>
      <c r="Z178" s="465"/>
      <c r="AA178" s="980"/>
      <c r="AB178" s="465"/>
      <c r="AC178" s="465"/>
      <c r="AD178" s="980"/>
      <c r="AE178" s="465"/>
      <c r="AF178" s="465"/>
      <c r="AG178" s="980"/>
      <c r="AH178" s="465"/>
      <c r="AI178" s="13"/>
      <c r="AJ178" s="316"/>
      <c r="AK178" s="316"/>
      <c r="AL178" s="316"/>
      <c r="AM178" s="316"/>
      <c r="AN178" s="316"/>
      <c r="AO178" s="316"/>
      <c r="AP178" s="316"/>
      <c r="AQ178" s="316"/>
      <c r="AR178" s="316"/>
      <c r="AS178" s="316"/>
      <c r="AT178" s="316"/>
      <c r="AU178" s="328"/>
      <c r="AV178" s="328"/>
      <c r="AW178" s="328"/>
      <c r="AX178" s="328"/>
      <c r="AY178" s="328"/>
      <c r="AZ178" s="328"/>
      <c r="BA178" s="328"/>
      <c r="BB178" s="328"/>
    </row>
    <row r="179" spans="1:54" s="143" customFormat="1" ht="18" hidden="1" customHeight="1">
      <c r="A179" s="244"/>
      <c r="B179" s="1229"/>
      <c r="C179" s="56"/>
      <c r="D179" s="517"/>
      <c r="E179" s="517"/>
      <c r="F179" s="517"/>
      <c r="G179" s="465"/>
      <c r="H179" s="465"/>
      <c r="I179" s="980"/>
      <c r="J179" s="465"/>
      <c r="K179" s="465"/>
      <c r="L179" s="980"/>
      <c r="M179" s="465"/>
      <c r="N179" s="465"/>
      <c r="O179" s="980"/>
      <c r="P179" s="465"/>
      <c r="Q179" s="465"/>
      <c r="R179" s="980"/>
      <c r="S179" s="465"/>
      <c r="T179" s="465"/>
      <c r="U179" s="980"/>
      <c r="V179" s="465"/>
      <c r="W179" s="465"/>
      <c r="X179" s="980"/>
      <c r="Y179" s="465"/>
      <c r="Z179" s="465"/>
      <c r="AA179" s="980"/>
      <c r="AB179" s="465"/>
      <c r="AC179" s="465"/>
      <c r="AD179" s="980"/>
      <c r="AE179" s="465"/>
      <c r="AF179" s="465"/>
      <c r="AG179" s="980"/>
      <c r="AH179" s="465"/>
      <c r="AI179" s="13"/>
      <c r="AJ179" s="316"/>
      <c r="AK179" s="316"/>
      <c r="AL179" s="316"/>
      <c r="AM179" s="316"/>
      <c r="AN179" s="316"/>
      <c r="AO179" s="316"/>
      <c r="AP179" s="316"/>
      <c r="AQ179" s="316"/>
      <c r="AR179" s="316"/>
      <c r="AS179" s="316"/>
      <c r="AT179" s="316"/>
      <c r="AU179" s="328"/>
      <c r="AV179" s="328"/>
      <c r="AW179" s="328"/>
      <c r="AX179" s="328"/>
      <c r="AY179" s="328"/>
      <c r="AZ179" s="328"/>
      <c r="BA179" s="328"/>
      <c r="BB179" s="328"/>
    </row>
    <row r="180" spans="1:54" ht="18.600000000000001" customHeight="1">
      <c r="A180" s="141" t="s">
        <v>90</v>
      </c>
      <c r="B180" s="200"/>
      <c r="C180" s="517"/>
      <c r="D180" s="525"/>
      <c r="E180" s="525"/>
      <c r="F180" s="517" t="s">
        <v>39</v>
      </c>
      <c r="G180" s="478">
        <v>73.8</v>
      </c>
      <c r="H180" s="478"/>
      <c r="I180" s="977"/>
      <c r="J180" s="478">
        <v>74.2</v>
      </c>
      <c r="K180" s="478"/>
      <c r="L180" s="977"/>
      <c r="M180" s="478">
        <v>77.2</v>
      </c>
      <c r="N180" s="478"/>
      <c r="O180" s="977"/>
      <c r="P180" s="478">
        <v>75.7</v>
      </c>
      <c r="Q180" s="478"/>
      <c r="R180" s="977"/>
      <c r="S180" s="478">
        <v>75.3</v>
      </c>
      <c r="T180" s="478"/>
      <c r="U180" s="977"/>
      <c r="V180" s="478">
        <v>78.5</v>
      </c>
      <c r="W180" s="478"/>
      <c r="X180" s="977"/>
      <c r="Y180" s="478">
        <v>77.2</v>
      </c>
      <c r="Z180" s="478"/>
      <c r="AA180" s="977"/>
      <c r="AB180" s="478">
        <v>71.3</v>
      </c>
      <c r="AC180" s="478"/>
      <c r="AD180" s="977"/>
      <c r="AE180" s="478">
        <v>75.099999999999994</v>
      </c>
      <c r="AF180" s="478"/>
      <c r="AG180" s="977"/>
      <c r="AH180" s="478"/>
      <c r="AI180" s="13"/>
      <c r="AJ180" s="508">
        <v>-5</v>
      </c>
      <c r="AK180" s="449" t="s">
        <v>462</v>
      </c>
      <c r="AL180" s="455">
        <v>73.8</v>
      </c>
      <c r="AM180" s="455">
        <v>74.2</v>
      </c>
      <c r="AN180" s="455">
        <v>77.2</v>
      </c>
      <c r="AO180" s="455">
        <v>75.7</v>
      </c>
      <c r="AP180" s="455">
        <v>75.3</v>
      </c>
      <c r="AQ180" s="455">
        <v>78.5</v>
      </c>
      <c r="AR180" s="455">
        <v>77.2</v>
      </c>
      <c r="AS180" s="455">
        <v>71.3</v>
      </c>
      <c r="AT180" s="455">
        <v>75.099999999999994</v>
      </c>
    </row>
    <row r="181" spans="1:54" ht="18.600000000000001" customHeight="1">
      <c r="A181" s="141" t="s">
        <v>91</v>
      </c>
      <c r="B181" s="200"/>
      <c r="C181" s="517"/>
      <c r="D181" s="525"/>
      <c r="E181" s="525"/>
      <c r="F181" s="517" t="s">
        <v>39</v>
      </c>
      <c r="G181" s="478">
        <v>10.9</v>
      </c>
      <c r="H181" s="478"/>
      <c r="I181" s="977"/>
      <c r="J181" s="478">
        <v>9.6999999999999993</v>
      </c>
      <c r="K181" s="478"/>
      <c r="L181" s="977"/>
      <c r="M181" s="478">
        <v>9.1</v>
      </c>
      <c r="N181" s="478"/>
      <c r="O181" s="977"/>
      <c r="P181" s="478">
        <v>8.8000000000000007</v>
      </c>
      <c r="Q181" s="478"/>
      <c r="R181" s="977"/>
      <c r="S181" s="478">
        <v>11.4</v>
      </c>
      <c r="T181" s="478"/>
      <c r="U181" s="977"/>
      <c r="V181" s="478">
        <v>8.8000000000000007</v>
      </c>
      <c r="W181" s="478"/>
      <c r="X181" s="977"/>
      <c r="Y181" s="478">
        <v>7.3</v>
      </c>
      <c r="Z181" s="478"/>
      <c r="AA181" s="977"/>
      <c r="AB181" s="478">
        <v>15.9</v>
      </c>
      <c r="AC181" s="478"/>
      <c r="AD181" s="977"/>
      <c r="AE181" s="478">
        <v>10</v>
      </c>
      <c r="AF181" s="478"/>
      <c r="AG181" s="977"/>
      <c r="AH181" s="478"/>
      <c r="AI181" s="13"/>
      <c r="AJ181" s="508">
        <v>-5</v>
      </c>
      <c r="AK181" s="449" t="s">
        <v>463</v>
      </c>
      <c r="AL181" s="923">
        <v>10.9</v>
      </c>
      <c r="AM181" s="923">
        <v>9.6999999999999993</v>
      </c>
      <c r="AN181" s="923">
        <v>9.1</v>
      </c>
      <c r="AO181" s="923">
        <v>8.8000000000000007</v>
      </c>
      <c r="AP181" s="923">
        <v>11.4</v>
      </c>
      <c r="AQ181" s="923">
        <v>8.8000000000000007</v>
      </c>
      <c r="AR181" s="923">
        <v>7.3</v>
      </c>
      <c r="AS181" s="923">
        <v>15.9</v>
      </c>
      <c r="AT181" s="923">
        <v>10</v>
      </c>
    </row>
    <row r="182" spans="1:54" ht="18.600000000000001" customHeight="1">
      <c r="A182" s="141" t="s">
        <v>269</v>
      </c>
      <c r="B182" s="200"/>
      <c r="C182" s="517"/>
      <c r="D182" s="525"/>
      <c r="E182" s="525"/>
      <c r="F182" s="517" t="s">
        <v>39</v>
      </c>
      <c r="G182" s="478">
        <v>12.6</v>
      </c>
      <c r="H182" s="478"/>
      <c r="I182" s="977"/>
      <c r="J182" s="478">
        <v>13.4</v>
      </c>
      <c r="K182" s="478"/>
      <c r="L182" s="977"/>
      <c r="M182" s="478">
        <v>11.5</v>
      </c>
      <c r="N182" s="478"/>
      <c r="O182" s="977"/>
      <c r="P182" s="478">
        <v>12.4</v>
      </c>
      <c r="Q182" s="478"/>
      <c r="R182" s="977"/>
      <c r="S182" s="478">
        <v>11</v>
      </c>
      <c r="T182" s="478"/>
      <c r="U182" s="977"/>
      <c r="V182" s="478">
        <v>10.3</v>
      </c>
      <c r="W182" s="478"/>
      <c r="X182" s="977"/>
      <c r="Y182" s="478">
        <v>12.6</v>
      </c>
      <c r="Z182" s="478"/>
      <c r="AA182" s="977"/>
      <c r="AB182" s="478">
        <v>10.9</v>
      </c>
      <c r="AC182" s="478"/>
      <c r="AD182" s="977"/>
      <c r="AE182" s="478">
        <v>12.4</v>
      </c>
      <c r="AF182" s="478"/>
      <c r="AG182" s="977"/>
      <c r="AH182" s="478"/>
      <c r="AI182" s="13"/>
      <c r="AJ182" s="508">
        <v>-5</v>
      </c>
      <c r="AK182" s="423" t="s">
        <v>315</v>
      </c>
      <c r="AL182" s="455">
        <v>12.6</v>
      </c>
      <c r="AM182" s="455">
        <v>13.4</v>
      </c>
      <c r="AN182" s="455">
        <v>11.5</v>
      </c>
      <c r="AO182" s="455">
        <v>12.4</v>
      </c>
      <c r="AP182" s="455">
        <v>11</v>
      </c>
      <c r="AQ182" s="455">
        <v>10.3</v>
      </c>
      <c r="AR182" s="455">
        <v>12.6</v>
      </c>
      <c r="AS182" s="455">
        <v>10.9</v>
      </c>
      <c r="AT182" s="455">
        <v>12.4</v>
      </c>
    </row>
    <row r="183" spans="1:54" ht="18.600000000000001" customHeight="1">
      <c r="A183" s="141" t="s">
        <v>178</v>
      </c>
      <c r="B183" s="200"/>
      <c r="C183" s="517"/>
      <c r="D183" s="525"/>
      <c r="E183" s="525"/>
      <c r="F183" s="517" t="s">
        <v>39</v>
      </c>
      <c r="G183" s="478">
        <v>2.7</v>
      </c>
      <c r="H183" s="478"/>
      <c r="I183" s="977"/>
      <c r="J183" s="478">
        <v>2.8</v>
      </c>
      <c r="K183" s="478"/>
      <c r="L183" s="977"/>
      <c r="M183" s="478">
        <v>2.2999999999999998</v>
      </c>
      <c r="N183" s="478"/>
      <c r="O183" s="977"/>
      <c r="P183" s="478">
        <v>3</v>
      </c>
      <c r="Q183" s="478"/>
      <c r="R183" s="977"/>
      <c r="S183" s="478">
        <v>2.2000000000000002</v>
      </c>
      <c r="T183" s="478"/>
      <c r="U183" s="977"/>
      <c r="V183" s="478">
        <v>2.2999999999999998</v>
      </c>
      <c r="W183" s="478"/>
      <c r="X183" s="977"/>
      <c r="Y183" s="478">
        <v>2.9</v>
      </c>
      <c r="Z183" s="478"/>
      <c r="AA183" s="977"/>
      <c r="AB183" s="478">
        <v>1.9</v>
      </c>
      <c r="AC183" s="478"/>
      <c r="AD183" s="977"/>
      <c r="AE183" s="478">
        <v>2.6</v>
      </c>
      <c r="AF183" s="478"/>
      <c r="AG183" s="977"/>
      <c r="AH183" s="478"/>
      <c r="AI183" s="13"/>
      <c r="AJ183" s="508">
        <v>-5</v>
      </c>
      <c r="AK183" s="423" t="s">
        <v>316</v>
      </c>
      <c r="AL183" s="455">
        <v>2.7</v>
      </c>
      <c r="AM183" s="455">
        <v>2.8</v>
      </c>
      <c r="AN183" s="455">
        <v>2.2999999999999998</v>
      </c>
      <c r="AO183" s="455">
        <v>3</v>
      </c>
      <c r="AP183" s="455">
        <v>2.2000000000000002</v>
      </c>
      <c r="AQ183" s="455">
        <v>2.2999999999999998</v>
      </c>
      <c r="AR183" s="455">
        <v>2.9</v>
      </c>
      <c r="AS183" s="455">
        <v>1.9</v>
      </c>
      <c r="AT183" s="455">
        <v>2.6</v>
      </c>
    </row>
    <row r="184" spans="1:54" s="164" customFormat="1" ht="18.600000000000001" customHeight="1">
      <c r="A184" s="1231" t="s">
        <v>182</v>
      </c>
      <c r="B184" s="1236"/>
      <c r="C184" s="56"/>
      <c r="D184" s="517"/>
      <c r="E184" s="56"/>
      <c r="F184" s="56" t="s">
        <v>183</v>
      </c>
      <c r="G184" s="193">
        <v>2000</v>
      </c>
      <c r="H184" s="193"/>
      <c r="I184" s="978"/>
      <c r="J184" s="193">
        <v>8100</v>
      </c>
      <c r="K184" s="193"/>
      <c r="L184" s="978"/>
      <c r="M184" s="193">
        <v>6201</v>
      </c>
      <c r="N184" s="193"/>
      <c r="O184" s="978"/>
      <c r="P184" s="193">
        <v>2800</v>
      </c>
      <c r="Q184" s="193"/>
      <c r="R184" s="978"/>
      <c r="S184" s="193">
        <v>2600</v>
      </c>
      <c r="T184" s="193"/>
      <c r="U184" s="978"/>
      <c r="V184" s="193">
        <v>2400</v>
      </c>
      <c r="W184" s="193"/>
      <c r="X184" s="978"/>
      <c r="Y184" s="193">
        <v>2400</v>
      </c>
      <c r="Z184" s="193"/>
      <c r="AA184" s="978"/>
      <c r="AB184" s="193">
        <v>2000</v>
      </c>
      <c r="AC184" s="193"/>
      <c r="AD184" s="978"/>
      <c r="AE184" s="193">
        <v>28501</v>
      </c>
      <c r="AF184" s="193"/>
      <c r="AG184" s="978"/>
      <c r="AH184" s="193"/>
      <c r="AI184" s="13"/>
      <c r="AJ184" s="508">
        <v>-5</v>
      </c>
      <c r="AK184" s="423" t="s">
        <v>317</v>
      </c>
      <c r="AL184" s="924">
        <v>2000</v>
      </c>
      <c r="AM184" s="924">
        <v>8100</v>
      </c>
      <c r="AN184" s="924">
        <v>6201</v>
      </c>
      <c r="AO184" s="924">
        <v>2800</v>
      </c>
      <c r="AP184" s="924">
        <v>2600</v>
      </c>
      <c r="AQ184" s="924">
        <v>2400</v>
      </c>
      <c r="AR184" s="924">
        <v>2400</v>
      </c>
      <c r="AS184" s="924">
        <v>2000</v>
      </c>
      <c r="AT184" s="924">
        <v>28501</v>
      </c>
      <c r="AU184" s="74"/>
      <c r="AV184" s="74"/>
      <c r="AW184" s="74"/>
      <c r="AX184" s="74"/>
      <c r="AY184" s="74"/>
      <c r="AZ184" s="74"/>
      <c r="BA184" s="74"/>
      <c r="BB184" s="74"/>
    </row>
    <row r="185" spans="1:54" s="143" customFormat="1" ht="18.600000000000001" customHeight="1">
      <c r="A185" s="244" t="s">
        <v>769</v>
      </c>
      <c r="B185" s="1229"/>
      <c r="C185" s="56"/>
      <c r="D185" s="517"/>
      <c r="E185" s="517"/>
      <c r="F185" s="517" t="s">
        <v>183</v>
      </c>
      <c r="G185" s="534">
        <v>3.8315475000000001</v>
      </c>
      <c r="H185" s="534"/>
      <c r="I185" s="979"/>
      <c r="J185" s="534">
        <v>3.8457140000000001</v>
      </c>
      <c r="K185" s="534"/>
      <c r="L185" s="979"/>
      <c r="M185" s="534">
        <v>3.8878324000000002</v>
      </c>
      <c r="N185" s="534"/>
      <c r="O185" s="979"/>
      <c r="P185" s="534">
        <v>3.848868</v>
      </c>
      <c r="Q185" s="534"/>
      <c r="R185" s="979"/>
      <c r="S185" s="534">
        <v>3.8586374999999999</v>
      </c>
      <c r="T185" s="534"/>
      <c r="U185" s="979"/>
      <c r="V185" s="534">
        <v>3.9512236999999999</v>
      </c>
      <c r="W185" s="534"/>
      <c r="X185" s="979"/>
      <c r="Y185" s="534">
        <v>3.9374867</v>
      </c>
      <c r="Z185" s="534"/>
      <c r="AA185" s="979"/>
      <c r="AB185" s="534">
        <v>3.7451588</v>
      </c>
      <c r="AC185" s="534"/>
      <c r="AD185" s="979"/>
      <c r="AE185" s="534">
        <v>3.8537805000000001</v>
      </c>
      <c r="AF185" s="534"/>
      <c r="AG185" s="980"/>
      <c r="AH185" s="465"/>
      <c r="AI185" s="13"/>
      <c r="AJ185" s="508">
        <v>-5</v>
      </c>
      <c r="AK185" s="423" t="s">
        <v>318</v>
      </c>
      <c r="AL185" s="454">
        <v>3.8315475000000001</v>
      </c>
      <c r="AM185" s="454">
        <v>3.8457140000000001</v>
      </c>
      <c r="AN185" s="454">
        <v>3.8878324000000002</v>
      </c>
      <c r="AO185" s="454">
        <v>3.848868</v>
      </c>
      <c r="AP185" s="454">
        <v>3.8586374999999999</v>
      </c>
      <c r="AQ185" s="454">
        <v>3.9512236999999999</v>
      </c>
      <c r="AR185" s="454">
        <v>3.9374867</v>
      </c>
      <c r="AS185" s="454">
        <v>3.7451588</v>
      </c>
      <c r="AT185" s="454">
        <v>3.8537805000000001</v>
      </c>
      <c r="AU185" s="328"/>
      <c r="AV185" s="328"/>
      <c r="AW185" s="328"/>
      <c r="AX185" s="328"/>
      <c r="AY185" s="328"/>
      <c r="AZ185" s="328"/>
      <c r="BA185" s="328"/>
      <c r="BB185" s="328"/>
    </row>
    <row r="186" spans="1:54" s="143" customFormat="1" ht="18.600000000000001" hidden="1" customHeight="1">
      <c r="A186" s="244"/>
      <c r="B186" s="1229"/>
      <c r="C186" s="56"/>
      <c r="D186" s="517"/>
      <c r="E186" s="517"/>
      <c r="F186" s="517"/>
      <c r="G186" s="465"/>
      <c r="H186" s="465"/>
      <c r="I186" s="980"/>
      <c r="J186" s="465"/>
      <c r="K186" s="465"/>
      <c r="L186" s="980"/>
      <c r="M186" s="465"/>
      <c r="N186" s="465"/>
      <c r="O186" s="980"/>
      <c r="P186" s="465"/>
      <c r="Q186" s="465"/>
      <c r="R186" s="980"/>
      <c r="S186" s="465"/>
      <c r="T186" s="465"/>
      <c r="U186" s="980"/>
      <c r="V186" s="465"/>
      <c r="W186" s="465"/>
      <c r="X186" s="980"/>
      <c r="Y186" s="465"/>
      <c r="Z186" s="465"/>
      <c r="AA186" s="980"/>
      <c r="AB186" s="465"/>
      <c r="AC186" s="465"/>
      <c r="AD186" s="980"/>
      <c r="AE186" s="465"/>
      <c r="AF186" s="465"/>
      <c r="AG186" s="980"/>
      <c r="AH186" s="465"/>
      <c r="AI186" s="13"/>
      <c r="AJ186" s="316"/>
      <c r="AK186" s="316"/>
      <c r="AL186" s="316"/>
      <c r="AM186" s="316"/>
      <c r="AN186" s="316"/>
      <c r="AO186" s="316"/>
      <c r="AP186" s="316"/>
      <c r="AQ186" s="316"/>
      <c r="AR186" s="316"/>
      <c r="AS186" s="316"/>
      <c r="AT186" s="316"/>
      <c r="AU186" s="328"/>
      <c r="AV186" s="328"/>
      <c r="AW186" s="328"/>
      <c r="AX186" s="328"/>
      <c r="AY186" s="328"/>
      <c r="AZ186" s="328"/>
      <c r="BA186" s="328"/>
      <c r="BB186" s="328"/>
    </row>
    <row r="187" spans="1:54" s="143" customFormat="1" ht="18.600000000000001" customHeight="1">
      <c r="A187" s="244" t="s">
        <v>447</v>
      </c>
      <c r="B187" s="1229"/>
      <c r="C187" s="56"/>
      <c r="D187" s="517"/>
      <c r="E187" s="517"/>
      <c r="F187" s="517"/>
      <c r="G187" s="465"/>
      <c r="H187" s="465"/>
      <c r="I187" s="980"/>
      <c r="J187" s="465"/>
      <c r="K187" s="465"/>
      <c r="L187" s="980"/>
      <c r="M187" s="465"/>
      <c r="N187" s="465"/>
      <c r="O187" s="980"/>
      <c r="P187" s="465"/>
      <c r="Q187" s="465"/>
      <c r="R187" s="980"/>
      <c r="S187" s="465"/>
      <c r="T187" s="465"/>
      <c r="U187" s="980"/>
      <c r="V187" s="465"/>
      <c r="W187" s="465"/>
      <c r="X187" s="980"/>
      <c r="Y187" s="465"/>
      <c r="Z187" s="465"/>
      <c r="AA187" s="980"/>
      <c r="AB187" s="465"/>
      <c r="AC187" s="465"/>
      <c r="AD187" s="980"/>
      <c r="AE187" s="465"/>
      <c r="AF187" s="465"/>
      <c r="AG187" s="980"/>
      <c r="AH187" s="465"/>
      <c r="AI187" s="13"/>
      <c r="AJ187" s="316"/>
      <c r="AK187" s="316"/>
      <c r="AL187" s="316"/>
      <c r="AM187" s="316"/>
      <c r="AN187" s="316"/>
      <c r="AO187" s="316"/>
      <c r="AP187" s="316"/>
      <c r="AQ187" s="316"/>
      <c r="AR187" s="316"/>
      <c r="AS187" s="316"/>
      <c r="AT187" s="316"/>
      <c r="AU187" s="328"/>
      <c r="AV187" s="328"/>
      <c r="AW187" s="328"/>
      <c r="AX187" s="328"/>
      <c r="AY187" s="328"/>
      <c r="AZ187" s="328"/>
      <c r="BA187" s="328"/>
      <c r="BB187" s="328"/>
    </row>
    <row r="188" spans="1:54" s="143" customFormat="1" ht="18.600000000000001" hidden="1" customHeight="1">
      <c r="A188" s="244"/>
      <c r="B188" s="1229"/>
      <c r="C188" s="56"/>
      <c r="D188" s="517"/>
      <c r="E188" s="517"/>
      <c r="F188" s="517"/>
      <c r="G188" s="465"/>
      <c r="H188" s="465"/>
      <c r="I188" s="980"/>
      <c r="J188" s="465"/>
      <c r="K188" s="465"/>
      <c r="L188" s="980"/>
      <c r="M188" s="465"/>
      <c r="N188" s="465"/>
      <c r="O188" s="980"/>
      <c r="P188" s="465"/>
      <c r="Q188" s="465"/>
      <c r="R188" s="980"/>
      <c r="S188" s="465"/>
      <c r="T188" s="465"/>
      <c r="U188" s="980"/>
      <c r="V188" s="465"/>
      <c r="W188" s="465"/>
      <c r="X188" s="980"/>
      <c r="Y188" s="465"/>
      <c r="Z188" s="465"/>
      <c r="AA188" s="980"/>
      <c r="AB188" s="465"/>
      <c r="AC188" s="465"/>
      <c r="AD188" s="980"/>
      <c r="AE188" s="465"/>
      <c r="AF188" s="465"/>
      <c r="AG188" s="980"/>
      <c r="AH188" s="465"/>
      <c r="AI188" s="13"/>
      <c r="AJ188" s="316"/>
      <c r="AK188" s="316"/>
      <c r="AL188" s="316"/>
      <c r="AM188" s="316"/>
      <c r="AN188" s="316"/>
      <c r="AO188" s="316"/>
      <c r="AP188" s="316"/>
      <c r="AQ188" s="316"/>
      <c r="AR188" s="316"/>
      <c r="AS188" s="316"/>
      <c r="AT188" s="316"/>
      <c r="AU188" s="328"/>
      <c r="AV188" s="328"/>
      <c r="AW188" s="328"/>
      <c r="AX188" s="328"/>
      <c r="AY188" s="328"/>
      <c r="AZ188" s="328"/>
      <c r="BA188" s="328"/>
      <c r="BB188" s="328"/>
    </row>
    <row r="189" spans="1:54" ht="18.600000000000001" customHeight="1">
      <c r="A189" s="141" t="s">
        <v>90</v>
      </c>
      <c r="B189" s="200"/>
      <c r="C189" s="517"/>
      <c r="D189" s="525"/>
      <c r="E189" s="525"/>
      <c r="F189" s="517" t="s">
        <v>39</v>
      </c>
      <c r="G189" s="478">
        <v>72.2</v>
      </c>
      <c r="H189" s="478"/>
      <c r="I189" s="977"/>
      <c r="J189" s="478">
        <v>72.7</v>
      </c>
      <c r="K189" s="478"/>
      <c r="L189" s="977"/>
      <c r="M189" s="478">
        <v>74.900000000000006</v>
      </c>
      <c r="N189" s="478"/>
      <c r="O189" s="977"/>
      <c r="P189" s="478">
        <v>75.099999999999994</v>
      </c>
      <c r="Q189" s="478"/>
      <c r="R189" s="977"/>
      <c r="S189" s="478">
        <v>76.3</v>
      </c>
      <c r="T189" s="478"/>
      <c r="U189" s="977"/>
      <c r="V189" s="478">
        <v>76.3</v>
      </c>
      <c r="W189" s="478"/>
      <c r="X189" s="977"/>
      <c r="Y189" s="478">
        <v>79.7</v>
      </c>
      <c r="Z189" s="478"/>
      <c r="AA189" s="977"/>
      <c r="AB189" s="478">
        <v>76.599999999999994</v>
      </c>
      <c r="AC189" s="478"/>
      <c r="AD189" s="977"/>
      <c r="AE189" s="478">
        <v>73.7</v>
      </c>
      <c r="AF189" s="478"/>
      <c r="AG189" s="977"/>
      <c r="AH189" s="478"/>
      <c r="AI189" s="13"/>
      <c r="AJ189" s="508">
        <v>-5</v>
      </c>
      <c r="AK189" s="449" t="s">
        <v>464</v>
      </c>
      <c r="AL189" s="923">
        <v>72.2</v>
      </c>
      <c r="AM189" s="923">
        <v>72.7</v>
      </c>
      <c r="AN189" s="923">
        <v>74.900000000000006</v>
      </c>
      <c r="AO189" s="923">
        <v>75.099999999999994</v>
      </c>
      <c r="AP189" s="923">
        <v>76.3</v>
      </c>
      <c r="AQ189" s="923">
        <v>76.3</v>
      </c>
      <c r="AR189" s="923">
        <v>79.7</v>
      </c>
      <c r="AS189" s="923">
        <v>76.599999999999994</v>
      </c>
      <c r="AT189" s="923">
        <v>73.7</v>
      </c>
    </row>
    <row r="190" spans="1:54" ht="18.600000000000001" customHeight="1">
      <c r="A190" s="141" t="s">
        <v>91</v>
      </c>
      <c r="B190" s="200"/>
      <c r="C190" s="517"/>
      <c r="D190" s="525"/>
      <c r="E190" s="525"/>
      <c r="F190" s="517" t="s">
        <v>39</v>
      </c>
      <c r="G190" s="478">
        <v>7</v>
      </c>
      <c r="H190" s="478"/>
      <c r="I190" s="977"/>
      <c r="J190" s="478">
        <v>6.9</v>
      </c>
      <c r="K190" s="478"/>
      <c r="L190" s="977"/>
      <c r="M190" s="478">
        <v>6.1</v>
      </c>
      <c r="N190" s="478"/>
      <c r="O190" s="977"/>
      <c r="P190" s="478">
        <v>6.4</v>
      </c>
      <c r="Q190" s="478"/>
      <c r="R190" s="977"/>
      <c r="S190" s="478">
        <v>6.4</v>
      </c>
      <c r="T190" s="478"/>
      <c r="U190" s="977"/>
      <c r="V190" s="478">
        <v>6.9</v>
      </c>
      <c r="W190" s="478"/>
      <c r="X190" s="977"/>
      <c r="Y190" s="478">
        <v>3.8</v>
      </c>
      <c r="Z190" s="478"/>
      <c r="AA190" s="977"/>
      <c r="AB190" s="478">
        <v>6</v>
      </c>
      <c r="AC190" s="478"/>
      <c r="AD190" s="977"/>
      <c r="AE190" s="478">
        <v>6.6</v>
      </c>
      <c r="AF190" s="478"/>
      <c r="AG190" s="977"/>
      <c r="AH190" s="478"/>
      <c r="AI190" s="13"/>
      <c r="AJ190" s="508">
        <v>-5</v>
      </c>
      <c r="AK190" s="449" t="s">
        <v>530</v>
      </c>
      <c r="AL190" s="923">
        <v>7</v>
      </c>
      <c r="AM190" s="923">
        <v>6.9</v>
      </c>
      <c r="AN190" s="923">
        <v>6.1</v>
      </c>
      <c r="AO190" s="923">
        <v>6.4</v>
      </c>
      <c r="AP190" s="923">
        <v>6.4</v>
      </c>
      <c r="AQ190" s="923">
        <v>6.9</v>
      </c>
      <c r="AR190" s="923">
        <v>3.8</v>
      </c>
      <c r="AS190" s="923">
        <v>6</v>
      </c>
      <c r="AT190" s="923">
        <v>6.6</v>
      </c>
    </row>
    <row r="191" spans="1:54" ht="18.600000000000001" customHeight="1">
      <c r="A191" s="141" t="s">
        <v>269</v>
      </c>
      <c r="B191" s="200"/>
      <c r="C191" s="517"/>
      <c r="D191" s="525"/>
      <c r="E191" s="525"/>
      <c r="F191" s="517" t="s">
        <v>39</v>
      </c>
      <c r="G191" s="478">
        <v>17.5</v>
      </c>
      <c r="H191" s="478"/>
      <c r="I191" s="977"/>
      <c r="J191" s="478">
        <v>16.899999999999999</v>
      </c>
      <c r="K191" s="478"/>
      <c r="L191" s="977"/>
      <c r="M191" s="478">
        <v>15.8</v>
      </c>
      <c r="N191" s="478"/>
      <c r="O191" s="977"/>
      <c r="P191" s="478">
        <v>15.2</v>
      </c>
      <c r="Q191" s="478"/>
      <c r="R191" s="977"/>
      <c r="S191" s="478">
        <v>13.9</v>
      </c>
      <c r="T191" s="478"/>
      <c r="U191" s="977"/>
      <c r="V191" s="478">
        <v>13.8</v>
      </c>
      <c r="W191" s="478"/>
      <c r="X191" s="977"/>
      <c r="Y191" s="478">
        <v>13.2</v>
      </c>
      <c r="Z191" s="478"/>
      <c r="AA191" s="977"/>
      <c r="AB191" s="478">
        <v>14.9</v>
      </c>
      <c r="AC191" s="478"/>
      <c r="AD191" s="977"/>
      <c r="AE191" s="478">
        <v>16.3</v>
      </c>
      <c r="AF191" s="478"/>
      <c r="AG191" s="977"/>
      <c r="AH191" s="478"/>
      <c r="AI191" s="13"/>
      <c r="AJ191" s="508">
        <v>-5</v>
      </c>
      <c r="AK191" s="449" t="s">
        <v>319</v>
      </c>
      <c r="AL191" s="455">
        <v>17.5</v>
      </c>
      <c r="AM191" s="455">
        <v>16.899999999999999</v>
      </c>
      <c r="AN191" s="455">
        <v>15.8</v>
      </c>
      <c r="AO191" s="455">
        <v>15.2</v>
      </c>
      <c r="AP191" s="455">
        <v>13.9</v>
      </c>
      <c r="AQ191" s="455">
        <v>13.8</v>
      </c>
      <c r="AR191" s="455">
        <v>13.2</v>
      </c>
      <c r="AS191" s="455">
        <v>14.9</v>
      </c>
      <c r="AT191" s="455">
        <v>16.3</v>
      </c>
    </row>
    <row r="192" spans="1:54" ht="18.600000000000001" customHeight="1">
      <c r="A192" s="141" t="s">
        <v>178</v>
      </c>
      <c r="B192" s="200"/>
      <c r="C192" s="517"/>
      <c r="D192" s="525"/>
      <c r="E192" s="525"/>
      <c r="F192" s="517" t="s">
        <v>39</v>
      </c>
      <c r="G192" s="478">
        <v>3.3</v>
      </c>
      <c r="H192" s="478"/>
      <c r="I192" s="977"/>
      <c r="J192" s="478">
        <v>3.4</v>
      </c>
      <c r="K192" s="478"/>
      <c r="L192" s="977"/>
      <c r="M192" s="478">
        <v>3.2</v>
      </c>
      <c r="N192" s="478"/>
      <c r="O192" s="977"/>
      <c r="P192" s="478">
        <v>3.3</v>
      </c>
      <c r="Q192" s="478"/>
      <c r="R192" s="977"/>
      <c r="S192" s="478">
        <v>3.4</v>
      </c>
      <c r="T192" s="478"/>
      <c r="U192" s="977"/>
      <c r="V192" s="478">
        <v>3</v>
      </c>
      <c r="W192" s="478"/>
      <c r="X192" s="977"/>
      <c r="Y192" s="478">
        <v>3.2</v>
      </c>
      <c r="Z192" s="478"/>
      <c r="AA192" s="977"/>
      <c r="AB192" s="478">
        <v>2.4</v>
      </c>
      <c r="AC192" s="478"/>
      <c r="AD192" s="977"/>
      <c r="AE192" s="478">
        <v>3.3</v>
      </c>
      <c r="AF192" s="478"/>
      <c r="AG192" s="977"/>
      <c r="AH192" s="478"/>
      <c r="AI192" s="13"/>
      <c r="AJ192" s="508">
        <v>-5</v>
      </c>
      <c r="AK192" s="449" t="s">
        <v>257</v>
      </c>
      <c r="AL192" s="455">
        <v>3.3</v>
      </c>
      <c r="AM192" s="455">
        <v>3.4</v>
      </c>
      <c r="AN192" s="455">
        <v>3.2</v>
      </c>
      <c r="AO192" s="455">
        <v>3.3</v>
      </c>
      <c r="AP192" s="455">
        <v>3.4</v>
      </c>
      <c r="AQ192" s="455">
        <v>3</v>
      </c>
      <c r="AR192" s="455">
        <v>3.2</v>
      </c>
      <c r="AS192" s="455">
        <v>2.4</v>
      </c>
      <c r="AT192" s="455">
        <v>3.3</v>
      </c>
    </row>
    <row r="193" spans="1:54" s="164" customFormat="1" ht="18.600000000000001" customHeight="1">
      <c r="A193" s="1231" t="s">
        <v>182</v>
      </c>
      <c r="B193" s="1236"/>
      <c r="C193" s="56"/>
      <c r="D193" s="517"/>
      <c r="E193" s="56"/>
      <c r="F193" s="56" t="s">
        <v>183</v>
      </c>
      <c r="G193" s="193">
        <v>2000</v>
      </c>
      <c r="H193" s="193"/>
      <c r="I193" s="978"/>
      <c r="J193" s="193">
        <v>8100</v>
      </c>
      <c r="K193" s="193"/>
      <c r="L193" s="978"/>
      <c r="M193" s="193">
        <v>6201</v>
      </c>
      <c r="N193" s="193"/>
      <c r="O193" s="978"/>
      <c r="P193" s="193">
        <v>2800</v>
      </c>
      <c r="Q193" s="193"/>
      <c r="R193" s="978"/>
      <c r="S193" s="193">
        <v>2600</v>
      </c>
      <c r="T193" s="193"/>
      <c r="U193" s="978"/>
      <c r="V193" s="193">
        <v>2400</v>
      </c>
      <c r="W193" s="193"/>
      <c r="X193" s="978"/>
      <c r="Y193" s="193">
        <v>2400</v>
      </c>
      <c r="Z193" s="193"/>
      <c r="AA193" s="978"/>
      <c r="AB193" s="193">
        <v>2000</v>
      </c>
      <c r="AC193" s="193"/>
      <c r="AD193" s="978"/>
      <c r="AE193" s="193">
        <v>28501</v>
      </c>
      <c r="AF193" s="193"/>
      <c r="AG193" s="978"/>
      <c r="AH193" s="193"/>
      <c r="AI193" s="13"/>
      <c r="AJ193" s="508">
        <v>-5</v>
      </c>
      <c r="AK193" s="423" t="s">
        <v>258</v>
      </c>
      <c r="AL193" s="509">
        <v>2000</v>
      </c>
      <c r="AM193" s="509">
        <v>8100</v>
      </c>
      <c r="AN193" s="509">
        <v>6201</v>
      </c>
      <c r="AO193" s="509">
        <v>2800</v>
      </c>
      <c r="AP193" s="509">
        <v>2600</v>
      </c>
      <c r="AQ193" s="509">
        <v>2400</v>
      </c>
      <c r="AR193" s="509">
        <v>2400</v>
      </c>
      <c r="AS193" s="509">
        <v>2000</v>
      </c>
      <c r="AT193" s="509">
        <v>28501</v>
      </c>
      <c r="AU193" s="74"/>
      <c r="AV193" s="74"/>
      <c r="AW193" s="74"/>
      <c r="AX193" s="74"/>
      <c r="AY193" s="74"/>
      <c r="AZ193" s="74"/>
      <c r="BA193" s="74"/>
      <c r="BB193" s="74"/>
    </row>
    <row r="194" spans="1:54" s="143" customFormat="1" ht="18.600000000000001" customHeight="1">
      <c r="A194" s="1260" t="s">
        <v>769</v>
      </c>
      <c r="B194" s="665"/>
      <c r="C194" s="1261"/>
      <c r="D194" s="666"/>
      <c r="E194" s="666"/>
      <c r="F194" s="666" t="s">
        <v>183</v>
      </c>
      <c r="G194" s="645">
        <v>3.8165347000000001</v>
      </c>
      <c r="H194" s="540"/>
      <c r="I194" s="982"/>
      <c r="J194" s="645">
        <v>3.8392368000000001</v>
      </c>
      <c r="K194" s="540"/>
      <c r="L194" s="982"/>
      <c r="M194" s="645">
        <v>3.8779824999999999</v>
      </c>
      <c r="N194" s="540"/>
      <c r="O194" s="982"/>
      <c r="P194" s="645">
        <v>3.8534052000000001</v>
      </c>
      <c r="Q194" s="540"/>
      <c r="R194" s="982"/>
      <c r="S194" s="645">
        <v>3.9519614999999999</v>
      </c>
      <c r="T194" s="540"/>
      <c r="U194" s="982"/>
      <c r="V194" s="645">
        <v>3.9068356999999998</v>
      </c>
      <c r="W194" s="540"/>
      <c r="X194" s="982"/>
      <c r="Y194" s="645">
        <v>3.9934533999999999</v>
      </c>
      <c r="Z194" s="540"/>
      <c r="AA194" s="982"/>
      <c r="AB194" s="645">
        <v>3.9338161</v>
      </c>
      <c r="AC194" s="540"/>
      <c r="AD194" s="982"/>
      <c r="AE194" s="645">
        <v>3.8543679000000002</v>
      </c>
      <c r="AF194" s="540"/>
      <c r="AG194" s="986"/>
      <c r="AH194" s="465"/>
      <c r="AI194" s="13"/>
      <c r="AJ194" s="508">
        <v>-5</v>
      </c>
      <c r="AK194" s="423" t="s">
        <v>224</v>
      </c>
      <c r="AL194" s="454">
        <v>3.8165347000000001</v>
      </c>
      <c r="AM194" s="454">
        <v>3.8392368000000001</v>
      </c>
      <c r="AN194" s="454">
        <v>3.8779824999999999</v>
      </c>
      <c r="AO194" s="454">
        <v>3.8534052000000001</v>
      </c>
      <c r="AP194" s="454">
        <v>3.9519614999999999</v>
      </c>
      <c r="AQ194" s="454">
        <v>3.9068356999999998</v>
      </c>
      <c r="AR194" s="454">
        <v>3.9934533999999999</v>
      </c>
      <c r="AS194" s="454">
        <v>3.9338161</v>
      </c>
      <c r="AT194" s="454">
        <v>3.8543679000000002</v>
      </c>
      <c r="AU194" s="328"/>
      <c r="AV194" s="328"/>
      <c r="AW194" s="328"/>
      <c r="AX194" s="328"/>
      <c r="AY194" s="328"/>
      <c r="AZ194" s="328"/>
      <c r="BA194" s="328"/>
      <c r="BB194" s="328"/>
    </row>
    <row r="195" spans="1:54" s="143" customFormat="1" ht="18.600000000000001" hidden="1" customHeight="1">
      <c r="A195" s="519"/>
      <c r="B195" s="500"/>
      <c r="C195" s="56"/>
      <c r="D195" s="517"/>
      <c r="E195" s="517"/>
      <c r="F195" s="517"/>
      <c r="G195" s="465"/>
      <c r="H195" s="465"/>
      <c r="I195" s="980"/>
      <c r="J195" s="465"/>
      <c r="K195" s="465"/>
      <c r="L195" s="980"/>
      <c r="M195" s="465"/>
      <c r="N195" s="465"/>
      <c r="O195" s="980"/>
      <c r="P195" s="466"/>
      <c r="Q195" s="466"/>
      <c r="R195" s="992"/>
      <c r="S195" s="466"/>
      <c r="T195" s="466"/>
      <c r="U195" s="992"/>
      <c r="V195" s="466"/>
      <c r="W195" s="466"/>
      <c r="X195" s="992"/>
      <c r="Y195" s="466"/>
      <c r="Z195" s="466"/>
      <c r="AA195" s="992"/>
      <c r="AB195" s="466"/>
      <c r="AC195" s="466"/>
      <c r="AD195" s="992"/>
      <c r="AE195" s="466"/>
      <c r="AF195" s="466"/>
      <c r="AG195" s="992"/>
      <c r="AH195" s="466"/>
      <c r="AI195" s="4"/>
      <c r="AJ195" s="316"/>
      <c r="AK195" s="316"/>
      <c r="AL195" s="316"/>
      <c r="AM195" s="316"/>
      <c r="AN195" s="316"/>
      <c r="AO195" s="316"/>
      <c r="AP195" s="316"/>
      <c r="AQ195" s="316"/>
      <c r="AR195" s="316"/>
      <c r="AS195" s="316"/>
      <c r="AT195" s="316"/>
      <c r="AU195" s="328"/>
      <c r="AV195" s="328"/>
      <c r="AW195" s="328"/>
      <c r="AX195" s="328"/>
      <c r="AY195" s="328"/>
      <c r="AZ195" s="328"/>
      <c r="BA195" s="328"/>
      <c r="BB195" s="328"/>
    </row>
    <row r="196" spans="1:54" s="1116" customFormat="1" ht="18.600000000000001" customHeight="1">
      <c r="A196" s="1119"/>
      <c r="B196" s="1419" t="s">
        <v>731</v>
      </c>
      <c r="C196" s="1419"/>
      <c r="D196" s="1419"/>
      <c r="E196" s="1419"/>
      <c r="F196" s="1419"/>
      <c r="G196" s="1419"/>
      <c r="H196" s="1419"/>
      <c r="I196" s="1419"/>
      <c r="J196" s="1419"/>
      <c r="K196" s="1419"/>
      <c r="L196" s="1419"/>
      <c r="M196" s="1419"/>
      <c r="N196" s="1419"/>
      <c r="O196" s="1419"/>
      <c r="P196" s="1440"/>
      <c r="Q196" s="1440"/>
      <c r="R196" s="1440"/>
      <c r="S196" s="1440"/>
      <c r="T196" s="1440"/>
      <c r="U196" s="1440"/>
      <c r="V196" s="1440"/>
      <c r="W196" s="1440"/>
      <c r="X196" s="1440"/>
      <c r="Y196" s="1440"/>
      <c r="Z196" s="1440"/>
      <c r="AA196" s="1440"/>
      <c r="AB196" s="1440"/>
      <c r="AC196" s="1440"/>
      <c r="AD196" s="1440"/>
      <c r="AE196" s="1440"/>
      <c r="AF196" s="1440"/>
      <c r="AG196" s="1440"/>
    </row>
    <row r="197" spans="1:54" s="1117" customFormat="1" ht="3" customHeight="1">
      <c r="B197" s="1118"/>
      <c r="C197" s="1118"/>
      <c r="D197" s="1118"/>
      <c r="E197" s="1118"/>
      <c r="F197" s="1118"/>
      <c r="G197" s="1118"/>
      <c r="H197" s="1118"/>
      <c r="I197" s="1118"/>
      <c r="J197" s="1118"/>
      <c r="K197" s="1118"/>
      <c r="L197" s="1118"/>
      <c r="M197" s="1118"/>
      <c r="N197" s="1118"/>
      <c r="O197" s="1118"/>
    </row>
    <row r="198" spans="1:54" s="1116" customFormat="1" ht="18.600000000000001" customHeight="1">
      <c r="A198" s="1119"/>
      <c r="B198" s="1419" t="s">
        <v>730</v>
      </c>
      <c r="C198" s="1419"/>
      <c r="D198" s="1419"/>
      <c r="E198" s="1419"/>
      <c r="F198" s="1419"/>
      <c r="G198" s="1419"/>
      <c r="H198" s="1419"/>
      <c r="I198" s="1419"/>
      <c r="J198" s="1419"/>
      <c r="K198" s="1419"/>
      <c r="L198" s="1419"/>
      <c r="M198" s="1419"/>
      <c r="N198" s="1419"/>
      <c r="O198" s="1419"/>
      <c r="P198" s="1440"/>
      <c r="Q198" s="1440"/>
      <c r="R198" s="1440"/>
      <c r="S198" s="1440"/>
      <c r="T198" s="1440"/>
      <c r="U198" s="1440"/>
      <c r="V198" s="1440"/>
      <c r="W198" s="1440"/>
      <c r="X198" s="1440"/>
      <c r="Y198" s="1440"/>
      <c r="Z198" s="1440"/>
      <c r="AA198" s="1440"/>
      <c r="AB198" s="1440"/>
      <c r="AC198" s="1440"/>
      <c r="AD198" s="1440"/>
      <c r="AE198" s="1440"/>
      <c r="AF198" s="1440"/>
      <c r="AG198" s="1440"/>
    </row>
    <row r="199" spans="1:54" s="1117" customFormat="1" ht="1.2" customHeight="1">
      <c r="B199" s="1118"/>
      <c r="C199" s="1118"/>
      <c r="D199" s="1118"/>
      <c r="E199" s="1118"/>
      <c r="F199" s="1118"/>
      <c r="G199" s="1118"/>
      <c r="H199" s="1118"/>
      <c r="I199" s="1118"/>
      <c r="J199" s="1118"/>
      <c r="K199" s="1118"/>
      <c r="L199" s="1118"/>
      <c r="M199" s="1118"/>
      <c r="N199" s="1118"/>
      <c r="O199" s="1118"/>
      <c r="P199" s="1103"/>
      <c r="Q199" s="1103"/>
      <c r="R199" s="1103"/>
      <c r="S199" s="1103"/>
      <c r="T199" s="1103"/>
      <c r="U199" s="1103"/>
      <c r="V199" s="1103"/>
      <c r="W199" s="1103"/>
      <c r="X199" s="1103"/>
      <c r="Y199" s="1103"/>
      <c r="Z199" s="1103"/>
      <c r="AA199" s="1103"/>
      <c r="AB199" s="1103"/>
      <c r="AC199" s="1103"/>
      <c r="AD199" s="1103"/>
      <c r="AE199" s="1103"/>
      <c r="AF199" s="1103"/>
      <c r="AG199" s="1103"/>
    </row>
    <row r="200" spans="1:54" s="1124" customFormat="1" ht="30" customHeight="1">
      <c r="A200" s="150" t="s">
        <v>56</v>
      </c>
      <c r="B200" s="1483" t="s">
        <v>787</v>
      </c>
      <c r="C200" s="1483"/>
      <c r="D200" s="1483"/>
      <c r="E200" s="1483"/>
      <c r="F200" s="1483"/>
      <c r="G200" s="1483"/>
      <c r="H200" s="1483"/>
      <c r="I200" s="1483"/>
      <c r="J200" s="1483"/>
      <c r="K200" s="1483"/>
      <c r="L200" s="1483"/>
      <c r="M200" s="1483"/>
      <c r="N200" s="1483"/>
      <c r="O200" s="1483"/>
      <c r="P200" s="1483"/>
      <c r="Q200" s="1483"/>
      <c r="R200" s="1483"/>
      <c r="S200" s="1483"/>
      <c r="T200" s="1483"/>
      <c r="U200" s="1483"/>
      <c r="V200" s="1483"/>
      <c r="W200" s="1483"/>
      <c r="X200" s="1483"/>
      <c r="Y200" s="1483"/>
      <c r="Z200" s="1483"/>
      <c r="AA200" s="1483"/>
      <c r="AB200" s="1483"/>
      <c r="AC200" s="1483"/>
      <c r="AD200" s="1483"/>
      <c r="AE200" s="1483"/>
      <c r="AF200" s="1483"/>
      <c r="AG200" s="1438"/>
      <c r="AH200" s="1128"/>
      <c r="AJ200" s="230"/>
      <c r="AK200" s="230"/>
      <c r="AL200" s="230"/>
      <c r="AM200" s="230"/>
      <c r="AN200" s="230"/>
      <c r="AO200" s="230"/>
      <c r="AP200" s="230"/>
      <c r="AQ200" s="230"/>
      <c r="AR200" s="230"/>
      <c r="AS200" s="230"/>
      <c r="AT200" s="230"/>
      <c r="AU200" s="216"/>
      <c r="AV200" s="216"/>
      <c r="AW200" s="216"/>
      <c r="AX200" s="216"/>
      <c r="AY200" s="216"/>
      <c r="AZ200" s="216"/>
      <c r="BA200" s="216"/>
      <c r="BB200" s="216"/>
    </row>
    <row r="201" spans="1:54" ht="18.600000000000001" customHeight="1">
      <c r="A201" s="150" t="s">
        <v>55</v>
      </c>
      <c r="B201" s="1483" t="s">
        <v>186</v>
      </c>
      <c r="C201" s="1483"/>
      <c r="D201" s="1483"/>
      <c r="E201" s="1483"/>
      <c r="F201" s="1483"/>
      <c r="G201" s="1483"/>
      <c r="H201" s="1483"/>
      <c r="I201" s="1483"/>
      <c r="J201" s="1483"/>
      <c r="K201" s="1483"/>
      <c r="L201" s="1483"/>
      <c r="M201" s="1483"/>
      <c r="N201" s="1483"/>
      <c r="O201" s="1483"/>
      <c r="P201" s="1483"/>
      <c r="Q201" s="1483"/>
      <c r="R201" s="1483"/>
      <c r="S201" s="1483"/>
      <c r="T201" s="1483"/>
      <c r="U201" s="1483"/>
      <c r="V201" s="1483"/>
      <c r="W201" s="1483"/>
      <c r="X201" s="1483"/>
      <c r="Y201" s="1483"/>
      <c r="Z201" s="1483"/>
      <c r="AA201" s="1483"/>
      <c r="AB201" s="1483"/>
      <c r="AC201" s="1483"/>
      <c r="AD201" s="1483"/>
      <c r="AE201" s="1483"/>
      <c r="AF201" s="1483"/>
      <c r="AG201" s="1438"/>
      <c r="AH201" s="522"/>
    </row>
    <row r="202" spans="1:54" s="234" customFormat="1" ht="30" customHeight="1">
      <c r="A202" s="505" t="s">
        <v>126</v>
      </c>
      <c r="B202" s="1478" t="s">
        <v>532</v>
      </c>
      <c r="C202" s="1444"/>
      <c r="D202" s="1444"/>
      <c r="E202" s="1444"/>
      <c r="F202" s="1444"/>
      <c r="G202" s="1444"/>
      <c r="H202" s="1444"/>
      <c r="I202" s="1444"/>
      <c r="J202" s="1444"/>
      <c r="K202" s="1444"/>
      <c r="L202" s="1444"/>
      <c r="M202" s="1444"/>
      <c r="N202" s="1444"/>
      <c r="O202" s="1444"/>
      <c r="P202" s="1444"/>
      <c r="Q202" s="1444"/>
      <c r="R202" s="1444"/>
      <c r="S202" s="1444"/>
      <c r="T202" s="1444"/>
      <c r="U202" s="1444"/>
      <c r="V202" s="1444"/>
      <c r="W202" s="1444"/>
      <c r="X202" s="1444"/>
      <c r="Y202" s="1444"/>
      <c r="Z202" s="1444"/>
      <c r="AA202" s="1444"/>
      <c r="AB202" s="1444"/>
      <c r="AC202" s="1444"/>
      <c r="AD202" s="1444"/>
      <c r="AE202" s="1444"/>
      <c r="AF202" s="1444"/>
      <c r="AG202" s="1438"/>
      <c r="AH202" s="504"/>
      <c r="AJ202" s="315"/>
      <c r="AK202" s="315"/>
      <c r="AL202" s="315"/>
      <c r="AM202" s="315"/>
      <c r="AN202" s="315"/>
      <c r="AO202" s="315"/>
      <c r="AP202" s="315"/>
      <c r="AQ202" s="315"/>
      <c r="AR202" s="315"/>
      <c r="AS202" s="315"/>
      <c r="AT202" s="315"/>
      <c r="AU202" s="215"/>
      <c r="AV202" s="215"/>
      <c r="AW202" s="215"/>
      <c r="AX202" s="215"/>
      <c r="AY202" s="215"/>
      <c r="AZ202" s="215"/>
      <c r="BA202" s="215"/>
      <c r="BB202" s="215"/>
    </row>
    <row r="203" spans="1:54" ht="18.600000000000001" customHeight="1">
      <c r="A203" s="505" t="s">
        <v>26</v>
      </c>
      <c r="B203" s="1478" t="s">
        <v>406</v>
      </c>
      <c r="C203" s="1444"/>
      <c r="D203" s="1444"/>
      <c r="E203" s="1444"/>
      <c r="F203" s="1444"/>
      <c r="G203" s="1444"/>
      <c r="H203" s="1444"/>
      <c r="I203" s="1444"/>
      <c r="J203" s="1444"/>
      <c r="K203" s="1444"/>
      <c r="L203" s="1444"/>
      <c r="M203" s="1444"/>
      <c r="N203" s="1444"/>
      <c r="O203" s="1444"/>
      <c r="P203" s="1444"/>
      <c r="Q203" s="1444"/>
      <c r="R203" s="1444"/>
      <c r="S203" s="1444"/>
      <c r="T203" s="1444"/>
      <c r="U203" s="1444"/>
      <c r="V203" s="1444"/>
      <c r="W203" s="1444"/>
      <c r="X203" s="1444"/>
      <c r="Y203" s="1444"/>
      <c r="Z203" s="1444"/>
      <c r="AA203" s="1444"/>
      <c r="AB203" s="1444"/>
      <c r="AC203" s="1444"/>
      <c r="AD203" s="1444"/>
      <c r="AE203" s="1444"/>
      <c r="AF203" s="1444"/>
      <c r="AG203" s="1438"/>
      <c r="AH203" s="504"/>
    </row>
    <row r="204" spans="1:54" s="633" customFormat="1" ht="29.4" customHeight="1">
      <c r="A204" s="636" t="s">
        <v>239</v>
      </c>
      <c r="B204" s="1478" t="s">
        <v>801</v>
      </c>
      <c r="C204" s="1444"/>
      <c r="D204" s="1444"/>
      <c r="E204" s="1444"/>
      <c r="F204" s="1444"/>
      <c r="G204" s="1444"/>
      <c r="H204" s="1444"/>
      <c r="I204" s="1444"/>
      <c r="J204" s="1444"/>
      <c r="K204" s="1444"/>
      <c r="L204" s="1444"/>
      <c r="M204" s="1444"/>
      <c r="N204" s="1444"/>
      <c r="O204" s="1444"/>
      <c r="P204" s="1444"/>
      <c r="Q204" s="1444"/>
      <c r="R204" s="1444"/>
      <c r="S204" s="1444"/>
      <c r="T204" s="1444"/>
      <c r="U204" s="1444"/>
      <c r="V204" s="1444"/>
      <c r="W204" s="1444"/>
      <c r="X204" s="1444"/>
      <c r="Y204" s="1444"/>
      <c r="Z204" s="1444"/>
      <c r="AA204" s="1444"/>
      <c r="AB204" s="1444"/>
      <c r="AC204" s="1444"/>
      <c r="AD204" s="1444"/>
      <c r="AE204" s="1444"/>
      <c r="AF204" s="1444"/>
      <c r="AG204" s="1438"/>
      <c r="AH204" s="635"/>
      <c r="AJ204" s="230"/>
      <c r="AK204" s="230"/>
      <c r="AL204" s="230"/>
      <c r="AM204" s="230"/>
      <c r="AN204" s="230"/>
      <c r="AO204" s="230"/>
      <c r="AP204" s="230"/>
      <c r="AQ204" s="230"/>
      <c r="AR204" s="230"/>
      <c r="AS204" s="230"/>
      <c r="AT204" s="230"/>
      <c r="AU204" s="216"/>
      <c r="AV204" s="216"/>
      <c r="AW204" s="216"/>
      <c r="AX204" s="216"/>
      <c r="AY204" s="216"/>
      <c r="AZ204" s="216"/>
      <c r="BA204" s="216"/>
      <c r="BB204" s="216"/>
    </row>
    <row r="205" spans="1:54" ht="16.5" customHeight="1">
      <c r="A205" s="505" t="s">
        <v>238</v>
      </c>
      <c r="B205" s="1478" t="s">
        <v>869</v>
      </c>
      <c r="C205" s="1444"/>
      <c r="D205" s="1444"/>
      <c r="E205" s="1444"/>
      <c r="F205" s="1444"/>
      <c r="G205" s="1444"/>
      <c r="H205" s="1444"/>
      <c r="I205" s="1444"/>
      <c r="J205" s="1444"/>
      <c r="K205" s="1444"/>
      <c r="L205" s="1444"/>
      <c r="M205" s="1444"/>
      <c r="N205" s="1444"/>
      <c r="O205" s="1444"/>
      <c r="P205" s="1444"/>
      <c r="Q205" s="1444"/>
      <c r="R205" s="1444"/>
      <c r="S205" s="1444"/>
      <c r="T205" s="1444"/>
      <c r="U205" s="1444"/>
      <c r="V205" s="1444"/>
      <c r="W205" s="1444"/>
      <c r="X205" s="1444"/>
      <c r="Y205" s="1444"/>
      <c r="Z205" s="1444"/>
      <c r="AA205" s="1444"/>
      <c r="AB205" s="1444"/>
      <c r="AC205" s="1444"/>
      <c r="AD205" s="1444"/>
      <c r="AE205" s="1444"/>
      <c r="AF205" s="1444"/>
      <c r="AG205" s="1438"/>
      <c r="AH205" s="504"/>
    </row>
    <row r="206" spans="1:54" ht="33" customHeight="1">
      <c r="A206" s="505"/>
      <c r="B206" s="1478" t="s">
        <v>328</v>
      </c>
      <c r="C206" s="1444"/>
      <c r="D206" s="1444"/>
      <c r="E206" s="1444"/>
      <c r="F206" s="1444"/>
      <c r="G206" s="1444"/>
      <c r="H206" s="1444"/>
      <c r="I206" s="1444"/>
      <c r="J206" s="1444"/>
      <c r="K206" s="1444"/>
      <c r="L206" s="1444"/>
      <c r="M206" s="1444"/>
      <c r="N206" s="1444"/>
      <c r="O206" s="1444"/>
      <c r="P206" s="1444"/>
      <c r="Q206" s="1444"/>
      <c r="R206" s="1444"/>
      <c r="S206" s="1444"/>
      <c r="T206" s="1444"/>
      <c r="U206" s="1444"/>
      <c r="V206" s="1444"/>
      <c r="W206" s="1444"/>
      <c r="X206" s="1444"/>
      <c r="Y206" s="1444"/>
      <c r="Z206" s="1444"/>
      <c r="AA206" s="1444"/>
      <c r="AB206" s="1444"/>
      <c r="AC206" s="1444"/>
      <c r="AD206" s="1444"/>
      <c r="AE206" s="1444"/>
      <c r="AF206" s="1444"/>
      <c r="AG206" s="1438"/>
      <c r="AH206" s="504"/>
    </row>
    <row r="207" spans="1:54" ht="18.600000000000001" customHeight="1">
      <c r="A207" s="506"/>
      <c r="B207" s="1478" t="s">
        <v>327</v>
      </c>
      <c r="C207" s="1478"/>
      <c r="D207" s="1478"/>
      <c r="E207" s="1478"/>
      <c r="F207" s="1478"/>
      <c r="G207" s="1478"/>
      <c r="H207" s="1478"/>
      <c r="I207" s="1478"/>
      <c r="J207" s="1478"/>
      <c r="K207" s="1478"/>
      <c r="L207" s="1478"/>
      <c r="M207" s="1478"/>
      <c r="N207" s="1478"/>
      <c r="O207" s="1478"/>
      <c r="P207" s="1478"/>
      <c r="Q207" s="1478"/>
      <c r="R207" s="1478"/>
      <c r="S207" s="1478"/>
      <c r="T207" s="1478"/>
      <c r="U207" s="1478"/>
      <c r="V207" s="1478"/>
      <c r="W207" s="1478"/>
      <c r="X207" s="1478"/>
      <c r="Y207" s="1478"/>
      <c r="Z207" s="1478"/>
      <c r="AA207" s="1478"/>
      <c r="AB207" s="1478"/>
      <c r="AC207" s="1478"/>
      <c r="AD207" s="1478"/>
      <c r="AE207" s="1478"/>
      <c r="AF207" s="1478"/>
      <c r="AG207" s="1438"/>
      <c r="AH207" s="503"/>
    </row>
    <row r="208" spans="1:54" ht="18.600000000000001" customHeight="1">
      <c r="A208" s="506"/>
      <c r="B208" s="1483" t="s">
        <v>97</v>
      </c>
      <c r="C208" s="1484"/>
      <c r="D208" s="1484"/>
      <c r="E208" s="1484"/>
      <c r="F208" s="1484"/>
      <c r="G208" s="1484"/>
      <c r="H208" s="1484"/>
      <c r="I208" s="1484"/>
      <c r="J208" s="1484"/>
      <c r="K208" s="1484"/>
      <c r="L208" s="1484"/>
      <c r="M208" s="1484"/>
      <c r="N208" s="1484"/>
      <c r="O208" s="1484"/>
      <c r="P208" s="1484"/>
      <c r="Q208" s="1484"/>
      <c r="R208" s="1484"/>
      <c r="S208" s="1484"/>
      <c r="T208" s="1484"/>
      <c r="U208" s="1484"/>
      <c r="V208" s="1484"/>
      <c r="W208" s="1484"/>
      <c r="X208" s="1484"/>
      <c r="Y208" s="1484"/>
      <c r="Z208" s="1484"/>
      <c r="AA208" s="1484"/>
      <c r="AB208" s="1484"/>
      <c r="AC208" s="1484"/>
      <c r="AD208" s="1484"/>
      <c r="AE208" s="1484"/>
      <c r="AF208" s="1484"/>
      <c r="AG208" s="1438"/>
      <c r="AH208" s="502"/>
    </row>
    <row r="209" spans="1:34" ht="18.600000000000001" customHeight="1">
      <c r="A209" s="234" t="s">
        <v>288</v>
      </c>
      <c r="D209" s="1484" t="s">
        <v>411</v>
      </c>
      <c r="E209" s="1484"/>
      <c r="F209" s="1484"/>
      <c r="G209" s="1484"/>
      <c r="H209" s="1484"/>
      <c r="I209" s="1484"/>
      <c r="J209" s="1484"/>
      <c r="K209" s="1484"/>
      <c r="L209" s="1484"/>
      <c r="M209" s="1484"/>
      <c r="N209" s="1484"/>
      <c r="O209" s="1484"/>
      <c r="P209" s="1484"/>
      <c r="Q209" s="1484"/>
      <c r="R209" s="1484"/>
      <c r="S209" s="1484"/>
      <c r="T209" s="1484"/>
      <c r="U209" s="1484"/>
      <c r="V209" s="1484"/>
      <c r="W209" s="1484"/>
      <c r="X209" s="1484"/>
      <c r="Y209" s="1484"/>
      <c r="Z209" s="1484"/>
      <c r="AA209" s="1484"/>
      <c r="AB209" s="1484"/>
      <c r="AC209" s="1484"/>
      <c r="AD209" s="1484"/>
      <c r="AE209" s="1484"/>
      <c r="AF209" s="1484"/>
      <c r="AG209" s="1438"/>
      <c r="AH209" s="502"/>
    </row>
  </sheetData>
  <protectedRanges>
    <protectedRange sqref="S196:AA199" name="Range1_5_1"/>
  </protectedRanges>
  <mergeCells count="13">
    <mergeCell ref="B207:AG207"/>
    <mergeCell ref="B208:AG208"/>
    <mergeCell ref="D209:AG209"/>
    <mergeCell ref="E1:AE1"/>
    <mergeCell ref="B201:AG201"/>
    <mergeCell ref="B202:AG202"/>
    <mergeCell ref="B203:AG203"/>
    <mergeCell ref="B204:AG204"/>
    <mergeCell ref="B205:AG205"/>
    <mergeCell ref="B206:AG206"/>
    <mergeCell ref="B196:AG196"/>
    <mergeCell ref="B198:AG198"/>
    <mergeCell ref="B200:AG200"/>
  </mergeCells>
  <dataValidations count="1">
    <dataValidation type="custom" showErrorMessage="1" errorTitle="Invalidate data entry" error="Entry must be either: _x000a_a number greater than or equal to zero, _x000a_&quot;na&quot;, &quot;np&quot;, or  &quot;..&quot;._x000a__x000a_Please try again" sqref="S197:AA197">
      <formula1>OR(AND(ISNUMBER(S197),NOT(S197&lt;0)),S197="na",S197="..",S197="np")</formula1>
    </dataValidation>
  </dataValidations>
  <pageMargins left="0.7" right="0.7" top="0.75" bottom="0.75" header="0.3" footer="0.3"/>
  <pageSetup paperSize="9" scale="89" fitToHeight="0" orientation="landscape" useFirstPageNumber="1" r:id="rId1"/>
  <headerFooter alignWithMargins="0">
    <oddHeader>&amp;C&amp;"Arial,Regular"&amp;8TABLE 6A.7</oddHeader>
    <oddFooter>&amp;L&amp;8&amp;G 
&amp;"Arial,Regular"REPORT ON
GOVERNMENT
SERVICES 2019&amp;C &amp;R&amp;8&amp;G&amp;"Arial,Regular" 
POLICE
SERVICES
&amp;"Arial,Regular"PAGE &amp;"Arial,Bold"&amp;P&amp;"Arial,Regular" of TABLE 6A.7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1067</vt:i4>
      </vt:variant>
    </vt:vector>
  </HeadingPairs>
  <TitlesOfParts>
    <vt:vector size="1091" baseType="lpstr">
      <vt:lpstr>Preamble</vt:lpstr>
      <vt:lpstr>Contents</vt:lpstr>
      <vt:lpstr>Table 6A.1</vt:lpstr>
      <vt:lpstr>Table 6A.2</vt:lpstr>
      <vt:lpstr>Table 6A.3</vt:lpstr>
      <vt:lpstr>Table 6A.4</vt:lpstr>
      <vt:lpstr>Table 6A.5</vt:lpstr>
      <vt:lpstr>Table 6A.6</vt:lpstr>
      <vt:lpstr>Table 6A.7</vt:lpstr>
      <vt:lpstr>Table 6A.8</vt:lpstr>
      <vt:lpstr>Table 6A.9</vt:lpstr>
      <vt:lpstr>Table 6A.10</vt:lpstr>
      <vt:lpstr>Table 6A.11</vt:lpstr>
      <vt:lpstr>Table 6A.12</vt:lpstr>
      <vt:lpstr>Table 6A.13</vt:lpstr>
      <vt:lpstr>Table 6A.14</vt:lpstr>
      <vt:lpstr>Table 6A.15</vt:lpstr>
      <vt:lpstr>Table 6A.16</vt:lpstr>
      <vt:lpstr>Table 6A.17</vt:lpstr>
      <vt:lpstr>Table 6A.18</vt:lpstr>
      <vt:lpstr>Table 6A.19</vt:lpstr>
      <vt:lpstr>Table 6A.20</vt:lpstr>
      <vt:lpstr>Table 6A.21</vt:lpstr>
      <vt:lpstr>Table 6A.22</vt:lpstr>
      <vt:lpstr>'Table 6A.1'!lblA1</vt:lpstr>
      <vt:lpstr>'Table 6A.1'!lblAA129</vt:lpstr>
      <vt:lpstr>'Table 6A.1'!lblAA130</vt:lpstr>
      <vt:lpstr>'Table 6A.1'!lblAA165</vt:lpstr>
      <vt:lpstr>'Table 6A.1'!lblAA166</vt:lpstr>
      <vt:lpstr>'Table 6A.1'!lblAA20</vt:lpstr>
      <vt:lpstr>'Table 6A.1'!lblAA201</vt:lpstr>
      <vt:lpstr>'Table 6A.1'!lblAA202</vt:lpstr>
      <vt:lpstr>'Table 6A.1'!lblAA21</vt:lpstr>
      <vt:lpstr>'Table 6A.1'!lblAA57</vt:lpstr>
      <vt:lpstr>'Table 6A.1'!lblAA58</vt:lpstr>
      <vt:lpstr>'Table 6A.1'!lblAA93</vt:lpstr>
      <vt:lpstr>'Table 6A.1'!lblAA94</vt:lpstr>
      <vt:lpstr>'Table 6A.1'!lblS10</vt:lpstr>
      <vt:lpstr>'Table 6A.1'!lblS100</vt:lpstr>
      <vt:lpstr>'Table 6A.1'!lblS101</vt:lpstr>
      <vt:lpstr>'Table 6A.1'!lblS105</vt:lpstr>
      <vt:lpstr>'Table 6A.1'!lblS106</vt:lpstr>
      <vt:lpstr>'Table 6A.1'!lblS107</vt:lpstr>
      <vt:lpstr>'Table 6A.1'!lblS11</vt:lpstr>
      <vt:lpstr>'Table 6A.1'!lblS116</vt:lpstr>
      <vt:lpstr>'Table 6A.1'!lblS117</vt:lpstr>
      <vt:lpstr>'Table 6A.1'!lblS118</vt:lpstr>
      <vt:lpstr>'Table 6A.1'!lblS119</vt:lpstr>
      <vt:lpstr>'Table 6A.1'!lblS12</vt:lpstr>
      <vt:lpstr>'Table 6A.1'!lblS120</vt:lpstr>
      <vt:lpstr>'Table 6A.1'!lblS121</vt:lpstr>
      <vt:lpstr>'Table 6A.1'!lblS123</vt:lpstr>
      <vt:lpstr>'Table 6A.1'!lblS124</vt:lpstr>
      <vt:lpstr>'Table 6A.1'!lblS126</vt:lpstr>
      <vt:lpstr>'Table 6A.1'!lblS127</vt:lpstr>
      <vt:lpstr>'Table 6A.1'!lblS130</vt:lpstr>
      <vt:lpstr>'Table 6A.1'!lblS131</vt:lpstr>
      <vt:lpstr>'Table 6A.1'!lblS132</vt:lpstr>
      <vt:lpstr>'Table 6A.1'!lblS133</vt:lpstr>
      <vt:lpstr>'Table 6A.1'!lblS134</vt:lpstr>
      <vt:lpstr>'Table 6A.1'!lblS135</vt:lpstr>
      <vt:lpstr>'Table 6A.1'!lblS136</vt:lpstr>
      <vt:lpstr>'Table 6A.1'!lblS137</vt:lpstr>
      <vt:lpstr>'Table 6A.1'!lblS14</vt:lpstr>
      <vt:lpstr>'Table 6A.1'!lblS141</vt:lpstr>
      <vt:lpstr>'Table 6A.1'!lblS142</vt:lpstr>
      <vt:lpstr>'Table 6A.1'!lblS143</vt:lpstr>
      <vt:lpstr>'Table 6A.1'!lblS15</vt:lpstr>
      <vt:lpstr>'Table 6A.1'!lblS152</vt:lpstr>
      <vt:lpstr>'Table 6A.1'!lblS153</vt:lpstr>
      <vt:lpstr>'Table 6A.1'!lblS154</vt:lpstr>
      <vt:lpstr>'Table 6A.1'!lblS155</vt:lpstr>
      <vt:lpstr>'Table 6A.1'!lblS156</vt:lpstr>
      <vt:lpstr>'Table 6A.1'!lblS157</vt:lpstr>
      <vt:lpstr>'Table 6A.1'!lblS159</vt:lpstr>
      <vt:lpstr>'Table 6A.1'!lblS160</vt:lpstr>
      <vt:lpstr>'Table 6A.1'!lblS162</vt:lpstr>
      <vt:lpstr>'Table 6A.1'!lblS163</vt:lpstr>
      <vt:lpstr>'Table 6A.1'!lblS166</vt:lpstr>
      <vt:lpstr>'Table 6A.1'!lblS167</vt:lpstr>
      <vt:lpstr>'Table 6A.1'!lblS168</vt:lpstr>
      <vt:lpstr>'Table 6A.1'!lblS169</vt:lpstr>
      <vt:lpstr>'Table 6A.1'!lblS17</vt:lpstr>
      <vt:lpstr>'Table 6A.1'!lblS170</vt:lpstr>
      <vt:lpstr>'Table 6A.1'!lblS171</vt:lpstr>
      <vt:lpstr>'Table 6A.1'!lblS172</vt:lpstr>
      <vt:lpstr>'Table 6A.1'!lblS173</vt:lpstr>
      <vt:lpstr>'Table 6A.1'!lblS177</vt:lpstr>
      <vt:lpstr>'Table 6A.1'!lblS178</vt:lpstr>
      <vt:lpstr>'Table 6A.1'!lblS179</vt:lpstr>
      <vt:lpstr>'Table 6A.1'!lblS18</vt:lpstr>
      <vt:lpstr>'Table 6A.1'!lblS188</vt:lpstr>
      <vt:lpstr>'Table 6A.1'!lblS189</vt:lpstr>
      <vt:lpstr>'Table 6A.1'!lblS190</vt:lpstr>
      <vt:lpstr>'Table 6A.1'!lblS191</vt:lpstr>
      <vt:lpstr>'Table 6A.1'!lblS192</vt:lpstr>
      <vt:lpstr>'Table 6A.1'!lblS193</vt:lpstr>
      <vt:lpstr>'Table 6A.1'!lblS195</vt:lpstr>
      <vt:lpstr>'Table 6A.1'!lblS196</vt:lpstr>
      <vt:lpstr>'Table 6A.1'!lblS198</vt:lpstr>
      <vt:lpstr>'Table 6A.1'!lblS199</vt:lpstr>
      <vt:lpstr>'Table 6A.1'!lblS202</vt:lpstr>
      <vt:lpstr>'Table 6A.1'!lblS203</vt:lpstr>
      <vt:lpstr>'Table 6A.1'!lblS204</vt:lpstr>
      <vt:lpstr>'Table 6A.1'!lblS205</vt:lpstr>
      <vt:lpstr>'Table 6A.1'!lblS206</vt:lpstr>
      <vt:lpstr>'Table 6A.1'!lblS207</vt:lpstr>
      <vt:lpstr>'Table 6A.1'!lblS208</vt:lpstr>
      <vt:lpstr>'Table 6A.1'!lblS209</vt:lpstr>
      <vt:lpstr>'Table 6A.1'!lblS21</vt:lpstr>
      <vt:lpstr>'Table 6A.1'!lblS213</vt:lpstr>
      <vt:lpstr>'Table 6A.1'!lblS214</vt:lpstr>
      <vt:lpstr>'Table 6A.1'!lblS215</vt:lpstr>
      <vt:lpstr>'Table 6A.1'!lblS22</vt:lpstr>
      <vt:lpstr>'Table 6A.1'!lblS23</vt:lpstr>
      <vt:lpstr>'Table 6A.1'!lblS24</vt:lpstr>
      <vt:lpstr>'Table 6A.1'!lblS25</vt:lpstr>
      <vt:lpstr>'Table 6A.1'!lblS26</vt:lpstr>
      <vt:lpstr>'Table 6A.1'!lblS27</vt:lpstr>
      <vt:lpstr>'Table 6A.1'!lblS28</vt:lpstr>
      <vt:lpstr>'Table 6A.1'!lblS32</vt:lpstr>
      <vt:lpstr>'Table 6A.1'!lblS33</vt:lpstr>
      <vt:lpstr>'Table 6A.1'!lblS34</vt:lpstr>
      <vt:lpstr>'Table 6A.1'!lblS44</vt:lpstr>
      <vt:lpstr>'Table 6A.1'!lblS45</vt:lpstr>
      <vt:lpstr>'Table 6A.1'!lblS46</vt:lpstr>
      <vt:lpstr>'Table 6A.1'!lblS47</vt:lpstr>
      <vt:lpstr>'Table 6A.1'!lblS48</vt:lpstr>
      <vt:lpstr>'Table 6A.1'!lblS49</vt:lpstr>
      <vt:lpstr>'Table 6A.1'!lblS51</vt:lpstr>
      <vt:lpstr>'Table 6A.1'!lblS52</vt:lpstr>
      <vt:lpstr>'Table 6A.1'!lblS54</vt:lpstr>
      <vt:lpstr>'Table 6A.1'!lblS55</vt:lpstr>
      <vt:lpstr>'Table 6A.1'!lblS58</vt:lpstr>
      <vt:lpstr>'Table 6A.1'!lblS59</vt:lpstr>
      <vt:lpstr>'Table 6A.1'!lblS60</vt:lpstr>
      <vt:lpstr>'Table 6A.1'!lblS61</vt:lpstr>
      <vt:lpstr>'Table 6A.1'!lblS62</vt:lpstr>
      <vt:lpstr>'Table 6A.1'!lblS63</vt:lpstr>
      <vt:lpstr>'Table 6A.1'!lblS64</vt:lpstr>
      <vt:lpstr>'Table 6A.1'!lblS65</vt:lpstr>
      <vt:lpstr>'Table 6A.1'!lblS69</vt:lpstr>
      <vt:lpstr>'Table 6A.1'!lblS7</vt:lpstr>
      <vt:lpstr>'Table 6A.1'!lblS70</vt:lpstr>
      <vt:lpstr>'Table 6A.1'!lblS71</vt:lpstr>
      <vt:lpstr>'Table 6A.1'!lblS8</vt:lpstr>
      <vt:lpstr>'Table 6A.1'!lblS80</vt:lpstr>
      <vt:lpstr>'Table 6A.1'!lblS81</vt:lpstr>
      <vt:lpstr>'Table 6A.1'!lblS82</vt:lpstr>
      <vt:lpstr>'Table 6A.1'!lblS83</vt:lpstr>
      <vt:lpstr>'Table 6A.1'!lblS84</vt:lpstr>
      <vt:lpstr>'Table 6A.1'!lblS85</vt:lpstr>
      <vt:lpstr>'Table 6A.1'!lblS87</vt:lpstr>
      <vt:lpstr>'Table 6A.1'!lblS88</vt:lpstr>
      <vt:lpstr>'Table 6A.1'!lblS9</vt:lpstr>
      <vt:lpstr>'Table 6A.1'!lblS90</vt:lpstr>
      <vt:lpstr>'Table 6A.1'!lblS91</vt:lpstr>
      <vt:lpstr>'Table 6A.1'!lblS94</vt:lpstr>
      <vt:lpstr>'Table 6A.1'!lblS95</vt:lpstr>
      <vt:lpstr>'Table 6A.1'!lblS96</vt:lpstr>
      <vt:lpstr>'Table 6A.1'!lblS97</vt:lpstr>
      <vt:lpstr>'Table 6A.1'!lblS98</vt:lpstr>
      <vt:lpstr>'Table 6A.1'!lblS99</vt:lpstr>
      <vt:lpstr>'Table 6A.1'!lblT10</vt:lpstr>
      <vt:lpstr>'Table 6A.1'!lblT100</vt:lpstr>
      <vt:lpstr>'Table 6A.1'!lblT101</vt:lpstr>
      <vt:lpstr>'Table 6A.1'!lblT105</vt:lpstr>
      <vt:lpstr>'Table 6A.1'!lblT106</vt:lpstr>
      <vt:lpstr>'Table 6A.1'!lblT107</vt:lpstr>
      <vt:lpstr>'Table 6A.1'!lblT11</vt:lpstr>
      <vt:lpstr>'Table 6A.1'!lblT116</vt:lpstr>
      <vt:lpstr>'Table 6A.1'!lblT117</vt:lpstr>
      <vt:lpstr>'Table 6A.1'!lblT118</vt:lpstr>
      <vt:lpstr>'Table 6A.1'!lblT119</vt:lpstr>
      <vt:lpstr>'Table 6A.1'!lblT12</vt:lpstr>
      <vt:lpstr>'Table 6A.1'!lblT120</vt:lpstr>
      <vt:lpstr>'Table 6A.1'!lblT121</vt:lpstr>
      <vt:lpstr>'Table 6A.1'!lblT123</vt:lpstr>
      <vt:lpstr>'Table 6A.1'!lblT124</vt:lpstr>
      <vt:lpstr>'Table 6A.1'!lblT126</vt:lpstr>
      <vt:lpstr>'Table 6A.1'!lblT127</vt:lpstr>
      <vt:lpstr>'Table 6A.1'!lblT130</vt:lpstr>
      <vt:lpstr>'Table 6A.1'!lblT131</vt:lpstr>
      <vt:lpstr>'Table 6A.1'!lblT132</vt:lpstr>
      <vt:lpstr>'Table 6A.1'!lblT133</vt:lpstr>
      <vt:lpstr>'Table 6A.1'!lblT134</vt:lpstr>
      <vt:lpstr>'Table 6A.1'!lblT135</vt:lpstr>
      <vt:lpstr>'Table 6A.1'!lblT136</vt:lpstr>
      <vt:lpstr>'Table 6A.1'!lblT137</vt:lpstr>
      <vt:lpstr>'Table 6A.1'!lblT14</vt:lpstr>
      <vt:lpstr>'Table 6A.1'!lblT141</vt:lpstr>
      <vt:lpstr>'Table 6A.1'!lblT142</vt:lpstr>
      <vt:lpstr>'Table 6A.1'!lblT143</vt:lpstr>
      <vt:lpstr>'Table 6A.1'!lblT15</vt:lpstr>
      <vt:lpstr>'Table 6A.1'!lblT152</vt:lpstr>
      <vt:lpstr>'Table 6A.1'!lblT153</vt:lpstr>
      <vt:lpstr>'Table 6A.1'!lblT154</vt:lpstr>
      <vt:lpstr>'Table 6A.1'!lblT155</vt:lpstr>
      <vt:lpstr>'Table 6A.1'!lblT156</vt:lpstr>
      <vt:lpstr>'Table 6A.1'!lblT157</vt:lpstr>
      <vt:lpstr>'Table 6A.1'!lblT159</vt:lpstr>
      <vt:lpstr>'Table 6A.1'!lblT160</vt:lpstr>
      <vt:lpstr>'Table 6A.1'!lblT162</vt:lpstr>
      <vt:lpstr>'Table 6A.1'!lblT163</vt:lpstr>
      <vt:lpstr>'Table 6A.1'!lblT166</vt:lpstr>
      <vt:lpstr>'Table 6A.1'!lblT167</vt:lpstr>
      <vt:lpstr>'Table 6A.1'!lblT168</vt:lpstr>
      <vt:lpstr>'Table 6A.1'!lblT169</vt:lpstr>
      <vt:lpstr>'Table 6A.1'!lblT17</vt:lpstr>
      <vt:lpstr>'Table 6A.1'!lblT170</vt:lpstr>
      <vt:lpstr>'Table 6A.1'!lblT171</vt:lpstr>
      <vt:lpstr>'Table 6A.1'!lblT172</vt:lpstr>
      <vt:lpstr>'Table 6A.1'!lblT173</vt:lpstr>
      <vt:lpstr>'Table 6A.1'!lblT177</vt:lpstr>
      <vt:lpstr>'Table 6A.1'!lblT178</vt:lpstr>
      <vt:lpstr>'Table 6A.1'!lblT179</vt:lpstr>
      <vt:lpstr>'Table 6A.1'!lblT18</vt:lpstr>
      <vt:lpstr>'Table 6A.1'!lblT188</vt:lpstr>
      <vt:lpstr>'Table 6A.1'!lblT189</vt:lpstr>
      <vt:lpstr>'Table 6A.1'!lblT190</vt:lpstr>
      <vt:lpstr>'Table 6A.1'!lblT191</vt:lpstr>
      <vt:lpstr>'Table 6A.1'!lblT192</vt:lpstr>
      <vt:lpstr>'Table 6A.1'!lblT193</vt:lpstr>
      <vt:lpstr>'Table 6A.1'!lblT195</vt:lpstr>
      <vt:lpstr>'Table 6A.1'!lblT196</vt:lpstr>
      <vt:lpstr>'Table 6A.1'!lblT198</vt:lpstr>
      <vt:lpstr>'Table 6A.1'!lblT199</vt:lpstr>
      <vt:lpstr>'Table 6A.1'!lblT202</vt:lpstr>
      <vt:lpstr>'Table 6A.1'!lblT203</vt:lpstr>
      <vt:lpstr>'Table 6A.1'!lblT204</vt:lpstr>
      <vt:lpstr>'Table 6A.1'!lblT205</vt:lpstr>
      <vt:lpstr>'Table 6A.1'!lblT206</vt:lpstr>
      <vt:lpstr>'Table 6A.1'!lblT207</vt:lpstr>
      <vt:lpstr>'Table 6A.1'!lblT208</vt:lpstr>
      <vt:lpstr>'Table 6A.1'!lblT209</vt:lpstr>
      <vt:lpstr>'Table 6A.1'!lblT21</vt:lpstr>
      <vt:lpstr>'Table 6A.1'!lblT213</vt:lpstr>
      <vt:lpstr>'Table 6A.1'!lblT214</vt:lpstr>
      <vt:lpstr>'Table 6A.1'!lblT215</vt:lpstr>
      <vt:lpstr>'Table 6A.1'!lblT22</vt:lpstr>
      <vt:lpstr>'Table 6A.1'!lblT23</vt:lpstr>
      <vt:lpstr>'Table 6A.1'!lblT24</vt:lpstr>
      <vt:lpstr>'Table 6A.1'!lblT25</vt:lpstr>
      <vt:lpstr>'Table 6A.1'!lblT26</vt:lpstr>
      <vt:lpstr>'Table 6A.1'!lblT27</vt:lpstr>
      <vt:lpstr>'Table 6A.1'!lblT28</vt:lpstr>
      <vt:lpstr>'Table 6A.1'!lblT32</vt:lpstr>
      <vt:lpstr>'Table 6A.1'!lblT33</vt:lpstr>
      <vt:lpstr>'Table 6A.1'!lblT34</vt:lpstr>
      <vt:lpstr>'Table 6A.1'!lblT44</vt:lpstr>
      <vt:lpstr>'Table 6A.1'!lblT45</vt:lpstr>
      <vt:lpstr>'Table 6A.1'!lblT46</vt:lpstr>
      <vt:lpstr>'Table 6A.1'!lblT47</vt:lpstr>
      <vt:lpstr>'Table 6A.1'!lblT48</vt:lpstr>
      <vt:lpstr>'Table 6A.1'!lblT49</vt:lpstr>
      <vt:lpstr>'Table 6A.1'!lblT51</vt:lpstr>
      <vt:lpstr>'Table 6A.1'!lblT52</vt:lpstr>
      <vt:lpstr>'Table 6A.1'!lblT54</vt:lpstr>
      <vt:lpstr>'Table 6A.1'!lblT55</vt:lpstr>
      <vt:lpstr>'Table 6A.1'!lblT58</vt:lpstr>
      <vt:lpstr>'Table 6A.1'!lblT59</vt:lpstr>
      <vt:lpstr>'Table 6A.1'!lblT60</vt:lpstr>
      <vt:lpstr>'Table 6A.1'!lblT61</vt:lpstr>
      <vt:lpstr>'Table 6A.1'!lblT62</vt:lpstr>
      <vt:lpstr>'Table 6A.1'!lblT63</vt:lpstr>
      <vt:lpstr>'Table 6A.1'!lblT64</vt:lpstr>
      <vt:lpstr>'Table 6A.1'!lblT65</vt:lpstr>
      <vt:lpstr>'Table 6A.1'!lblT69</vt:lpstr>
      <vt:lpstr>'Table 6A.1'!lblT7</vt:lpstr>
      <vt:lpstr>'Table 6A.1'!lblT70</vt:lpstr>
      <vt:lpstr>'Table 6A.1'!lblT71</vt:lpstr>
      <vt:lpstr>'Table 6A.1'!lblT8</vt:lpstr>
      <vt:lpstr>'Table 6A.1'!lblT80</vt:lpstr>
      <vt:lpstr>'Table 6A.1'!lblT81</vt:lpstr>
      <vt:lpstr>'Table 6A.1'!lblT82</vt:lpstr>
      <vt:lpstr>'Table 6A.1'!lblT83</vt:lpstr>
      <vt:lpstr>'Table 6A.1'!lblT84</vt:lpstr>
      <vt:lpstr>'Table 6A.1'!lblT85</vt:lpstr>
      <vt:lpstr>'Table 6A.1'!lblT87</vt:lpstr>
      <vt:lpstr>'Table 6A.1'!lblT88</vt:lpstr>
      <vt:lpstr>'Table 6A.1'!lblT9</vt:lpstr>
      <vt:lpstr>'Table 6A.1'!lblT90</vt:lpstr>
      <vt:lpstr>'Table 6A.1'!lblT91</vt:lpstr>
      <vt:lpstr>'Table 6A.1'!lblT94</vt:lpstr>
      <vt:lpstr>'Table 6A.1'!lblT95</vt:lpstr>
      <vt:lpstr>'Table 6A.1'!lblT96</vt:lpstr>
      <vt:lpstr>'Table 6A.1'!lblT97</vt:lpstr>
      <vt:lpstr>'Table 6A.1'!lblT98</vt:lpstr>
      <vt:lpstr>'Table 6A.1'!lblT99</vt:lpstr>
      <vt:lpstr>'Table 6A.1'!lblU10</vt:lpstr>
      <vt:lpstr>'Table 6A.1'!lblU100</vt:lpstr>
      <vt:lpstr>'Table 6A.1'!lblU101</vt:lpstr>
      <vt:lpstr>'Table 6A.1'!lblU105</vt:lpstr>
      <vt:lpstr>'Table 6A.1'!lblU106</vt:lpstr>
      <vt:lpstr>'Table 6A.1'!lblU107</vt:lpstr>
      <vt:lpstr>'Table 6A.1'!lblU11</vt:lpstr>
      <vt:lpstr>'Table 6A.1'!lblU116</vt:lpstr>
      <vt:lpstr>'Table 6A.1'!lblU117</vt:lpstr>
      <vt:lpstr>'Table 6A.1'!lblU118</vt:lpstr>
      <vt:lpstr>'Table 6A.1'!lblU119</vt:lpstr>
      <vt:lpstr>'Table 6A.1'!lblU12</vt:lpstr>
      <vt:lpstr>'Table 6A.1'!lblU120</vt:lpstr>
      <vt:lpstr>'Table 6A.1'!lblU121</vt:lpstr>
      <vt:lpstr>'Table 6A.1'!lblU123</vt:lpstr>
      <vt:lpstr>'Table 6A.1'!lblU124</vt:lpstr>
      <vt:lpstr>'Table 6A.1'!lblU126</vt:lpstr>
      <vt:lpstr>'Table 6A.1'!lblU127</vt:lpstr>
      <vt:lpstr>'Table 6A.1'!lblU130</vt:lpstr>
      <vt:lpstr>'Table 6A.1'!lblU131</vt:lpstr>
      <vt:lpstr>'Table 6A.1'!lblU132</vt:lpstr>
      <vt:lpstr>'Table 6A.1'!lblU133</vt:lpstr>
      <vt:lpstr>'Table 6A.1'!lblU134</vt:lpstr>
      <vt:lpstr>'Table 6A.1'!lblU135</vt:lpstr>
      <vt:lpstr>'Table 6A.1'!lblU136</vt:lpstr>
      <vt:lpstr>'Table 6A.1'!lblU137</vt:lpstr>
      <vt:lpstr>'Table 6A.1'!lblU14</vt:lpstr>
      <vt:lpstr>'Table 6A.1'!lblU141</vt:lpstr>
      <vt:lpstr>'Table 6A.1'!lblU142</vt:lpstr>
      <vt:lpstr>'Table 6A.1'!lblU143</vt:lpstr>
      <vt:lpstr>'Table 6A.1'!lblU15</vt:lpstr>
      <vt:lpstr>'Table 6A.1'!lblU152</vt:lpstr>
      <vt:lpstr>'Table 6A.1'!lblU153</vt:lpstr>
      <vt:lpstr>'Table 6A.1'!lblU154</vt:lpstr>
      <vt:lpstr>'Table 6A.1'!lblU155</vt:lpstr>
      <vt:lpstr>'Table 6A.1'!lblU156</vt:lpstr>
      <vt:lpstr>'Table 6A.1'!lblU157</vt:lpstr>
      <vt:lpstr>'Table 6A.1'!lblU159</vt:lpstr>
      <vt:lpstr>'Table 6A.1'!lblU160</vt:lpstr>
      <vt:lpstr>'Table 6A.1'!lblU162</vt:lpstr>
      <vt:lpstr>'Table 6A.1'!lblU163</vt:lpstr>
      <vt:lpstr>'Table 6A.1'!lblU166</vt:lpstr>
      <vt:lpstr>'Table 6A.1'!lblU167</vt:lpstr>
      <vt:lpstr>'Table 6A.1'!lblU168</vt:lpstr>
      <vt:lpstr>'Table 6A.1'!lblU169</vt:lpstr>
      <vt:lpstr>'Table 6A.1'!lblU17</vt:lpstr>
      <vt:lpstr>'Table 6A.1'!lblU170</vt:lpstr>
      <vt:lpstr>'Table 6A.1'!lblU171</vt:lpstr>
      <vt:lpstr>'Table 6A.1'!lblU172</vt:lpstr>
      <vt:lpstr>'Table 6A.1'!lblU173</vt:lpstr>
      <vt:lpstr>'Table 6A.1'!lblU177</vt:lpstr>
      <vt:lpstr>'Table 6A.1'!lblU178</vt:lpstr>
      <vt:lpstr>'Table 6A.1'!lblU179</vt:lpstr>
      <vt:lpstr>'Table 6A.1'!lblU18</vt:lpstr>
      <vt:lpstr>'Table 6A.1'!lblU188</vt:lpstr>
      <vt:lpstr>'Table 6A.1'!lblU189</vt:lpstr>
      <vt:lpstr>'Table 6A.1'!lblU190</vt:lpstr>
      <vt:lpstr>'Table 6A.1'!lblU191</vt:lpstr>
      <vt:lpstr>'Table 6A.1'!lblU192</vt:lpstr>
      <vt:lpstr>'Table 6A.1'!lblU193</vt:lpstr>
      <vt:lpstr>'Table 6A.1'!lblU195</vt:lpstr>
      <vt:lpstr>'Table 6A.1'!lblU196</vt:lpstr>
      <vt:lpstr>'Table 6A.1'!lblU198</vt:lpstr>
      <vt:lpstr>'Table 6A.1'!lblU199</vt:lpstr>
      <vt:lpstr>'Table 6A.1'!lblU202</vt:lpstr>
      <vt:lpstr>'Table 6A.1'!lblU203</vt:lpstr>
      <vt:lpstr>'Table 6A.1'!lblU204</vt:lpstr>
      <vt:lpstr>'Table 6A.1'!lblU205</vt:lpstr>
      <vt:lpstr>'Table 6A.1'!lblU206</vt:lpstr>
      <vt:lpstr>'Table 6A.1'!lblU207</vt:lpstr>
      <vt:lpstr>'Table 6A.1'!lblU208</vt:lpstr>
      <vt:lpstr>'Table 6A.1'!lblU209</vt:lpstr>
      <vt:lpstr>'Table 6A.1'!lblU21</vt:lpstr>
      <vt:lpstr>'Table 6A.1'!lblU213</vt:lpstr>
      <vt:lpstr>'Table 6A.1'!lblU214</vt:lpstr>
      <vt:lpstr>'Table 6A.1'!lblU215</vt:lpstr>
      <vt:lpstr>'Table 6A.1'!lblU22</vt:lpstr>
      <vt:lpstr>'Table 6A.1'!lblU23</vt:lpstr>
      <vt:lpstr>'Table 6A.1'!lblU24</vt:lpstr>
      <vt:lpstr>'Table 6A.1'!lblU25</vt:lpstr>
      <vt:lpstr>'Table 6A.1'!lblU26</vt:lpstr>
      <vt:lpstr>'Table 6A.1'!lblU27</vt:lpstr>
      <vt:lpstr>'Table 6A.1'!lblU28</vt:lpstr>
      <vt:lpstr>'Table 6A.1'!lblU32</vt:lpstr>
      <vt:lpstr>'Table 6A.1'!lblU33</vt:lpstr>
      <vt:lpstr>'Table 6A.1'!lblU34</vt:lpstr>
      <vt:lpstr>'Table 6A.1'!lblU44</vt:lpstr>
      <vt:lpstr>'Table 6A.1'!lblU45</vt:lpstr>
      <vt:lpstr>'Table 6A.1'!lblU46</vt:lpstr>
      <vt:lpstr>'Table 6A.1'!lblU47</vt:lpstr>
      <vt:lpstr>'Table 6A.1'!lblU48</vt:lpstr>
      <vt:lpstr>'Table 6A.1'!lblU49</vt:lpstr>
      <vt:lpstr>'Table 6A.1'!lblU51</vt:lpstr>
      <vt:lpstr>'Table 6A.1'!lblU52</vt:lpstr>
      <vt:lpstr>'Table 6A.1'!lblU54</vt:lpstr>
      <vt:lpstr>'Table 6A.1'!lblU55</vt:lpstr>
      <vt:lpstr>'Table 6A.1'!lblU58</vt:lpstr>
      <vt:lpstr>'Table 6A.1'!lblU59</vt:lpstr>
      <vt:lpstr>'Table 6A.1'!lblU60</vt:lpstr>
      <vt:lpstr>'Table 6A.1'!lblU61</vt:lpstr>
      <vt:lpstr>'Table 6A.1'!lblU62</vt:lpstr>
      <vt:lpstr>'Table 6A.1'!lblU63</vt:lpstr>
      <vt:lpstr>'Table 6A.1'!lblU64</vt:lpstr>
      <vt:lpstr>'Table 6A.1'!lblU65</vt:lpstr>
      <vt:lpstr>'Table 6A.1'!lblU69</vt:lpstr>
      <vt:lpstr>'Table 6A.1'!lblU7</vt:lpstr>
      <vt:lpstr>'Table 6A.1'!lblU70</vt:lpstr>
      <vt:lpstr>'Table 6A.1'!lblU71</vt:lpstr>
      <vt:lpstr>'Table 6A.1'!lblU8</vt:lpstr>
      <vt:lpstr>'Table 6A.1'!lblU80</vt:lpstr>
      <vt:lpstr>'Table 6A.1'!lblU81</vt:lpstr>
      <vt:lpstr>'Table 6A.1'!lblU82</vt:lpstr>
      <vt:lpstr>'Table 6A.1'!lblU83</vt:lpstr>
      <vt:lpstr>'Table 6A.1'!lblU84</vt:lpstr>
      <vt:lpstr>'Table 6A.1'!lblU85</vt:lpstr>
      <vt:lpstr>'Table 6A.1'!lblU87</vt:lpstr>
      <vt:lpstr>'Table 6A.1'!lblU88</vt:lpstr>
      <vt:lpstr>'Table 6A.1'!lblU9</vt:lpstr>
      <vt:lpstr>'Table 6A.1'!lblU90</vt:lpstr>
      <vt:lpstr>'Table 6A.1'!lblU91</vt:lpstr>
      <vt:lpstr>'Table 6A.1'!lblU94</vt:lpstr>
      <vt:lpstr>'Table 6A.1'!lblU95</vt:lpstr>
      <vt:lpstr>'Table 6A.1'!lblU96</vt:lpstr>
      <vt:lpstr>'Table 6A.1'!lblU97</vt:lpstr>
      <vt:lpstr>'Table 6A.1'!lblU98</vt:lpstr>
      <vt:lpstr>'Table 6A.1'!lblU99</vt:lpstr>
      <vt:lpstr>'Table 6A.1'!lblV10</vt:lpstr>
      <vt:lpstr>'Table 6A.1'!lblV100</vt:lpstr>
      <vt:lpstr>'Table 6A.1'!lblV101</vt:lpstr>
      <vt:lpstr>'Table 6A.1'!lblV105</vt:lpstr>
      <vt:lpstr>'Table 6A.1'!lblV106</vt:lpstr>
      <vt:lpstr>'Table 6A.1'!lblV107</vt:lpstr>
      <vt:lpstr>'Table 6A.1'!lblV11</vt:lpstr>
      <vt:lpstr>'Table 6A.1'!lblV116</vt:lpstr>
      <vt:lpstr>'Table 6A.1'!lblV117</vt:lpstr>
      <vt:lpstr>'Table 6A.1'!lblV118</vt:lpstr>
      <vt:lpstr>'Table 6A.1'!lblV119</vt:lpstr>
      <vt:lpstr>'Table 6A.1'!lblV12</vt:lpstr>
      <vt:lpstr>'Table 6A.1'!lblV120</vt:lpstr>
      <vt:lpstr>'Table 6A.1'!lblV121</vt:lpstr>
      <vt:lpstr>'Table 6A.1'!lblV123</vt:lpstr>
      <vt:lpstr>'Table 6A.1'!lblV124</vt:lpstr>
      <vt:lpstr>'Table 6A.1'!lblV126</vt:lpstr>
      <vt:lpstr>'Table 6A.1'!lblV127</vt:lpstr>
      <vt:lpstr>'Table 6A.1'!lblV130</vt:lpstr>
      <vt:lpstr>'Table 6A.1'!lblV131</vt:lpstr>
      <vt:lpstr>'Table 6A.1'!lblV132</vt:lpstr>
      <vt:lpstr>'Table 6A.1'!lblV133</vt:lpstr>
      <vt:lpstr>'Table 6A.1'!lblV134</vt:lpstr>
      <vt:lpstr>'Table 6A.1'!lblV135</vt:lpstr>
      <vt:lpstr>'Table 6A.1'!lblV136</vt:lpstr>
      <vt:lpstr>'Table 6A.1'!lblV137</vt:lpstr>
      <vt:lpstr>'Table 6A.1'!lblV14</vt:lpstr>
      <vt:lpstr>'Table 6A.1'!lblV141</vt:lpstr>
      <vt:lpstr>'Table 6A.1'!lblV142</vt:lpstr>
      <vt:lpstr>'Table 6A.1'!lblV143</vt:lpstr>
      <vt:lpstr>'Table 6A.1'!lblV15</vt:lpstr>
      <vt:lpstr>'Table 6A.1'!lblV152</vt:lpstr>
      <vt:lpstr>'Table 6A.1'!lblV153</vt:lpstr>
      <vt:lpstr>'Table 6A.1'!lblV154</vt:lpstr>
      <vt:lpstr>'Table 6A.1'!lblV155</vt:lpstr>
      <vt:lpstr>'Table 6A.1'!lblV156</vt:lpstr>
      <vt:lpstr>'Table 6A.1'!lblV157</vt:lpstr>
      <vt:lpstr>'Table 6A.1'!lblV159</vt:lpstr>
      <vt:lpstr>'Table 6A.1'!lblV160</vt:lpstr>
      <vt:lpstr>'Table 6A.1'!lblV162</vt:lpstr>
      <vt:lpstr>'Table 6A.1'!lblV163</vt:lpstr>
      <vt:lpstr>'Table 6A.1'!lblV166</vt:lpstr>
      <vt:lpstr>'Table 6A.1'!lblV167</vt:lpstr>
      <vt:lpstr>'Table 6A.1'!lblV168</vt:lpstr>
      <vt:lpstr>'Table 6A.1'!lblV169</vt:lpstr>
      <vt:lpstr>'Table 6A.1'!lblV17</vt:lpstr>
      <vt:lpstr>'Table 6A.1'!lblV170</vt:lpstr>
      <vt:lpstr>'Table 6A.1'!lblV171</vt:lpstr>
      <vt:lpstr>'Table 6A.1'!lblV172</vt:lpstr>
      <vt:lpstr>'Table 6A.1'!lblV173</vt:lpstr>
      <vt:lpstr>'Table 6A.1'!lblV177</vt:lpstr>
      <vt:lpstr>'Table 6A.1'!lblV178</vt:lpstr>
      <vt:lpstr>'Table 6A.1'!lblV179</vt:lpstr>
      <vt:lpstr>'Table 6A.1'!lblV18</vt:lpstr>
      <vt:lpstr>'Table 6A.1'!lblV188</vt:lpstr>
      <vt:lpstr>'Table 6A.1'!lblV189</vt:lpstr>
      <vt:lpstr>'Table 6A.1'!lblV190</vt:lpstr>
      <vt:lpstr>'Table 6A.1'!lblV191</vt:lpstr>
      <vt:lpstr>'Table 6A.1'!lblV192</vt:lpstr>
      <vt:lpstr>'Table 6A.1'!lblV193</vt:lpstr>
      <vt:lpstr>'Table 6A.1'!lblV195</vt:lpstr>
      <vt:lpstr>'Table 6A.1'!lblV196</vt:lpstr>
      <vt:lpstr>'Table 6A.1'!lblV198</vt:lpstr>
      <vt:lpstr>'Table 6A.1'!lblV199</vt:lpstr>
      <vt:lpstr>'Table 6A.1'!lblV202</vt:lpstr>
      <vt:lpstr>'Table 6A.1'!lblV203</vt:lpstr>
      <vt:lpstr>'Table 6A.1'!lblV204</vt:lpstr>
      <vt:lpstr>'Table 6A.1'!lblV205</vt:lpstr>
      <vt:lpstr>'Table 6A.1'!lblV206</vt:lpstr>
      <vt:lpstr>'Table 6A.1'!lblV207</vt:lpstr>
      <vt:lpstr>'Table 6A.1'!lblV208</vt:lpstr>
      <vt:lpstr>'Table 6A.1'!lblV209</vt:lpstr>
      <vt:lpstr>'Table 6A.1'!lblV21</vt:lpstr>
      <vt:lpstr>'Table 6A.1'!lblV213</vt:lpstr>
      <vt:lpstr>'Table 6A.1'!lblV214</vt:lpstr>
      <vt:lpstr>'Table 6A.1'!lblV215</vt:lpstr>
      <vt:lpstr>'Table 6A.1'!lblV22</vt:lpstr>
      <vt:lpstr>'Table 6A.1'!lblV23</vt:lpstr>
      <vt:lpstr>'Table 6A.1'!lblV24</vt:lpstr>
      <vt:lpstr>'Table 6A.1'!lblV25</vt:lpstr>
      <vt:lpstr>'Table 6A.1'!lblV26</vt:lpstr>
      <vt:lpstr>'Table 6A.1'!lblV27</vt:lpstr>
      <vt:lpstr>'Table 6A.1'!lblV28</vt:lpstr>
      <vt:lpstr>'Table 6A.1'!lblV32</vt:lpstr>
      <vt:lpstr>'Table 6A.1'!lblV33</vt:lpstr>
      <vt:lpstr>'Table 6A.1'!lblV34</vt:lpstr>
      <vt:lpstr>'Table 6A.1'!lblV44</vt:lpstr>
      <vt:lpstr>'Table 6A.1'!lblV45</vt:lpstr>
      <vt:lpstr>'Table 6A.1'!lblV46</vt:lpstr>
      <vt:lpstr>'Table 6A.1'!lblV47</vt:lpstr>
      <vt:lpstr>'Table 6A.1'!lblV48</vt:lpstr>
      <vt:lpstr>'Table 6A.1'!lblV49</vt:lpstr>
      <vt:lpstr>'Table 6A.1'!lblV51</vt:lpstr>
      <vt:lpstr>'Table 6A.1'!lblV52</vt:lpstr>
      <vt:lpstr>'Table 6A.1'!lblV54</vt:lpstr>
      <vt:lpstr>'Table 6A.1'!lblV55</vt:lpstr>
      <vt:lpstr>'Table 6A.1'!lblV58</vt:lpstr>
      <vt:lpstr>'Table 6A.1'!lblV59</vt:lpstr>
      <vt:lpstr>'Table 6A.1'!lblV60</vt:lpstr>
      <vt:lpstr>'Table 6A.1'!lblV61</vt:lpstr>
      <vt:lpstr>'Table 6A.1'!lblV62</vt:lpstr>
      <vt:lpstr>'Table 6A.1'!lblV63</vt:lpstr>
      <vt:lpstr>'Table 6A.1'!lblV64</vt:lpstr>
      <vt:lpstr>'Table 6A.1'!lblV65</vt:lpstr>
      <vt:lpstr>'Table 6A.1'!lblV69</vt:lpstr>
      <vt:lpstr>'Table 6A.1'!lblV7</vt:lpstr>
      <vt:lpstr>'Table 6A.1'!lblV70</vt:lpstr>
      <vt:lpstr>'Table 6A.1'!lblV71</vt:lpstr>
      <vt:lpstr>'Table 6A.1'!lblV8</vt:lpstr>
      <vt:lpstr>'Table 6A.1'!lblV80</vt:lpstr>
      <vt:lpstr>'Table 6A.1'!lblV81</vt:lpstr>
      <vt:lpstr>'Table 6A.1'!lblV82</vt:lpstr>
      <vt:lpstr>'Table 6A.1'!lblV83</vt:lpstr>
      <vt:lpstr>'Table 6A.1'!lblV84</vt:lpstr>
      <vt:lpstr>'Table 6A.1'!lblV85</vt:lpstr>
      <vt:lpstr>'Table 6A.1'!lblV87</vt:lpstr>
      <vt:lpstr>'Table 6A.1'!lblV88</vt:lpstr>
      <vt:lpstr>'Table 6A.1'!lblV9</vt:lpstr>
      <vt:lpstr>'Table 6A.1'!lblV90</vt:lpstr>
      <vt:lpstr>'Table 6A.1'!lblV91</vt:lpstr>
      <vt:lpstr>'Table 6A.1'!lblV94</vt:lpstr>
      <vt:lpstr>'Table 6A.1'!lblV95</vt:lpstr>
      <vt:lpstr>'Table 6A.1'!lblV96</vt:lpstr>
      <vt:lpstr>'Table 6A.1'!lblV97</vt:lpstr>
      <vt:lpstr>'Table 6A.1'!lblV98</vt:lpstr>
      <vt:lpstr>'Table 6A.1'!lblV99</vt:lpstr>
      <vt:lpstr>'Table 6A.1'!lblW10</vt:lpstr>
      <vt:lpstr>'Table 6A.1'!lblW100</vt:lpstr>
      <vt:lpstr>'Table 6A.1'!lblW101</vt:lpstr>
      <vt:lpstr>'Table 6A.1'!lblW105</vt:lpstr>
      <vt:lpstr>'Table 6A.1'!lblW106</vt:lpstr>
      <vt:lpstr>'Table 6A.1'!lblW107</vt:lpstr>
      <vt:lpstr>'Table 6A.1'!lblW11</vt:lpstr>
      <vt:lpstr>'Table 6A.1'!lblW116</vt:lpstr>
      <vt:lpstr>'Table 6A.1'!lblW117</vt:lpstr>
      <vt:lpstr>'Table 6A.1'!lblW118</vt:lpstr>
      <vt:lpstr>'Table 6A.1'!lblW119</vt:lpstr>
      <vt:lpstr>'Table 6A.1'!lblW12</vt:lpstr>
      <vt:lpstr>'Table 6A.1'!lblW120</vt:lpstr>
      <vt:lpstr>'Table 6A.1'!lblW121</vt:lpstr>
      <vt:lpstr>'Table 6A.1'!lblW123</vt:lpstr>
      <vt:lpstr>'Table 6A.1'!lblW124</vt:lpstr>
      <vt:lpstr>'Table 6A.1'!lblW126</vt:lpstr>
      <vt:lpstr>'Table 6A.1'!lblW127</vt:lpstr>
      <vt:lpstr>'Table 6A.1'!lblW130</vt:lpstr>
      <vt:lpstr>'Table 6A.1'!lblW131</vt:lpstr>
      <vt:lpstr>'Table 6A.1'!lblW132</vt:lpstr>
      <vt:lpstr>'Table 6A.1'!lblW133</vt:lpstr>
      <vt:lpstr>'Table 6A.1'!lblW134</vt:lpstr>
      <vt:lpstr>'Table 6A.1'!lblW135</vt:lpstr>
      <vt:lpstr>'Table 6A.1'!lblW136</vt:lpstr>
      <vt:lpstr>'Table 6A.1'!lblW137</vt:lpstr>
      <vt:lpstr>'Table 6A.1'!lblW14</vt:lpstr>
      <vt:lpstr>'Table 6A.1'!lblW141</vt:lpstr>
      <vt:lpstr>'Table 6A.1'!lblW142</vt:lpstr>
      <vt:lpstr>'Table 6A.1'!lblW143</vt:lpstr>
      <vt:lpstr>'Table 6A.1'!lblW15</vt:lpstr>
      <vt:lpstr>'Table 6A.1'!lblW152</vt:lpstr>
      <vt:lpstr>'Table 6A.1'!lblW153</vt:lpstr>
      <vt:lpstr>'Table 6A.1'!lblW154</vt:lpstr>
      <vt:lpstr>'Table 6A.1'!lblW155</vt:lpstr>
      <vt:lpstr>'Table 6A.1'!lblW156</vt:lpstr>
      <vt:lpstr>'Table 6A.1'!lblW157</vt:lpstr>
      <vt:lpstr>'Table 6A.1'!lblW159</vt:lpstr>
      <vt:lpstr>'Table 6A.1'!lblW160</vt:lpstr>
      <vt:lpstr>'Table 6A.1'!lblW162</vt:lpstr>
      <vt:lpstr>'Table 6A.1'!lblW163</vt:lpstr>
      <vt:lpstr>'Table 6A.1'!lblW166</vt:lpstr>
      <vt:lpstr>'Table 6A.1'!lblW167</vt:lpstr>
      <vt:lpstr>'Table 6A.1'!lblW168</vt:lpstr>
      <vt:lpstr>'Table 6A.1'!lblW169</vt:lpstr>
      <vt:lpstr>'Table 6A.1'!lblW17</vt:lpstr>
      <vt:lpstr>'Table 6A.1'!lblW170</vt:lpstr>
      <vt:lpstr>'Table 6A.1'!lblW171</vt:lpstr>
      <vt:lpstr>'Table 6A.1'!lblW172</vt:lpstr>
      <vt:lpstr>'Table 6A.1'!lblW173</vt:lpstr>
      <vt:lpstr>'Table 6A.1'!lblW177</vt:lpstr>
      <vt:lpstr>'Table 6A.1'!lblW178</vt:lpstr>
      <vt:lpstr>'Table 6A.1'!lblW179</vt:lpstr>
      <vt:lpstr>'Table 6A.1'!lblW18</vt:lpstr>
      <vt:lpstr>'Table 6A.1'!lblW188</vt:lpstr>
      <vt:lpstr>'Table 6A.1'!lblW189</vt:lpstr>
      <vt:lpstr>'Table 6A.1'!lblW190</vt:lpstr>
      <vt:lpstr>'Table 6A.1'!lblW191</vt:lpstr>
      <vt:lpstr>'Table 6A.1'!lblW192</vt:lpstr>
      <vt:lpstr>'Table 6A.1'!lblW193</vt:lpstr>
      <vt:lpstr>'Table 6A.1'!lblW195</vt:lpstr>
      <vt:lpstr>'Table 6A.1'!lblW196</vt:lpstr>
      <vt:lpstr>'Table 6A.1'!lblW198</vt:lpstr>
      <vt:lpstr>'Table 6A.1'!lblW199</vt:lpstr>
      <vt:lpstr>'Table 6A.1'!lblW202</vt:lpstr>
      <vt:lpstr>'Table 6A.1'!lblW203</vt:lpstr>
      <vt:lpstr>'Table 6A.1'!lblW204</vt:lpstr>
      <vt:lpstr>'Table 6A.1'!lblW205</vt:lpstr>
      <vt:lpstr>'Table 6A.1'!lblW206</vt:lpstr>
      <vt:lpstr>'Table 6A.1'!lblW207</vt:lpstr>
      <vt:lpstr>'Table 6A.1'!lblW208</vt:lpstr>
      <vt:lpstr>'Table 6A.1'!lblW209</vt:lpstr>
      <vt:lpstr>'Table 6A.1'!lblW21</vt:lpstr>
      <vt:lpstr>'Table 6A.1'!lblW213</vt:lpstr>
      <vt:lpstr>'Table 6A.1'!lblW214</vt:lpstr>
      <vt:lpstr>'Table 6A.1'!lblW215</vt:lpstr>
      <vt:lpstr>'Table 6A.1'!lblW22</vt:lpstr>
      <vt:lpstr>'Table 6A.1'!lblW23</vt:lpstr>
      <vt:lpstr>'Table 6A.1'!lblW24</vt:lpstr>
      <vt:lpstr>'Table 6A.1'!lblW25</vt:lpstr>
      <vt:lpstr>'Table 6A.1'!lblW26</vt:lpstr>
      <vt:lpstr>'Table 6A.1'!lblW27</vt:lpstr>
      <vt:lpstr>'Table 6A.1'!lblW28</vt:lpstr>
      <vt:lpstr>'Table 6A.1'!lblW32</vt:lpstr>
      <vt:lpstr>'Table 6A.1'!lblW33</vt:lpstr>
      <vt:lpstr>'Table 6A.1'!lblW34</vt:lpstr>
      <vt:lpstr>'Table 6A.1'!lblW44</vt:lpstr>
      <vt:lpstr>'Table 6A.1'!lblW45</vt:lpstr>
      <vt:lpstr>'Table 6A.1'!lblW46</vt:lpstr>
      <vt:lpstr>'Table 6A.1'!lblW47</vt:lpstr>
      <vt:lpstr>'Table 6A.1'!lblW48</vt:lpstr>
      <vt:lpstr>'Table 6A.1'!lblW49</vt:lpstr>
      <vt:lpstr>'Table 6A.1'!lblW51</vt:lpstr>
      <vt:lpstr>'Table 6A.1'!lblW52</vt:lpstr>
      <vt:lpstr>'Table 6A.1'!lblW54</vt:lpstr>
      <vt:lpstr>'Table 6A.1'!lblW55</vt:lpstr>
      <vt:lpstr>'Table 6A.1'!lblW58</vt:lpstr>
      <vt:lpstr>'Table 6A.1'!lblW59</vt:lpstr>
      <vt:lpstr>'Table 6A.1'!lblW60</vt:lpstr>
      <vt:lpstr>'Table 6A.1'!lblW61</vt:lpstr>
      <vt:lpstr>'Table 6A.1'!lblW62</vt:lpstr>
      <vt:lpstr>'Table 6A.1'!lblW63</vt:lpstr>
      <vt:lpstr>'Table 6A.1'!lblW64</vt:lpstr>
      <vt:lpstr>'Table 6A.1'!lblW65</vt:lpstr>
      <vt:lpstr>'Table 6A.1'!lblW69</vt:lpstr>
      <vt:lpstr>'Table 6A.1'!lblW7</vt:lpstr>
      <vt:lpstr>'Table 6A.1'!lblW70</vt:lpstr>
      <vt:lpstr>'Table 6A.1'!lblW71</vt:lpstr>
      <vt:lpstr>'Table 6A.1'!lblW8</vt:lpstr>
      <vt:lpstr>'Table 6A.1'!lblW80</vt:lpstr>
      <vt:lpstr>'Table 6A.1'!lblW81</vt:lpstr>
      <vt:lpstr>'Table 6A.1'!lblW82</vt:lpstr>
      <vt:lpstr>'Table 6A.1'!lblW83</vt:lpstr>
      <vt:lpstr>'Table 6A.1'!lblW84</vt:lpstr>
      <vt:lpstr>'Table 6A.1'!lblW85</vt:lpstr>
      <vt:lpstr>'Table 6A.1'!lblW87</vt:lpstr>
      <vt:lpstr>'Table 6A.1'!lblW88</vt:lpstr>
      <vt:lpstr>'Table 6A.1'!lblW9</vt:lpstr>
      <vt:lpstr>'Table 6A.1'!lblW90</vt:lpstr>
      <vt:lpstr>'Table 6A.1'!lblW91</vt:lpstr>
      <vt:lpstr>'Table 6A.1'!lblW94</vt:lpstr>
      <vt:lpstr>'Table 6A.1'!lblW95</vt:lpstr>
      <vt:lpstr>'Table 6A.1'!lblW96</vt:lpstr>
      <vt:lpstr>'Table 6A.1'!lblW97</vt:lpstr>
      <vt:lpstr>'Table 6A.1'!lblW98</vt:lpstr>
      <vt:lpstr>'Table 6A.1'!lblW99</vt:lpstr>
      <vt:lpstr>'Table 6A.1'!lblX10</vt:lpstr>
      <vt:lpstr>'Table 6A.1'!lblX100</vt:lpstr>
      <vt:lpstr>'Table 6A.1'!lblX101</vt:lpstr>
      <vt:lpstr>'Table 6A.1'!lblX105</vt:lpstr>
      <vt:lpstr>'Table 6A.1'!lblX106</vt:lpstr>
      <vt:lpstr>'Table 6A.1'!lblX107</vt:lpstr>
      <vt:lpstr>'Table 6A.1'!lblX11</vt:lpstr>
      <vt:lpstr>'Table 6A.1'!lblX116</vt:lpstr>
      <vt:lpstr>'Table 6A.1'!lblX117</vt:lpstr>
      <vt:lpstr>'Table 6A.1'!lblX118</vt:lpstr>
      <vt:lpstr>'Table 6A.1'!lblX119</vt:lpstr>
      <vt:lpstr>'Table 6A.1'!lblX12</vt:lpstr>
      <vt:lpstr>'Table 6A.1'!lblX120</vt:lpstr>
      <vt:lpstr>'Table 6A.1'!lblX121</vt:lpstr>
      <vt:lpstr>'Table 6A.1'!lblX123</vt:lpstr>
      <vt:lpstr>'Table 6A.1'!lblX124</vt:lpstr>
      <vt:lpstr>'Table 6A.1'!lblX126</vt:lpstr>
      <vt:lpstr>'Table 6A.1'!lblX127</vt:lpstr>
      <vt:lpstr>'Table 6A.1'!lblX130</vt:lpstr>
      <vt:lpstr>'Table 6A.1'!lblX131</vt:lpstr>
      <vt:lpstr>'Table 6A.1'!lblX132</vt:lpstr>
      <vt:lpstr>'Table 6A.1'!lblX133</vt:lpstr>
      <vt:lpstr>'Table 6A.1'!lblX134</vt:lpstr>
      <vt:lpstr>'Table 6A.1'!lblX135</vt:lpstr>
      <vt:lpstr>'Table 6A.1'!lblX136</vt:lpstr>
      <vt:lpstr>'Table 6A.1'!lblX137</vt:lpstr>
      <vt:lpstr>'Table 6A.1'!lblX14</vt:lpstr>
      <vt:lpstr>'Table 6A.1'!lblX141</vt:lpstr>
      <vt:lpstr>'Table 6A.1'!lblX142</vt:lpstr>
      <vt:lpstr>'Table 6A.1'!lblX143</vt:lpstr>
      <vt:lpstr>'Table 6A.1'!lblX15</vt:lpstr>
      <vt:lpstr>'Table 6A.1'!lblX152</vt:lpstr>
      <vt:lpstr>'Table 6A.1'!lblX153</vt:lpstr>
      <vt:lpstr>'Table 6A.1'!lblX154</vt:lpstr>
      <vt:lpstr>'Table 6A.1'!lblX155</vt:lpstr>
      <vt:lpstr>'Table 6A.1'!lblX156</vt:lpstr>
      <vt:lpstr>'Table 6A.1'!lblX157</vt:lpstr>
      <vt:lpstr>'Table 6A.1'!lblX159</vt:lpstr>
      <vt:lpstr>'Table 6A.1'!lblX160</vt:lpstr>
      <vt:lpstr>'Table 6A.1'!lblX162</vt:lpstr>
      <vt:lpstr>'Table 6A.1'!lblX163</vt:lpstr>
      <vt:lpstr>'Table 6A.1'!lblX166</vt:lpstr>
      <vt:lpstr>'Table 6A.1'!lblX167</vt:lpstr>
      <vt:lpstr>'Table 6A.1'!lblX168</vt:lpstr>
      <vt:lpstr>'Table 6A.1'!lblX169</vt:lpstr>
      <vt:lpstr>'Table 6A.1'!lblX17</vt:lpstr>
      <vt:lpstr>'Table 6A.1'!lblX170</vt:lpstr>
      <vt:lpstr>'Table 6A.1'!lblX171</vt:lpstr>
      <vt:lpstr>'Table 6A.1'!lblX172</vt:lpstr>
      <vt:lpstr>'Table 6A.1'!lblX173</vt:lpstr>
      <vt:lpstr>'Table 6A.1'!lblX177</vt:lpstr>
      <vt:lpstr>'Table 6A.1'!lblX178</vt:lpstr>
      <vt:lpstr>'Table 6A.1'!lblX179</vt:lpstr>
      <vt:lpstr>'Table 6A.1'!lblX18</vt:lpstr>
      <vt:lpstr>'Table 6A.1'!lblX188</vt:lpstr>
      <vt:lpstr>'Table 6A.1'!lblX189</vt:lpstr>
      <vt:lpstr>'Table 6A.1'!lblX190</vt:lpstr>
      <vt:lpstr>'Table 6A.1'!lblX191</vt:lpstr>
      <vt:lpstr>'Table 6A.1'!lblX192</vt:lpstr>
      <vt:lpstr>'Table 6A.1'!lblX193</vt:lpstr>
      <vt:lpstr>'Table 6A.1'!lblX195</vt:lpstr>
      <vt:lpstr>'Table 6A.1'!lblX196</vt:lpstr>
      <vt:lpstr>'Table 6A.1'!lblX198</vt:lpstr>
      <vt:lpstr>'Table 6A.1'!lblX199</vt:lpstr>
      <vt:lpstr>'Table 6A.1'!lblX202</vt:lpstr>
      <vt:lpstr>'Table 6A.1'!lblX203</vt:lpstr>
      <vt:lpstr>'Table 6A.1'!lblX204</vt:lpstr>
      <vt:lpstr>'Table 6A.1'!lblX205</vt:lpstr>
      <vt:lpstr>'Table 6A.1'!lblX206</vt:lpstr>
      <vt:lpstr>'Table 6A.1'!lblX207</vt:lpstr>
      <vt:lpstr>'Table 6A.1'!lblX208</vt:lpstr>
      <vt:lpstr>'Table 6A.1'!lblX209</vt:lpstr>
      <vt:lpstr>'Table 6A.1'!lblX21</vt:lpstr>
      <vt:lpstr>'Table 6A.1'!lblX213</vt:lpstr>
      <vt:lpstr>'Table 6A.1'!lblX214</vt:lpstr>
      <vt:lpstr>'Table 6A.1'!lblX215</vt:lpstr>
      <vt:lpstr>'Table 6A.1'!lblX22</vt:lpstr>
      <vt:lpstr>'Table 6A.1'!lblX23</vt:lpstr>
      <vt:lpstr>'Table 6A.1'!lblX24</vt:lpstr>
      <vt:lpstr>'Table 6A.1'!lblX25</vt:lpstr>
      <vt:lpstr>'Table 6A.1'!lblX26</vt:lpstr>
      <vt:lpstr>'Table 6A.1'!lblX27</vt:lpstr>
      <vt:lpstr>'Table 6A.1'!lblX28</vt:lpstr>
      <vt:lpstr>'Table 6A.1'!lblX32</vt:lpstr>
      <vt:lpstr>'Table 6A.1'!lblX33</vt:lpstr>
      <vt:lpstr>'Table 6A.1'!lblX34</vt:lpstr>
      <vt:lpstr>'Table 6A.1'!lblX44</vt:lpstr>
      <vt:lpstr>'Table 6A.1'!lblX45</vt:lpstr>
      <vt:lpstr>'Table 6A.1'!lblX46</vt:lpstr>
      <vt:lpstr>'Table 6A.1'!lblX47</vt:lpstr>
      <vt:lpstr>'Table 6A.1'!lblX48</vt:lpstr>
      <vt:lpstr>'Table 6A.1'!lblX49</vt:lpstr>
      <vt:lpstr>'Table 6A.1'!lblX51</vt:lpstr>
      <vt:lpstr>'Table 6A.1'!lblX52</vt:lpstr>
      <vt:lpstr>'Table 6A.1'!lblX54</vt:lpstr>
      <vt:lpstr>'Table 6A.1'!lblX55</vt:lpstr>
      <vt:lpstr>'Table 6A.1'!lblX58</vt:lpstr>
      <vt:lpstr>'Table 6A.1'!lblX59</vt:lpstr>
      <vt:lpstr>'Table 6A.1'!lblX60</vt:lpstr>
      <vt:lpstr>'Table 6A.1'!lblX61</vt:lpstr>
      <vt:lpstr>'Table 6A.1'!lblX62</vt:lpstr>
      <vt:lpstr>'Table 6A.1'!lblX63</vt:lpstr>
      <vt:lpstr>'Table 6A.1'!lblX64</vt:lpstr>
      <vt:lpstr>'Table 6A.1'!lblX65</vt:lpstr>
      <vt:lpstr>'Table 6A.1'!lblX69</vt:lpstr>
      <vt:lpstr>'Table 6A.1'!lblX7</vt:lpstr>
      <vt:lpstr>'Table 6A.1'!lblX70</vt:lpstr>
      <vt:lpstr>'Table 6A.1'!lblX71</vt:lpstr>
      <vt:lpstr>'Table 6A.1'!lblX8</vt:lpstr>
      <vt:lpstr>'Table 6A.1'!lblX80</vt:lpstr>
      <vt:lpstr>'Table 6A.1'!lblX81</vt:lpstr>
      <vt:lpstr>'Table 6A.1'!lblX82</vt:lpstr>
      <vt:lpstr>'Table 6A.1'!lblX83</vt:lpstr>
      <vt:lpstr>'Table 6A.1'!lblX84</vt:lpstr>
      <vt:lpstr>'Table 6A.1'!lblX85</vt:lpstr>
      <vt:lpstr>'Table 6A.1'!lblX87</vt:lpstr>
      <vt:lpstr>'Table 6A.1'!lblX88</vt:lpstr>
      <vt:lpstr>'Table 6A.1'!lblX9</vt:lpstr>
      <vt:lpstr>'Table 6A.1'!lblX90</vt:lpstr>
      <vt:lpstr>'Table 6A.1'!lblX91</vt:lpstr>
      <vt:lpstr>'Table 6A.1'!lblX94</vt:lpstr>
      <vt:lpstr>'Table 6A.1'!lblX95</vt:lpstr>
      <vt:lpstr>'Table 6A.1'!lblX96</vt:lpstr>
      <vt:lpstr>'Table 6A.1'!lblX97</vt:lpstr>
      <vt:lpstr>'Table 6A.1'!lblX98</vt:lpstr>
      <vt:lpstr>'Table 6A.1'!lblX99</vt:lpstr>
      <vt:lpstr>'Table 6A.1'!lblY10</vt:lpstr>
      <vt:lpstr>'Table 6A.1'!lblY100</vt:lpstr>
      <vt:lpstr>'Table 6A.1'!lblY101</vt:lpstr>
      <vt:lpstr>'Table 6A.1'!lblY105</vt:lpstr>
      <vt:lpstr>'Table 6A.1'!lblY106</vt:lpstr>
      <vt:lpstr>'Table 6A.1'!lblY107</vt:lpstr>
      <vt:lpstr>'Table 6A.1'!lblY11</vt:lpstr>
      <vt:lpstr>'Table 6A.1'!lblY116</vt:lpstr>
      <vt:lpstr>'Table 6A.1'!lblY117</vt:lpstr>
      <vt:lpstr>'Table 6A.1'!lblY118</vt:lpstr>
      <vt:lpstr>'Table 6A.1'!lblY119</vt:lpstr>
      <vt:lpstr>'Table 6A.1'!lblY12</vt:lpstr>
      <vt:lpstr>'Table 6A.1'!lblY120</vt:lpstr>
      <vt:lpstr>'Table 6A.1'!lblY121</vt:lpstr>
      <vt:lpstr>'Table 6A.1'!lblY123</vt:lpstr>
      <vt:lpstr>'Table 6A.1'!lblY124</vt:lpstr>
      <vt:lpstr>'Table 6A.1'!lblY126</vt:lpstr>
      <vt:lpstr>'Table 6A.1'!lblY127</vt:lpstr>
      <vt:lpstr>'Table 6A.1'!lblY130</vt:lpstr>
      <vt:lpstr>'Table 6A.1'!lblY131</vt:lpstr>
      <vt:lpstr>'Table 6A.1'!lblY132</vt:lpstr>
      <vt:lpstr>'Table 6A.1'!lblY133</vt:lpstr>
      <vt:lpstr>'Table 6A.1'!lblY134</vt:lpstr>
      <vt:lpstr>'Table 6A.1'!lblY135</vt:lpstr>
      <vt:lpstr>'Table 6A.1'!lblY136</vt:lpstr>
      <vt:lpstr>'Table 6A.1'!lblY137</vt:lpstr>
      <vt:lpstr>'Table 6A.1'!lblY14</vt:lpstr>
      <vt:lpstr>'Table 6A.1'!lblY141</vt:lpstr>
      <vt:lpstr>'Table 6A.1'!lblY142</vt:lpstr>
      <vt:lpstr>'Table 6A.1'!lblY143</vt:lpstr>
      <vt:lpstr>'Table 6A.1'!lblY15</vt:lpstr>
      <vt:lpstr>'Table 6A.1'!lblY152</vt:lpstr>
      <vt:lpstr>'Table 6A.1'!lblY153</vt:lpstr>
      <vt:lpstr>'Table 6A.1'!lblY154</vt:lpstr>
      <vt:lpstr>'Table 6A.1'!lblY155</vt:lpstr>
      <vt:lpstr>'Table 6A.1'!lblY156</vt:lpstr>
      <vt:lpstr>'Table 6A.1'!lblY157</vt:lpstr>
      <vt:lpstr>'Table 6A.1'!lblY159</vt:lpstr>
      <vt:lpstr>'Table 6A.1'!lblY160</vt:lpstr>
      <vt:lpstr>'Table 6A.1'!lblY162</vt:lpstr>
      <vt:lpstr>'Table 6A.1'!lblY163</vt:lpstr>
      <vt:lpstr>'Table 6A.1'!lblY166</vt:lpstr>
      <vt:lpstr>'Table 6A.1'!lblY167</vt:lpstr>
      <vt:lpstr>'Table 6A.1'!lblY168</vt:lpstr>
      <vt:lpstr>'Table 6A.1'!lblY169</vt:lpstr>
      <vt:lpstr>'Table 6A.1'!lblY17</vt:lpstr>
      <vt:lpstr>'Table 6A.1'!lblY170</vt:lpstr>
      <vt:lpstr>'Table 6A.1'!lblY171</vt:lpstr>
      <vt:lpstr>'Table 6A.1'!lblY172</vt:lpstr>
      <vt:lpstr>'Table 6A.1'!lblY173</vt:lpstr>
      <vt:lpstr>'Table 6A.1'!lblY177</vt:lpstr>
      <vt:lpstr>'Table 6A.1'!lblY178</vt:lpstr>
      <vt:lpstr>'Table 6A.1'!lblY179</vt:lpstr>
      <vt:lpstr>'Table 6A.1'!lblY18</vt:lpstr>
      <vt:lpstr>'Table 6A.1'!lblY188</vt:lpstr>
      <vt:lpstr>'Table 6A.1'!lblY189</vt:lpstr>
      <vt:lpstr>'Table 6A.1'!lblY190</vt:lpstr>
      <vt:lpstr>'Table 6A.1'!lblY191</vt:lpstr>
      <vt:lpstr>'Table 6A.1'!lblY192</vt:lpstr>
      <vt:lpstr>'Table 6A.1'!lblY193</vt:lpstr>
      <vt:lpstr>'Table 6A.1'!lblY195</vt:lpstr>
      <vt:lpstr>'Table 6A.1'!lblY196</vt:lpstr>
      <vt:lpstr>'Table 6A.1'!lblY198</vt:lpstr>
      <vt:lpstr>'Table 6A.1'!lblY199</vt:lpstr>
      <vt:lpstr>'Table 6A.1'!lblY202</vt:lpstr>
      <vt:lpstr>'Table 6A.1'!lblY203</vt:lpstr>
      <vt:lpstr>'Table 6A.1'!lblY204</vt:lpstr>
      <vt:lpstr>'Table 6A.1'!lblY205</vt:lpstr>
      <vt:lpstr>'Table 6A.1'!lblY206</vt:lpstr>
      <vt:lpstr>'Table 6A.1'!lblY207</vt:lpstr>
      <vt:lpstr>'Table 6A.1'!lblY208</vt:lpstr>
      <vt:lpstr>'Table 6A.1'!lblY209</vt:lpstr>
      <vt:lpstr>'Table 6A.1'!lblY21</vt:lpstr>
      <vt:lpstr>'Table 6A.1'!lblY213</vt:lpstr>
      <vt:lpstr>'Table 6A.1'!lblY214</vt:lpstr>
      <vt:lpstr>'Table 6A.1'!lblY215</vt:lpstr>
      <vt:lpstr>'Table 6A.1'!lblY22</vt:lpstr>
      <vt:lpstr>'Table 6A.1'!lblY23</vt:lpstr>
      <vt:lpstr>'Table 6A.1'!lblY24</vt:lpstr>
      <vt:lpstr>'Table 6A.1'!lblY25</vt:lpstr>
      <vt:lpstr>'Table 6A.1'!lblY26</vt:lpstr>
      <vt:lpstr>'Table 6A.1'!lblY27</vt:lpstr>
      <vt:lpstr>'Table 6A.1'!lblY28</vt:lpstr>
      <vt:lpstr>'Table 6A.1'!lblY32</vt:lpstr>
      <vt:lpstr>'Table 6A.1'!lblY33</vt:lpstr>
      <vt:lpstr>'Table 6A.1'!lblY34</vt:lpstr>
      <vt:lpstr>'Table 6A.1'!lblY44</vt:lpstr>
      <vt:lpstr>'Table 6A.1'!lblY45</vt:lpstr>
      <vt:lpstr>'Table 6A.1'!lblY46</vt:lpstr>
      <vt:lpstr>'Table 6A.1'!lblY47</vt:lpstr>
      <vt:lpstr>'Table 6A.1'!lblY48</vt:lpstr>
      <vt:lpstr>'Table 6A.1'!lblY49</vt:lpstr>
      <vt:lpstr>'Table 6A.1'!lblY51</vt:lpstr>
      <vt:lpstr>'Table 6A.1'!lblY52</vt:lpstr>
      <vt:lpstr>'Table 6A.1'!lblY54</vt:lpstr>
      <vt:lpstr>'Table 6A.1'!lblY55</vt:lpstr>
      <vt:lpstr>'Table 6A.1'!lblY58</vt:lpstr>
      <vt:lpstr>'Table 6A.1'!lblY59</vt:lpstr>
      <vt:lpstr>'Table 6A.1'!lblY60</vt:lpstr>
      <vt:lpstr>'Table 6A.1'!lblY61</vt:lpstr>
      <vt:lpstr>'Table 6A.1'!lblY62</vt:lpstr>
      <vt:lpstr>'Table 6A.1'!lblY63</vt:lpstr>
      <vt:lpstr>'Table 6A.1'!lblY64</vt:lpstr>
      <vt:lpstr>'Table 6A.1'!lblY65</vt:lpstr>
      <vt:lpstr>'Table 6A.1'!lblY69</vt:lpstr>
      <vt:lpstr>'Table 6A.1'!lblY7</vt:lpstr>
      <vt:lpstr>'Table 6A.1'!lblY70</vt:lpstr>
      <vt:lpstr>'Table 6A.1'!lblY71</vt:lpstr>
      <vt:lpstr>'Table 6A.1'!lblY8</vt:lpstr>
      <vt:lpstr>'Table 6A.1'!lblY80</vt:lpstr>
      <vt:lpstr>'Table 6A.1'!lblY81</vt:lpstr>
      <vt:lpstr>'Table 6A.1'!lblY82</vt:lpstr>
      <vt:lpstr>'Table 6A.1'!lblY83</vt:lpstr>
      <vt:lpstr>'Table 6A.1'!lblY84</vt:lpstr>
      <vt:lpstr>'Table 6A.1'!lblY85</vt:lpstr>
      <vt:lpstr>'Table 6A.1'!lblY87</vt:lpstr>
      <vt:lpstr>'Table 6A.1'!lblY88</vt:lpstr>
      <vt:lpstr>'Table 6A.1'!lblY9</vt:lpstr>
      <vt:lpstr>'Table 6A.1'!lblY90</vt:lpstr>
      <vt:lpstr>'Table 6A.1'!lblY91</vt:lpstr>
      <vt:lpstr>'Table 6A.1'!lblY94</vt:lpstr>
      <vt:lpstr>'Table 6A.1'!lblY95</vt:lpstr>
      <vt:lpstr>'Table 6A.1'!lblY96</vt:lpstr>
      <vt:lpstr>'Table 6A.1'!lblY97</vt:lpstr>
      <vt:lpstr>'Table 6A.1'!lblY98</vt:lpstr>
      <vt:lpstr>'Table 6A.1'!lblY99</vt:lpstr>
      <vt:lpstr>'Table 6A.1'!lblZ10</vt:lpstr>
      <vt:lpstr>'Table 6A.1'!lblZ100</vt:lpstr>
      <vt:lpstr>'Table 6A.1'!lblZ101</vt:lpstr>
      <vt:lpstr>'Table 6A.1'!lblZ105</vt:lpstr>
      <vt:lpstr>'Table 6A.1'!lblZ106</vt:lpstr>
      <vt:lpstr>'Table 6A.1'!lblZ107</vt:lpstr>
      <vt:lpstr>'Table 6A.1'!lblZ11</vt:lpstr>
      <vt:lpstr>'Table 6A.1'!lblZ116</vt:lpstr>
      <vt:lpstr>'Table 6A.1'!lblZ117</vt:lpstr>
      <vt:lpstr>'Table 6A.1'!lblZ118</vt:lpstr>
      <vt:lpstr>'Table 6A.1'!lblZ119</vt:lpstr>
      <vt:lpstr>'Table 6A.1'!lblZ12</vt:lpstr>
      <vt:lpstr>'Table 6A.1'!lblZ120</vt:lpstr>
      <vt:lpstr>'Table 6A.1'!lblZ121</vt:lpstr>
      <vt:lpstr>'Table 6A.1'!lblZ123</vt:lpstr>
      <vt:lpstr>'Table 6A.1'!lblZ124</vt:lpstr>
      <vt:lpstr>'Table 6A.1'!lblZ126</vt:lpstr>
      <vt:lpstr>'Table 6A.1'!lblZ127</vt:lpstr>
      <vt:lpstr>'Table 6A.1'!lblZ130</vt:lpstr>
      <vt:lpstr>'Table 6A.1'!lblZ131</vt:lpstr>
      <vt:lpstr>'Table 6A.1'!lblZ132</vt:lpstr>
      <vt:lpstr>'Table 6A.1'!lblZ133</vt:lpstr>
      <vt:lpstr>'Table 6A.1'!lblZ134</vt:lpstr>
      <vt:lpstr>'Table 6A.1'!lblZ135</vt:lpstr>
      <vt:lpstr>'Table 6A.1'!lblZ136</vt:lpstr>
      <vt:lpstr>'Table 6A.1'!lblZ137</vt:lpstr>
      <vt:lpstr>'Table 6A.1'!lblZ14</vt:lpstr>
      <vt:lpstr>'Table 6A.1'!lblZ141</vt:lpstr>
      <vt:lpstr>'Table 6A.1'!lblZ142</vt:lpstr>
      <vt:lpstr>'Table 6A.1'!lblZ143</vt:lpstr>
      <vt:lpstr>'Table 6A.1'!lblZ15</vt:lpstr>
      <vt:lpstr>'Table 6A.1'!lblZ152</vt:lpstr>
      <vt:lpstr>'Table 6A.1'!lblZ153</vt:lpstr>
      <vt:lpstr>'Table 6A.1'!lblZ154</vt:lpstr>
      <vt:lpstr>'Table 6A.1'!lblZ155</vt:lpstr>
      <vt:lpstr>'Table 6A.1'!lblZ156</vt:lpstr>
      <vt:lpstr>'Table 6A.1'!lblZ157</vt:lpstr>
      <vt:lpstr>'Table 6A.1'!lblZ159</vt:lpstr>
      <vt:lpstr>'Table 6A.1'!lblZ160</vt:lpstr>
      <vt:lpstr>'Table 6A.1'!lblZ162</vt:lpstr>
      <vt:lpstr>'Table 6A.1'!lblZ163</vt:lpstr>
      <vt:lpstr>'Table 6A.1'!lblZ166</vt:lpstr>
      <vt:lpstr>'Table 6A.1'!lblZ167</vt:lpstr>
      <vt:lpstr>'Table 6A.1'!lblZ168</vt:lpstr>
      <vt:lpstr>'Table 6A.1'!lblZ169</vt:lpstr>
      <vt:lpstr>'Table 6A.1'!lblZ17</vt:lpstr>
      <vt:lpstr>'Table 6A.1'!lblZ170</vt:lpstr>
      <vt:lpstr>'Table 6A.1'!lblZ171</vt:lpstr>
      <vt:lpstr>'Table 6A.1'!lblZ172</vt:lpstr>
      <vt:lpstr>'Table 6A.1'!lblZ173</vt:lpstr>
      <vt:lpstr>'Table 6A.1'!lblZ177</vt:lpstr>
      <vt:lpstr>'Table 6A.1'!lblZ178</vt:lpstr>
      <vt:lpstr>'Table 6A.1'!lblZ179</vt:lpstr>
      <vt:lpstr>'Table 6A.1'!lblZ18</vt:lpstr>
      <vt:lpstr>'Table 6A.1'!lblZ188</vt:lpstr>
      <vt:lpstr>'Table 6A.1'!lblZ189</vt:lpstr>
      <vt:lpstr>'Table 6A.1'!lblZ190</vt:lpstr>
      <vt:lpstr>'Table 6A.1'!lblZ191</vt:lpstr>
      <vt:lpstr>'Table 6A.1'!lblZ192</vt:lpstr>
      <vt:lpstr>'Table 6A.1'!lblZ193</vt:lpstr>
      <vt:lpstr>'Table 6A.1'!lblZ195</vt:lpstr>
      <vt:lpstr>'Table 6A.1'!lblZ196</vt:lpstr>
      <vt:lpstr>'Table 6A.1'!lblZ198</vt:lpstr>
      <vt:lpstr>'Table 6A.1'!lblZ199</vt:lpstr>
      <vt:lpstr>'Table 6A.1'!lblZ202</vt:lpstr>
      <vt:lpstr>'Table 6A.1'!lblZ203</vt:lpstr>
      <vt:lpstr>'Table 6A.1'!lblZ204</vt:lpstr>
      <vt:lpstr>'Table 6A.1'!lblZ205</vt:lpstr>
      <vt:lpstr>'Table 6A.1'!lblZ206</vt:lpstr>
      <vt:lpstr>'Table 6A.1'!lblZ207</vt:lpstr>
      <vt:lpstr>'Table 6A.1'!lblZ208</vt:lpstr>
      <vt:lpstr>'Table 6A.1'!lblZ209</vt:lpstr>
      <vt:lpstr>'Table 6A.1'!lblZ21</vt:lpstr>
      <vt:lpstr>'Table 6A.1'!lblZ213</vt:lpstr>
      <vt:lpstr>'Table 6A.1'!lblZ214</vt:lpstr>
      <vt:lpstr>'Table 6A.1'!lblZ215</vt:lpstr>
      <vt:lpstr>'Table 6A.1'!lblZ22</vt:lpstr>
      <vt:lpstr>'Table 6A.1'!lblZ23</vt:lpstr>
      <vt:lpstr>'Table 6A.1'!lblZ24</vt:lpstr>
      <vt:lpstr>'Table 6A.1'!lblZ25</vt:lpstr>
      <vt:lpstr>'Table 6A.1'!lblZ26</vt:lpstr>
      <vt:lpstr>'Table 6A.1'!lblZ27</vt:lpstr>
      <vt:lpstr>'Table 6A.1'!lblZ28</vt:lpstr>
      <vt:lpstr>'Table 6A.1'!lblZ32</vt:lpstr>
      <vt:lpstr>'Table 6A.1'!lblZ33</vt:lpstr>
      <vt:lpstr>'Table 6A.1'!lblZ34</vt:lpstr>
      <vt:lpstr>'Table 6A.1'!lblZ44</vt:lpstr>
      <vt:lpstr>'Table 6A.1'!lblZ45</vt:lpstr>
      <vt:lpstr>'Table 6A.1'!lblZ46</vt:lpstr>
      <vt:lpstr>'Table 6A.1'!lblZ47</vt:lpstr>
      <vt:lpstr>'Table 6A.1'!lblZ48</vt:lpstr>
      <vt:lpstr>'Table 6A.1'!lblZ49</vt:lpstr>
      <vt:lpstr>'Table 6A.1'!lblZ51</vt:lpstr>
      <vt:lpstr>'Table 6A.1'!lblZ52</vt:lpstr>
      <vt:lpstr>'Table 6A.1'!lblZ54</vt:lpstr>
      <vt:lpstr>'Table 6A.1'!lblZ55</vt:lpstr>
      <vt:lpstr>'Table 6A.1'!lblZ58</vt:lpstr>
      <vt:lpstr>'Table 6A.1'!lblZ59</vt:lpstr>
      <vt:lpstr>'Table 6A.1'!lblZ60</vt:lpstr>
      <vt:lpstr>'Table 6A.1'!lblZ61</vt:lpstr>
      <vt:lpstr>'Table 6A.1'!lblZ62</vt:lpstr>
      <vt:lpstr>'Table 6A.1'!lblZ63</vt:lpstr>
      <vt:lpstr>'Table 6A.1'!lblZ64</vt:lpstr>
      <vt:lpstr>'Table 6A.1'!lblZ65</vt:lpstr>
      <vt:lpstr>'Table 6A.1'!lblZ69</vt:lpstr>
      <vt:lpstr>'Table 6A.1'!lblZ7</vt:lpstr>
      <vt:lpstr>'Table 6A.1'!lblZ70</vt:lpstr>
      <vt:lpstr>'Table 6A.1'!lblZ71</vt:lpstr>
      <vt:lpstr>'Table 6A.1'!lblZ8</vt:lpstr>
      <vt:lpstr>'Table 6A.1'!lblZ80</vt:lpstr>
      <vt:lpstr>'Table 6A.1'!lblZ81</vt:lpstr>
      <vt:lpstr>'Table 6A.1'!lblZ82</vt:lpstr>
      <vt:lpstr>'Table 6A.1'!lblZ83</vt:lpstr>
      <vt:lpstr>'Table 6A.1'!lblZ84</vt:lpstr>
      <vt:lpstr>'Table 6A.1'!lblZ85</vt:lpstr>
      <vt:lpstr>'Table 6A.1'!lblZ87</vt:lpstr>
      <vt:lpstr>'Table 6A.1'!lblZ88</vt:lpstr>
      <vt:lpstr>'Table 6A.1'!lblZ9</vt:lpstr>
      <vt:lpstr>'Table 6A.1'!lblZ90</vt:lpstr>
      <vt:lpstr>'Table 6A.1'!lblZ91</vt:lpstr>
      <vt:lpstr>'Table 6A.1'!lblZ94</vt:lpstr>
      <vt:lpstr>'Table 6A.1'!lblZ95</vt:lpstr>
      <vt:lpstr>'Table 6A.1'!lblZ96</vt:lpstr>
      <vt:lpstr>'Table 6A.1'!lblZ97</vt:lpstr>
      <vt:lpstr>'Table 6A.1'!lblZ98</vt:lpstr>
      <vt:lpstr>'Table 6A.1'!lblZ99</vt:lpstr>
      <vt:lpstr>Contents!Print_Area</vt:lpstr>
      <vt:lpstr>Preamble!Print_Area</vt:lpstr>
      <vt:lpstr>'Table 6A.1'!Print_Area</vt:lpstr>
      <vt:lpstr>'Table 6A.10'!Print_Area</vt:lpstr>
      <vt:lpstr>'Table 6A.11'!Print_Area</vt:lpstr>
      <vt:lpstr>'Table 6A.12'!Print_Area</vt:lpstr>
      <vt:lpstr>'Table 6A.13'!Print_Area</vt:lpstr>
      <vt:lpstr>'Table 6A.14'!Print_Area</vt:lpstr>
      <vt:lpstr>'Table 6A.15'!Print_Area</vt:lpstr>
      <vt:lpstr>'Table 6A.16'!Print_Area</vt:lpstr>
      <vt:lpstr>'Table 6A.17'!Print_Area</vt:lpstr>
      <vt:lpstr>'Table 6A.18'!Print_Area</vt:lpstr>
      <vt:lpstr>'Table 6A.19'!Print_Area</vt:lpstr>
      <vt:lpstr>'Table 6A.2'!Print_Area</vt:lpstr>
      <vt:lpstr>'Table 6A.20'!Print_Area</vt:lpstr>
      <vt:lpstr>'Table 6A.21'!Print_Area</vt:lpstr>
      <vt:lpstr>'Table 6A.22'!Print_Area</vt:lpstr>
      <vt:lpstr>'Table 6A.3'!Print_Area</vt:lpstr>
      <vt:lpstr>'Table 6A.4'!Print_Area</vt:lpstr>
      <vt:lpstr>'Table 6A.5'!Print_Area</vt:lpstr>
      <vt:lpstr>'Table 6A.6'!Print_Area</vt:lpstr>
      <vt:lpstr>'Table 6A.7'!Print_Area</vt:lpstr>
      <vt:lpstr>'Table 6A.8'!Print_Area</vt:lpstr>
      <vt:lpstr>'Table 6A.9'!Print_Area</vt:lpstr>
      <vt:lpstr>Contents!Print_Titles</vt:lpstr>
      <vt:lpstr>'Table 6A.1'!Print_Titles</vt:lpstr>
      <vt:lpstr>'Table 6A.10'!Print_Titles</vt:lpstr>
      <vt:lpstr>'Table 6A.11'!Print_Titles</vt:lpstr>
      <vt:lpstr>'Table 6A.12'!Print_Titles</vt:lpstr>
      <vt:lpstr>'Table 6A.13'!Print_Titles</vt:lpstr>
      <vt:lpstr>'Table 6A.14'!Print_Titles</vt:lpstr>
      <vt:lpstr>'Table 6A.15'!Print_Titles</vt:lpstr>
      <vt:lpstr>'Table 6A.16'!Print_Titles</vt:lpstr>
      <vt:lpstr>'Table 6A.17'!Print_Titles</vt:lpstr>
      <vt:lpstr>'Table 6A.18'!Print_Titles</vt:lpstr>
      <vt:lpstr>'Table 6A.2'!Print_Titles</vt:lpstr>
      <vt:lpstr>'Table 6A.20'!Print_Titles</vt:lpstr>
      <vt:lpstr>'Table 6A.21'!Print_Titles</vt:lpstr>
      <vt:lpstr>'Table 6A.22'!Print_Titles</vt:lpstr>
      <vt:lpstr>'Table 6A.3'!Print_Titles</vt:lpstr>
      <vt:lpstr>'Table 6A.4'!Print_Titles</vt:lpstr>
      <vt:lpstr>'Table 6A.5'!Print_Titles</vt:lpstr>
      <vt:lpstr>'Table 6A.6'!Print_Titles</vt:lpstr>
      <vt:lpstr>'Table 6A.7'!Print_Titles</vt:lpstr>
      <vt:lpstr>'Table 6A.8'!Print_Titles</vt:lpstr>
      <vt:lpstr>'Table 6A.9'!Print_Titles</vt:lpstr>
    </vt:vector>
  </TitlesOfParts>
  <Manager/>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6 Attachment tables - Report on Government Services 2019</dc:title>
  <dc:creator>Steering Committee for the Review of Government Service Provision</dc:creator>
  <cp:lastModifiedBy>Frech, Tanya</cp:lastModifiedBy>
  <cp:lastPrinted>2019-01-21T03:09:18Z</cp:lastPrinted>
  <dcterms:created xsi:type="dcterms:W3CDTF">2000-09-15T05:04:53Z</dcterms:created>
  <dcterms:modified xsi:type="dcterms:W3CDTF">2019-01-24T01:40:20Z</dcterms:modified>
</cp:coreProperties>
</file>