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Table B.1" sheetId="1" r:id="rId1"/>
  </sheets>
  <definedNames/>
  <calcPr fullCalcOnLoad="1"/>
</workbook>
</file>

<file path=xl/sharedStrings.xml><?xml version="1.0" encoding="utf-8"?>
<sst xmlns="http://schemas.openxmlformats.org/spreadsheetml/2006/main" count="866" uniqueCount="103">
  <si>
    <t>TCF Strategic Investment Program</t>
  </si>
  <si>
    <t>2003-04</t>
  </si>
  <si>
    <t>2004-05</t>
  </si>
  <si>
    <t>2005-06</t>
  </si>
  <si>
    <t>2006-07</t>
  </si>
  <si>
    <t>2007-08</t>
  </si>
  <si>
    <t>Total</t>
  </si>
  <si>
    <t>2008-09</t>
  </si>
  <si>
    <t>Drought assistance - Murray Darling Basin grants to irrigators</t>
  </si>
  <si>
    <t>Automotive Industry Structural Adjustment Program</t>
  </si>
  <si>
    <t>Innovation Investment Fund for South Australia</t>
  </si>
  <si>
    <t>Climate Change Adjustment Program</t>
  </si>
  <si>
    <t>North West and Northern Tasmania Innovation and Investment Fund</t>
  </si>
  <si>
    <t>TCF Structural Adjustment Scheme</t>
  </si>
  <si>
    <t>Automotive Supply Chain Development Program</t>
  </si>
  <si>
    <t>TCF Small Business Program</t>
  </si>
  <si>
    <t>Scottsdale Industry and Community Development Fund</t>
  </si>
  <si>
    <t>Interim Income Support</t>
  </si>
  <si>
    <t>TCF Strategic Capability Program</t>
  </si>
  <si>
    <t>2009-10</t>
  </si>
  <si>
    <t xml:space="preserve">                       $ million (nominal)</t>
  </si>
  <si>
    <r>
      <t xml:space="preserve">Table B.1      </t>
    </r>
    <r>
      <rPr>
        <b/>
        <sz val="12"/>
        <rFont val="Arial"/>
        <family val="2"/>
      </rPr>
      <t>Adjustment assistance programs, 1996-97 to 2010-11</t>
    </r>
  </si>
  <si>
    <t>2010-11</t>
  </si>
  <si>
    <t>1996-97</t>
  </si>
  <si>
    <t>1997-98</t>
  </si>
  <si>
    <t>1998-99</t>
  </si>
  <si>
    <t>1999-2000</t>
  </si>
  <si>
    <t>2000-01</t>
  </si>
  <si>
    <t>2001-02</t>
  </si>
  <si>
    <t>2002-03</t>
  </si>
  <si>
    <t>Category</t>
  </si>
  <si>
    <t>Dairy</t>
  </si>
  <si>
    <t>Dairy Structural Adjustment Program</t>
  </si>
  <si>
    <t>Supplementary Dairy Assistance Program</t>
  </si>
  <si>
    <t>Sugar</t>
  </si>
  <si>
    <t>Sugar Industries Packages - Research &amp; Cane Growers</t>
  </si>
  <si>
    <t xml:space="preserve">Sugar Infrastructure Program </t>
  </si>
  <si>
    <t>Sugar Industry Reform Program 2004</t>
  </si>
  <si>
    <t>Fisheries</t>
  </si>
  <si>
    <t>Fisheries Structural Adjustment Package</t>
  </si>
  <si>
    <t>Fishing Structural Adjustment Package - Levy Subsidy</t>
  </si>
  <si>
    <t>Fishing Structural Adjustment Package - Onshore Business</t>
  </si>
  <si>
    <t>Great Barrier Reef Structural Adjustment</t>
  </si>
  <si>
    <t xml:space="preserve">Torres Strait Fisheries </t>
  </si>
  <si>
    <t>Forestry</t>
  </si>
  <si>
    <t>Preparing for the Future</t>
  </si>
  <si>
    <t>Commonwealth-NSW forest industry package</t>
  </si>
  <si>
    <t>Forest Industry Structural Adjustment</t>
  </si>
  <si>
    <t>Tasmanian Community Forest Agreement</t>
  </si>
  <si>
    <t>Textiles, clothing and footwear</t>
  </si>
  <si>
    <t>TCF 2000 Strategy</t>
  </si>
  <si>
    <t>TCF Corporate Wear program</t>
  </si>
  <si>
    <t>TCF Development-Other</t>
  </si>
  <si>
    <t>TCF Import Credit Scheme</t>
  </si>
  <si>
    <t>TCF Product Diversification scheme</t>
  </si>
  <si>
    <t>Other TCF Programs</t>
  </si>
  <si>
    <t>Printing</t>
  </si>
  <si>
    <t>Enhanced Printing Industry Competiveness Scheme</t>
  </si>
  <si>
    <t>Extended Printing Industry Competitiveness Scheme</t>
  </si>
  <si>
    <t>Printing Industry Competitiveness Scheme</t>
  </si>
  <si>
    <t>Automotive</t>
  </si>
  <si>
    <t>ACIS - stage 1</t>
  </si>
  <si>
    <t>ACIS - stage 2</t>
  </si>
  <si>
    <t>Automotive market access and development</t>
  </si>
  <si>
    <t>Automotive Transformation Scheme</t>
  </si>
  <si>
    <t>Green car Innovation Fund</t>
  </si>
  <si>
    <t>PMV Export Facilitation Scheme</t>
  </si>
  <si>
    <t>Other industries</t>
  </si>
  <si>
    <t>Citrus industry market diversification subsidy</t>
  </si>
  <si>
    <t>Lamb Industry Development Program</t>
  </si>
  <si>
    <t>Lamb industry levy alleviation</t>
  </si>
  <si>
    <t>Pharmacy restructuring grants</t>
  </si>
  <si>
    <t xml:space="preserve">Pig meat Processing Grants Program </t>
  </si>
  <si>
    <t>Pork industry development grant</t>
  </si>
  <si>
    <t>Pork Producer Exit Program</t>
  </si>
  <si>
    <t>Tobacco Grower Adjustment Assistance</t>
  </si>
  <si>
    <t>Drought</t>
  </si>
  <si>
    <t>Rural Adjustment Scheme</t>
  </si>
  <si>
    <t xml:space="preserve">Drought assistance - professional advice </t>
  </si>
  <si>
    <t>Drought assistance - technical information workshop</t>
  </si>
  <si>
    <t>Drought Relief Package</t>
  </si>
  <si>
    <t>Other natural impacts</t>
  </si>
  <si>
    <t>Equine Influenza Emergency Assistance Package</t>
  </si>
  <si>
    <t>Taxation Assistance for Victims of Australian Natural Disasters</t>
  </si>
  <si>
    <t>Cyclones Larry and Monica Business Assistance Fund</t>
  </si>
  <si>
    <t>Local economy development following closure of major employer</t>
  </si>
  <si>
    <t>Beaconsfield Community Fund</t>
  </si>
  <si>
    <t>Geelong Innovation and Investment fund</t>
  </si>
  <si>
    <t>Port Kembla Facilitation Fund</t>
  </si>
  <si>
    <t>North East Tasmania Innovation and Investment Fund</t>
  </si>
  <si>
    <t xml:space="preserve">South Australian Innovation and Investment Fund </t>
  </si>
  <si>
    <t>Structural Adjustment Fund for South Australia</t>
  </si>
  <si>
    <t>Eden Structural Adjustment</t>
  </si>
  <si>
    <t xml:space="preserve">South West Forest Structural Adjustment </t>
  </si>
  <si>
    <t>Other</t>
  </si>
  <si>
    <t xml:space="preserve">Wide Bay-Burnett Structural Adjustment </t>
  </si>
  <si>
    <t>TCF Strategic Investment Program - Post 2005</t>
  </si>
  <si>
    <t xml:space="preserve">Exceptional Circumstances -  interest rate subsidies </t>
  </si>
  <si>
    <t>Exceptional Circumstances -  relief payment</t>
  </si>
  <si>
    <t xml:space="preserve">Drought assistance re-establishment </t>
  </si>
  <si>
    <t>Exceptional Circumstances - Small Business Interest Rate Subsidy</t>
  </si>
  <si>
    <t>‒</t>
  </si>
  <si>
    <r>
      <t xml:space="preserve">‒ Nil.  Figures may not add to totals due to rounding. </t>
    </r>
    <r>
      <rPr>
        <sz val="9"/>
        <rFont val="Arial"/>
        <family val="2"/>
      </rPr>
      <t xml:space="preserve">      
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Commission estimates.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</si>
</sst>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 quotePrefix="1">
      <alignment horizontal="right" vertical="center"/>
    </xf>
    <xf numFmtId="164" fontId="2" fillId="0" borderId="0" xfId="0" applyNumberFormat="1" applyFont="1" applyFill="1" applyAlignment="1" quotePrefix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 quotePrefix="1">
      <alignment horizontal="right" vertical="center"/>
    </xf>
    <xf numFmtId="164" fontId="7" fillId="0" borderId="0" xfId="0" applyNumberFormat="1" applyFont="1" applyAlignment="1">
      <alignment horizontal="right"/>
    </xf>
    <xf numFmtId="164" fontId="7" fillId="0" borderId="1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2" xfId="0" applyFont="1" applyBorder="1" applyAlignment="1" quotePrefix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0.7109375" style="0" customWidth="1"/>
    <col min="2" max="17" width="10.7109375" style="0" customWidth="1"/>
  </cols>
  <sheetData>
    <row r="2" ht="24" customHeight="1">
      <c r="A2" s="1" t="s">
        <v>21</v>
      </c>
    </row>
    <row r="3" spans="1:14" ht="15" customHeight="1">
      <c r="A3" s="9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</row>
    <row r="4" spans="1:17" ht="19.5" customHeight="1">
      <c r="A4" s="10" t="s">
        <v>30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3" t="s">
        <v>1</v>
      </c>
      <c r="J4" s="3" t="s">
        <v>2</v>
      </c>
      <c r="K4" s="3" t="s">
        <v>3</v>
      </c>
      <c r="L4" s="3" t="s">
        <v>4</v>
      </c>
      <c r="M4" s="3" t="s">
        <v>5</v>
      </c>
      <c r="N4" s="3" t="s">
        <v>7</v>
      </c>
      <c r="O4" s="3" t="s">
        <v>19</v>
      </c>
      <c r="P4" s="3" t="s">
        <v>22</v>
      </c>
      <c r="Q4" s="11" t="s">
        <v>6</v>
      </c>
    </row>
    <row r="5" spans="1:17" s="18" customFormat="1" ht="19.5" customHeight="1">
      <c r="A5" s="12" t="s">
        <v>31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7.25" customHeight="1">
      <c r="A6" s="23" t="s">
        <v>32</v>
      </c>
      <c r="B6" s="6" t="s">
        <v>101</v>
      </c>
      <c r="C6" s="6" t="s">
        <v>101</v>
      </c>
      <c r="D6" s="6" t="s">
        <v>101</v>
      </c>
      <c r="E6" s="6" t="s">
        <v>101</v>
      </c>
      <c r="F6" s="6">
        <v>180.443238</v>
      </c>
      <c r="G6" s="6">
        <v>172.343122</v>
      </c>
      <c r="H6" s="6">
        <v>164.716236</v>
      </c>
      <c r="I6" s="6">
        <v>147.407333</v>
      </c>
      <c r="J6" s="6">
        <v>140.831113</v>
      </c>
      <c r="K6" s="6">
        <v>134.091714</v>
      </c>
      <c r="L6" s="6">
        <v>122.104398</v>
      </c>
      <c r="M6" s="6">
        <v>118.096913</v>
      </c>
      <c r="N6" s="6">
        <v>0.203892</v>
      </c>
      <c r="O6" s="6" t="s">
        <v>101</v>
      </c>
      <c r="P6" s="6" t="s">
        <v>101</v>
      </c>
      <c r="Q6" s="21">
        <f>SUM(B6:P6)</f>
        <v>1180.237959</v>
      </c>
    </row>
    <row r="7" spans="1:17" ht="17.25" customHeight="1">
      <c r="A7" s="15" t="s">
        <v>33</v>
      </c>
      <c r="B7" s="6" t="s">
        <v>101</v>
      </c>
      <c r="C7" s="6" t="s">
        <v>101</v>
      </c>
      <c r="D7" s="6" t="s">
        <v>101</v>
      </c>
      <c r="E7" s="6" t="s">
        <v>101</v>
      </c>
      <c r="F7" s="6" t="s">
        <v>101</v>
      </c>
      <c r="G7" s="6">
        <v>88.877579</v>
      </c>
      <c r="H7" s="6">
        <v>5.590226</v>
      </c>
      <c r="I7" s="6">
        <v>2.990084</v>
      </c>
      <c r="J7" s="6">
        <v>2.642405</v>
      </c>
      <c r="K7" s="6">
        <v>2.48587</v>
      </c>
      <c r="L7" s="6">
        <v>2.197042</v>
      </c>
      <c r="M7" s="6">
        <v>2.002608</v>
      </c>
      <c r="N7" s="6" t="s">
        <v>101</v>
      </c>
      <c r="O7" s="6" t="s">
        <v>101</v>
      </c>
      <c r="P7" s="6" t="s">
        <v>101</v>
      </c>
      <c r="Q7" s="21">
        <f>SUM(B7:P7)</f>
        <v>106.78581399999999</v>
      </c>
    </row>
    <row r="8" spans="1:16" s="18" customFormat="1" ht="19.5" customHeight="1">
      <c r="A8" s="14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7" ht="17.25" customHeight="1">
      <c r="A9" s="15" t="s">
        <v>35</v>
      </c>
      <c r="B9" s="6" t="s">
        <v>101</v>
      </c>
      <c r="C9" s="6" t="s">
        <v>101</v>
      </c>
      <c r="D9" s="6">
        <v>1.972471</v>
      </c>
      <c r="E9" s="6">
        <v>4.8</v>
      </c>
      <c r="F9" s="6">
        <v>29.6</v>
      </c>
      <c r="G9" s="6">
        <v>19.684</v>
      </c>
      <c r="H9" s="6" t="s">
        <v>101</v>
      </c>
      <c r="I9" s="6" t="s">
        <v>101</v>
      </c>
      <c r="J9" s="6" t="s">
        <v>101</v>
      </c>
      <c r="K9" s="6" t="s">
        <v>101</v>
      </c>
      <c r="L9" s="6" t="s">
        <v>101</v>
      </c>
      <c r="M9" s="6" t="s">
        <v>101</v>
      </c>
      <c r="N9" s="6" t="s">
        <v>101</v>
      </c>
      <c r="O9" s="6" t="s">
        <v>101</v>
      </c>
      <c r="P9" s="6" t="s">
        <v>101</v>
      </c>
      <c r="Q9" s="21">
        <f>SUM(B9:P9)</f>
        <v>56.056471</v>
      </c>
    </row>
    <row r="10" spans="1:17" ht="17.25" customHeight="1">
      <c r="A10" s="15" t="s">
        <v>36</v>
      </c>
      <c r="B10" s="6" t="s">
        <v>101</v>
      </c>
      <c r="C10" s="6">
        <v>2.787</v>
      </c>
      <c r="D10" s="6">
        <v>1.072</v>
      </c>
      <c r="E10" s="6">
        <v>0.9</v>
      </c>
      <c r="F10" s="6">
        <v>1.8</v>
      </c>
      <c r="G10" s="6">
        <v>1.757</v>
      </c>
      <c r="H10" s="6" t="s">
        <v>101</v>
      </c>
      <c r="I10" s="6" t="s">
        <v>101</v>
      </c>
      <c r="J10" s="6" t="s">
        <v>101</v>
      </c>
      <c r="K10" s="6" t="s">
        <v>101</v>
      </c>
      <c r="L10" s="6" t="s">
        <v>101</v>
      </c>
      <c r="M10" s="6" t="s">
        <v>101</v>
      </c>
      <c r="N10" s="6" t="s">
        <v>101</v>
      </c>
      <c r="O10" s="6" t="s">
        <v>101</v>
      </c>
      <c r="P10" s="6" t="s">
        <v>101</v>
      </c>
      <c r="Q10" s="21">
        <f>SUM(B10:P10)</f>
        <v>8.316</v>
      </c>
    </row>
    <row r="11" spans="1:17" ht="17.25" customHeight="1">
      <c r="A11" s="15" t="s">
        <v>37</v>
      </c>
      <c r="B11" s="6" t="s">
        <v>101</v>
      </c>
      <c r="C11" s="6" t="s">
        <v>101</v>
      </c>
      <c r="D11" s="6" t="s">
        <v>101</v>
      </c>
      <c r="E11" s="6" t="s">
        <v>101</v>
      </c>
      <c r="F11" s="6" t="s">
        <v>101</v>
      </c>
      <c r="G11" s="6" t="s">
        <v>101</v>
      </c>
      <c r="H11" s="6" t="s">
        <v>101</v>
      </c>
      <c r="I11" s="6">
        <v>69.9</v>
      </c>
      <c r="J11" s="6">
        <v>129.424</v>
      </c>
      <c r="K11" s="6">
        <v>140.023</v>
      </c>
      <c r="L11" s="6">
        <v>39.144</v>
      </c>
      <c r="M11" s="6">
        <v>35.57</v>
      </c>
      <c r="N11" s="6">
        <v>4.473473</v>
      </c>
      <c r="O11" s="6" t="s">
        <v>101</v>
      </c>
      <c r="P11" s="6" t="s">
        <v>101</v>
      </c>
      <c r="Q11" s="21">
        <f>SUM(B11:P11)</f>
        <v>418.534473</v>
      </c>
    </row>
    <row r="12" spans="1:16" s="18" customFormat="1" ht="19.5" customHeight="1">
      <c r="A12" s="14" t="s">
        <v>38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 ht="17.25" customHeight="1">
      <c r="A13" s="15" t="s">
        <v>39</v>
      </c>
      <c r="B13" s="6" t="s">
        <v>101</v>
      </c>
      <c r="C13" s="6" t="s">
        <v>101</v>
      </c>
      <c r="D13" s="6" t="s">
        <v>101</v>
      </c>
      <c r="E13" s="6" t="s">
        <v>101</v>
      </c>
      <c r="F13" s="6" t="s">
        <v>101</v>
      </c>
      <c r="G13" s="6" t="s">
        <v>101</v>
      </c>
      <c r="H13" s="6" t="s">
        <v>101</v>
      </c>
      <c r="I13" s="6" t="s">
        <v>101</v>
      </c>
      <c r="J13" s="6" t="s">
        <v>101</v>
      </c>
      <c r="K13" s="6">
        <v>1.26</v>
      </c>
      <c r="L13" s="6">
        <v>159.895</v>
      </c>
      <c r="M13" s="6">
        <v>25.264</v>
      </c>
      <c r="N13" s="6">
        <v>16.653</v>
      </c>
      <c r="O13" s="6">
        <v>9.613</v>
      </c>
      <c r="P13" s="6">
        <v>1.784</v>
      </c>
      <c r="Q13" s="21">
        <f>SUM(B13:P13)</f>
        <v>214.469</v>
      </c>
    </row>
    <row r="14" spans="1:17" ht="17.25" customHeight="1">
      <c r="A14" s="15" t="s">
        <v>40</v>
      </c>
      <c r="B14" s="6" t="s">
        <v>101</v>
      </c>
      <c r="C14" s="6" t="s">
        <v>101</v>
      </c>
      <c r="D14" s="6" t="s">
        <v>101</v>
      </c>
      <c r="E14" s="6" t="s">
        <v>101</v>
      </c>
      <c r="F14" s="6" t="s">
        <v>101</v>
      </c>
      <c r="G14" s="6" t="s">
        <v>101</v>
      </c>
      <c r="H14" s="6" t="s">
        <v>101</v>
      </c>
      <c r="I14" s="6" t="s">
        <v>101</v>
      </c>
      <c r="J14" s="6" t="s">
        <v>101</v>
      </c>
      <c r="K14" s="6" t="s">
        <v>101</v>
      </c>
      <c r="L14" s="6" t="s">
        <v>101</v>
      </c>
      <c r="M14" s="6">
        <v>5</v>
      </c>
      <c r="N14" s="6" t="s">
        <v>101</v>
      </c>
      <c r="O14" s="6" t="s">
        <v>101</v>
      </c>
      <c r="P14" s="6" t="s">
        <v>101</v>
      </c>
      <c r="Q14" s="21">
        <f>SUM(B14:P14)</f>
        <v>5</v>
      </c>
    </row>
    <row r="15" spans="1:17" ht="17.25" customHeight="1">
      <c r="A15" s="15" t="s">
        <v>41</v>
      </c>
      <c r="B15" s="6" t="s">
        <v>101</v>
      </c>
      <c r="C15" s="6" t="s">
        <v>101</v>
      </c>
      <c r="D15" s="6" t="s">
        <v>101</v>
      </c>
      <c r="E15" s="6" t="s">
        <v>101</v>
      </c>
      <c r="F15" s="6" t="s">
        <v>101</v>
      </c>
      <c r="G15" s="6" t="s">
        <v>101</v>
      </c>
      <c r="H15" s="6" t="s">
        <v>101</v>
      </c>
      <c r="I15" s="6" t="s">
        <v>101</v>
      </c>
      <c r="J15" s="6" t="s">
        <v>101</v>
      </c>
      <c r="K15" s="6" t="s">
        <v>101</v>
      </c>
      <c r="L15" s="6" t="s">
        <v>101</v>
      </c>
      <c r="M15" s="6">
        <v>5.74</v>
      </c>
      <c r="N15" s="6" t="s">
        <v>101</v>
      </c>
      <c r="O15" s="6" t="s">
        <v>101</v>
      </c>
      <c r="P15" s="6" t="s">
        <v>101</v>
      </c>
      <c r="Q15" s="21">
        <f>SUM(B15:P15)</f>
        <v>5.74</v>
      </c>
    </row>
    <row r="16" spans="1:17" ht="17.25" customHeight="1">
      <c r="A16" s="24" t="s">
        <v>42</v>
      </c>
      <c r="B16" s="6" t="s">
        <v>101</v>
      </c>
      <c r="C16" s="6" t="s">
        <v>101</v>
      </c>
      <c r="D16" s="6" t="s">
        <v>101</v>
      </c>
      <c r="E16" s="6" t="s">
        <v>101</v>
      </c>
      <c r="F16" s="6" t="s">
        <v>101</v>
      </c>
      <c r="G16" s="6" t="s">
        <v>101</v>
      </c>
      <c r="H16" s="6" t="s">
        <v>101</v>
      </c>
      <c r="I16" s="6" t="s">
        <v>101</v>
      </c>
      <c r="J16" s="7">
        <v>49.125</v>
      </c>
      <c r="K16" s="7">
        <v>32.617</v>
      </c>
      <c r="L16" s="6">
        <v>65.886</v>
      </c>
      <c r="M16" s="6">
        <v>67.813</v>
      </c>
      <c r="N16" s="6" t="s">
        <v>101</v>
      </c>
      <c r="O16" s="6" t="s">
        <v>101</v>
      </c>
      <c r="P16" s="6" t="s">
        <v>101</v>
      </c>
      <c r="Q16" s="21">
        <f>SUM(B16:P16)</f>
        <v>215.44099999999997</v>
      </c>
    </row>
    <row r="17" spans="1:17" ht="17.25" customHeight="1">
      <c r="A17" s="15" t="s">
        <v>43</v>
      </c>
      <c r="B17" s="6" t="s">
        <v>101</v>
      </c>
      <c r="C17" s="6" t="s">
        <v>101</v>
      </c>
      <c r="D17" s="6" t="s">
        <v>101</v>
      </c>
      <c r="E17" s="6" t="s">
        <v>101</v>
      </c>
      <c r="F17" s="6" t="s">
        <v>101</v>
      </c>
      <c r="G17" s="6" t="s">
        <v>101</v>
      </c>
      <c r="H17" s="6" t="s">
        <v>101</v>
      </c>
      <c r="I17" s="6" t="s">
        <v>101</v>
      </c>
      <c r="J17" s="6" t="s">
        <v>101</v>
      </c>
      <c r="K17" s="6" t="s">
        <v>101</v>
      </c>
      <c r="L17" s="6">
        <v>0.57</v>
      </c>
      <c r="M17" s="6">
        <v>21.07</v>
      </c>
      <c r="N17" s="6">
        <v>0.182</v>
      </c>
      <c r="O17" s="6" t="s">
        <v>101</v>
      </c>
      <c r="P17" s="6" t="s">
        <v>101</v>
      </c>
      <c r="Q17" s="21">
        <f>SUM(B17:P17)</f>
        <v>21.822</v>
      </c>
    </row>
    <row r="18" spans="1:16" s="18" customFormat="1" ht="19.5" customHeight="1">
      <c r="A18" s="14" t="s">
        <v>44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19"/>
      <c r="N18" s="19"/>
      <c r="O18" s="19"/>
      <c r="P18" s="19"/>
    </row>
    <row r="19" spans="1:17" ht="17.25" customHeight="1">
      <c r="A19" s="15" t="s">
        <v>45</v>
      </c>
      <c r="B19" s="6" t="s">
        <v>101</v>
      </c>
      <c r="C19" s="6" t="s">
        <v>101</v>
      </c>
      <c r="D19" s="6" t="s">
        <v>101</v>
      </c>
      <c r="E19" s="6" t="s">
        <v>101</v>
      </c>
      <c r="F19" s="6" t="s">
        <v>101</v>
      </c>
      <c r="G19" s="6" t="s">
        <v>101</v>
      </c>
      <c r="H19" s="6" t="s">
        <v>101</v>
      </c>
      <c r="I19" s="6" t="s">
        <v>101</v>
      </c>
      <c r="J19" s="6" t="s">
        <v>101</v>
      </c>
      <c r="K19" s="6" t="s">
        <v>101</v>
      </c>
      <c r="L19" s="6" t="s">
        <v>101</v>
      </c>
      <c r="M19" s="6" t="s">
        <v>101</v>
      </c>
      <c r="N19" s="6">
        <v>3.252</v>
      </c>
      <c r="O19" s="6">
        <v>6.877</v>
      </c>
      <c r="P19" s="6">
        <v>3.525</v>
      </c>
      <c r="Q19" s="21">
        <f>SUM(B19:P19)</f>
        <v>13.654</v>
      </c>
    </row>
    <row r="20" spans="1:17" ht="17.25" customHeight="1">
      <c r="A20" s="24" t="s">
        <v>46</v>
      </c>
      <c r="B20" s="6">
        <v>1.282</v>
      </c>
      <c r="C20" s="6">
        <v>0.025</v>
      </c>
      <c r="D20" s="6">
        <v>0.27345</v>
      </c>
      <c r="E20" s="6" t="s">
        <v>101</v>
      </c>
      <c r="F20" s="6" t="s">
        <v>101</v>
      </c>
      <c r="G20" s="6" t="s">
        <v>101</v>
      </c>
      <c r="H20" s="6" t="s">
        <v>101</v>
      </c>
      <c r="I20" s="6" t="s">
        <v>101</v>
      </c>
      <c r="J20" s="6" t="s">
        <v>101</v>
      </c>
      <c r="K20" s="6" t="s">
        <v>101</v>
      </c>
      <c r="L20" s="6" t="s">
        <v>101</v>
      </c>
      <c r="M20" s="6" t="s">
        <v>101</v>
      </c>
      <c r="N20" s="6" t="s">
        <v>101</v>
      </c>
      <c r="O20" s="6" t="s">
        <v>101</v>
      </c>
      <c r="P20" s="6" t="s">
        <v>101</v>
      </c>
      <c r="Q20" s="21">
        <f>SUM(B20:P20)</f>
        <v>1.58045</v>
      </c>
    </row>
    <row r="21" spans="1:17" ht="17.25" customHeight="1">
      <c r="A21" s="25" t="s">
        <v>47</v>
      </c>
      <c r="B21" s="6">
        <v>5.267</v>
      </c>
      <c r="C21" s="6">
        <v>6.315097</v>
      </c>
      <c r="D21" s="6">
        <v>0.841429</v>
      </c>
      <c r="E21" s="6">
        <v>4.5</v>
      </c>
      <c r="F21" s="6">
        <v>3.4</v>
      </c>
      <c r="G21" s="6">
        <v>18.946</v>
      </c>
      <c r="H21" s="6">
        <v>16.447</v>
      </c>
      <c r="I21" s="6">
        <v>21.528</v>
      </c>
      <c r="J21" s="6">
        <v>21.279</v>
      </c>
      <c r="K21" s="6">
        <v>9.686</v>
      </c>
      <c r="L21" s="6">
        <v>30.643</v>
      </c>
      <c r="M21" s="6" t="s">
        <v>101</v>
      </c>
      <c r="N21" s="6" t="s">
        <v>101</v>
      </c>
      <c r="O21" s="6" t="s">
        <v>101</v>
      </c>
      <c r="P21" s="6" t="s">
        <v>101</v>
      </c>
      <c r="Q21" s="21">
        <f>SUM(B21:P21)</f>
        <v>138.852526</v>
      </c>
    </row>
    <row r="22" spans="1:17" ht="17.25" customHeight="1">
      <c r="A22" s="15" t="s">
        <v>48</v>
      </c>
      <c r="B22" s="6" t="s">
        <v>101</v>
      </c>
      <c r="C22" s="6" t="s">
        <v>101</v>
      </c>
      <c r="D22" s="6" t="s">
        <v>101</v>
      </c>
      <c r="E22" s="6" t="s">
        <v>101</v>
      </c>
      <c r="F22" s="6" t="s">
        <v>101</v>
      </c>
      <c r="G22" s="6" t="s">
        <v>101</v>
      </c>
      <c r="H22" s="6" t="s">
        <v>101</v>
      </c>
      <c r="I22" s="6" t="s">
        <v>101</v>
      </c>
      <c r="J22" s="6" t="s">
        <v>101</v>
      </c>
      <c r="K22" s="6" t="s">
        <v>101</v>
      </c>
      <c r="L22" s="6" t="s">
        <v>101</v>
      </c>
      <c r="M22" s="6">
        <v>26</v>
      </c>
      <c r="N22" s="6">
        <v>35.255</v>
      </c>
      <c r="O22" s="6" t="s">
        <v>101</v>
      </c>
      <c r="P22" s="6" t="s">
        <v>101</v>
      </c>
      <c r="Q22" s="21">
        <f>SUM(B22:P22)</f>
        <v>61.255</v>
      </c>
    </row>
    <row r="23" spans="1:16" s="18" customFormat="1" ht="19.5" customHeight="1">
      <c r="A23" s="12" t="s">
        <v>49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7" ht="17.25" customHeight="1">
      <c r="A24" s="15" t="s">
        <v>50</v>
      </c>
      <c r="B24" s="6">
        <v>3.3</v>
      </c>
      <c r="C24" s="6" t="s">
        <v>101</v>
      </c>
      <c r="D24" s="6" t="s">
        <v>101</v>
      </c>
      <c r="E24" s="6" t="s">
        <v>101</v>
      </c>
      <c r="F24" s="6" t="s">
        <v>101</v>
      </c>
      <c r="G24" s="6" t="s">
        <v>101</v>
      </c>
      <c r="H24" s="6" t="s">
        <v>101</v>
      </c>
      <c r="I24" s="6" t="s">
        <v>101</v>
      </c>
      <c r="J24" s="6" t="s">
        <v>101</v>
      </c>
      <c r="K24" s="6" t="s">
        <v>101</v>
      </c>
      <c r="L24" s="6" t="s">
        <v>101</v>
      </c>
      <c r="M24" s="6" t="s">
        <v>101</v>
      </c>
      <c r="N24" s="6" t="s">
        <v>101</v>
      </c>
      <c r="O24" s="6" t="s">
        <v>101</v>
      </c>
      <c r="P24" s="6" t="s">
        <v>101</v>
      </c>
      <c r="Q24" s="21">
        <f aca="true" t="shared" si="0" ref="Q24:Q34">SUM(B24:P24)</f>
        <v>3.3</v>
      </c>
    </row>
    <row r="25" spans="1:17" ht="17.25" customHeight="1">
      <c r="A25" s="15" t="s">
        <v>51</v>
      </c>
      <c r="B25" s="6" t="s">
        <v>101</v>
      </c>
      <c r="C25" s="6" t="s">
        <v>101</v>
      </c>
      <c r="D25" s="6" t="s">
        <v>101</v>
      </c>
      <c r="E25" s="6" t="s">
        <v>101</v>
      </c>
      <c r="F25" s="6" t="s">
        <v>101</v>
      </c>
      <c r="G25" s="7">
        <v>37.4</v>
      </c>
      <c r="H25" s="7">
        <v>41.1</v>
      </c>
      <c r="I25" s="7">
        <v>52.247</v>
      </c>
      <c r="J25" s="7">
        <v>46</v>
      </c>
      <c r="K25" s="7">
        <v>50.9</v>
      </c>
      <c r="L25" s="7">
        <v>56.4</v>
      </c>
      <c r="M25" s="7">
        <v>66.6</v>
      </c>
      <c r="N25" s="6">
        <v>74.0714261</v>
      </c>
      <c r="O25" s="6">
        <v>93.1</v>
      </c>
      <c r="P25" s="6">
        <v>85.4</v>
      </c>
      <c r="Q25" s="21">
        <f t="shared" si="0"/>
        <v>603.2184261</v>
      </c>
    </row>
    <row r="26" spans="1:17" ht="17.25" customHeight="1">
      <c r="A26" s="24" t="s">
        <v>52</v>
      </c>
      <c r="B26" s="6" t="s">
        <v>101</v>
      </c>
      <c r="C26" s="6" t="s">
        <v>101</v>
      </c>
      <c r="D26" s="6" t="s">
        <v>101</v>
      </c>
      <c r="E26" s="6" t="s">
        <v>101</v>
      </c>
      <c r="F26" s="6" t="s">
        <v>101</v>
      </c>
      <c r="G26" s="7">
        <v>3.2</v>
      </c>
      <c r="H26" s="7">
        <v>0.469</v>
      </c>
      <c r="I26" s="7">
        <v>0.071</v>
      </c>
      <c r="J26" s="6" t="s">
        <v>101</v>
      </c>
      <c r="K26" s="6">
        <v>0.5</v>
      </c>
      <c r="L26" s="6" t="s">
        <v>101</v>
      </c>
      <c r="M26" s="6" t="s">
        <v>101</v>
      </c>
      <c r="N26" s="6" t="s">
        <v>101</v>
      </c>
      <c r="O26" s="6" t="s">
        <v>101</v>
      </c>
      <c r="P26" s="6" t="s">
        <v>101</v>
      </c>
      <c r="Q26" s="21">
        <f t="shared" si="0"/>
        <v>4.24</v>
      </c>
    </row>
    <row r="27" spans="1:17" ht="17.25" customHeight="1">
      <c r="A27" s="15" t="s">
        <v>53</v>
      </c>
      <c r="B27" s="6">
        <v>118.23</v>
      </c>
      <c r="C27" s="6">
        <v>121</v>
      </c>
      <c r="D27" s="6">
        <v>106</v>
      </c>
      <c r="E27" s="6">
        <v>83.2</v>
      </c>
      <c r="F27" s="6">
        <v>49.2</v>
      </c>
      <c r="G27" s="6">
        <v>9.9</v>
      </c>
      <c r="H27" s="6" t="s">
        <v>101</v>
      </c>
      <c r="I27" s="6" t="s">
        <v>101</v>
      </c>
      <c r="J27" s="6" t="s">
        <v>101</v>
      </c>
      <c r="K27" s="6" t="s">
        <v>101</v>
      </c>
      <c r="L27" s="6" t="s">
        <v>101</v>
      </c>
      <c r="M27" s="6" t="s">
        <v>101</v>
      </c>
      <c r="N27" s="6" t="s">
        <v>101</v>
      </c>
      <c r="O27" s="6" t="s">
        <v>101</v>
      </c>
      <c r="P27" s="6" t="s">
        <v>101</v>
      </c>
      <c r="Q27" s="21">
        <f t="shared" si="0"/>
        <v>487.53</v>
      </c>
    </row>
    <row r="28" spans="1:17" ht="17.25" customHeight="1">
      <c r="A28" s="15" t="s">
        <v>54</v>
      </c>
      <c r="B28" s="6" t="s">
        <v>101</v>
      </c>
      <c r="C28" s="6" t="s">
        <v>101</v>
      </c>
      <c r="D28" s="6" t="s">
        <v>101</v>
      </c>
      <c r="E28" s="6" t="s">
        <v>101</v>
      </c>
      <c r="F28" s="6" t="s">
        <v>101</v>
      </c>
      <c r="G28" s="6" t="s">
        <v>101</v>
      </c>
      <c r="H28" s="6" t="s">
        <v>101</v>
      </c>
      <c r="I28" s="6" t="s">
        <v>101</v>
      </c>
      <c r="J28" s="6" t="s">
        <v>101</v>
      </c>
      <c r="K28" s="6" t="s">
        <v>101</v>
      </c>
      <c r="L28" s="6">
        <v>5</v>
      </c>
      <c r="M28" s="6">
        <v>5</v>
      </c>
      <c r="N28" s="6">
        <v>4.469</v>
      </c>
      <c r="O28" s="6">
        <v>4.634</v>
      </c>
      <c r="P28" s="6">
        <v>5</v>
      </c>
      <c r="Q28" s="21">
        <f t="shared" si="0"/>
        <v>24.103</v>
      </c>
    </row>
    <row r="29" spans="1:17" ht="17.25" customHeight="1">
      <c r="A29" s="23" t="s">
        <v>15</v>
      </c>
      <c r="B29" s="6" t="s">
        <v>101</v>
      </c>
      <c r="C29" s="6" t="s">
        <v>101</v>
      </c>
      <c r="D29" s="6" t="s">
        <v>101</v>
      </c>
      <c r="E29" s="6" t="s">
        <v>101</v>
      </c>
      <c r="F29" s="6" t="s">
        <v>101</v>
      </c>
      <c r="G29" s="6" t="s">
        <v>101</v>
      </c>
      <c r="H29" s="6" t="s">
        <v>101</v>
      </c>
      <c r="I29" s="6" t="s">
        <v>101</v>
      </c>
      <c r="J29" s="6" t="s">
        <v>101</v>
      </c>
      <c r="K29" s="6" t="s">
        <v>101</v>
      </c>
      <c r="L29" s="6">
        <v>2.16</v>
      </c>
      <c r="M29" s="6">
        <v>2.31000000003</v>
      </c>
      <c r="N29" s="6">
        <v>2.41380899998</v>
      </c>
      <c r="O29" s="6">
        <v>2.5229999999931</v>
      </c>
      <c r="P29" s="6">
        <v>2.5000000000144</v>
      </c>
      <c r="Q29" s="21">
        <f t="shared" si="0"/>
        <v>11.9068090000175</v>
      </c>
    </row>
    <row r="30" spans="1:17" ht="17.25" customHeight="1">
      <c r="A30" s="24" t="s">
        <v>18</v>
      </c>
      <c r="B30" s="6" t="s">
        <v>101</v>
      </c>
      <c r="C30" s="6" t="s">
        <v>101</v>
      </c>
      <c r="D30" s="6" t="s">
        <v>101</v>
      </c>
      <c r="E30" s="6" t="s">
        <v>101</v>
      </c>
      <c r="F30" s="6" t="s">
        <v>101</v>
      </c>
      <c r="G30" s="6" t="s">
        <v>101</v>
      </c>
      <c r="H30" s="6" t="s">
        <v>101</v>
      </c>
      <c r="I30" s="6" t="s">
        <v>101</v>
      </c>
      <c r="J30" s="6" t="s">
        <v>101</v>
      </c>
      <c r="K30" s="6" t="s">
        <v>101</v>
      </c>
      <c r="L30" s="6" t="s">
        <v>101</v>
      </c>
      <c r="M30" s="6" t="s">
        <v>101</v>
      </c>
      <c r="N30" s="6" t="s">
        <v>101</v>
      </c>
      <c r="O30" s="5">
        <v>0.035</v>
      </c>
      <c r="P30" s="5">
        <v>5.185</v>
      </c>
      <c r="Q30" s="21">
        <f t="shared" si="0"/>
        <v>5.22</v>
      </c>
    </row>
    <row r="31" spans="1:17" ht="17.25" customHeight="1">
      <c r="A31" s="15" t="s">
        <v>0</v>
      </c>
      <c r="B31" s="6" t="s">
        <v>101</v>
      </c>
      <c r="C31" s="6" t="s">
        <v>101</v>
      </c>
      <c r="D31" s="6" t="s">
        <v>101</v>
      </c>
      <c r="E31" s="5">
        <v>3.8</v>
      </c>
      <c r="F31" s="5">
        <v>11.8</v>
      </c>
      <c r="G31" s="5">
        <v>150.737</v>
      </c>
      <c r="H31" s="5">
        <v>109.66017</v>
      </c>
      <c r="I31" s="5">
        <v>119.135</v>
      </c>
      <c r="J31" s="5">
        <v>123.719</v>
      </c>
      <c r="K31" s="5">
        <v>123.828217</v>
      </c>
      <c r="L31" s="6" t="s">
        <v>101</v>
      </c>
      <c r="M31" s="6" t="s">
        <v>101</v>
      </c>
      <c r="N31" s="6" t="s">
        <v>101</v>
      </c>
      <c r="O31" s="6" t="s">
        <v>101</v>
      </c>
      <c r="P31" s="6" t="s">
        <v>101</v>
      </c>
      <c r="Q31" s="21">
        <f t="shared" si="0"/>
        <v>642.6793869999999</v>
      </c>
    </row>
    <row r="32" spans="1:17" ht="17.25" customHeight="1">
      <c r="A32" s="15" t="s">
        <v>96</v>
      </c>
      <c r="B32" s="6" t="s">
        <v>101</v>
      </c>
      <c r="C32" s="6" t="s">
        <v>101</v>
      </c>
      <c r="D32" s="6" t="s">
        <v>101</v>
      </c>
      <c r="E32" s="6" t="s">
        <v>101</v>
      </c>
      <c r="F32" s="6" t="s">
        <v>101</v>
      </c>
      <c r="G32" s="6" t="s">
        <v>101</v>
      </c>
      <c r="H32" s="6" t="s">
        <v>101</v>
      </c>
      <c r="I32" s="6" t="s">
        <v>101</v>
      </c>
      <c r="J32" s="6" t="s">
        <v>101</v>
      </c>
      <c r="K32" s="6">
        <v>4.343783</v>
      </c>
      <c r="L32" s="6">
        <v>96.15</v>
      </c>
      <c r="M32" s="6">
        <v>97.4</v>
      </c>
      <c r="N32" s="6">
        <v>96.465347</v>
      </c>
      <c r="O32" s="6">
        <v>98.523</v>
      </c>
      <c r="P32" s="6">
        <v>99.16</v>
      </c>
      <c r="Q32" s="21">
        <f t="shared" si="0"/>
        <v>492.04212999999993</v>
      </c>
    </row>
    <row r="33" spans="1:17" ht="17.25" customHeight="1">
      <c r="A33" s="15" t="s">
        <v>13</v>
      </c>
      <c r="B33" s="6" t="s">
        <v>101</v>
      </c>
      <c r="C33" s="6" t="s">
        <v>101</v>
      </c>
      <c r="D33" s="6" t="s">
        <v>101</v>
      </c>
      <c r="E33" s="6" t="s">
        <v>101</v>
      </c>
      <c r="F33" s="6" t="s">
        <v>101</v>
      </c>
      <c r="G33" s="6" t="s">
        <v>101</v>
      </c>
      <c r="H33" s="6" t="s">
        <v>101</v>
      </c>
      <c r="I33" s="6" t="s">
        <v>101</v>
      </c>
      <c r="J33" s="6" t="s">
        <v>101</v>
      </c>
      <c r="K33" s="7">
        <v>2.8</v>
      </c>
      <c r="L33" s="7">
        <v>3.039</v>
      </c>
      <c r="M33" s="6">
        <v>2.31</v>
      </c>
      <c r="N33" s="6">
        <v>1.315721</v>
      </c>
      <c r="O33" s="6">
        <v>5.937</v>
      </c>
      <c r="P33" s="6">
        <v>2.39229394</v>
      </c>
      <c r="Q33" s="21">
        <f t="shared" si="0"/>
        <v>17.794014940000004</v>
      </c>
    </row>
    <row r="34" spans="1:17" ht="17.25" customHeight="1">
      <c r="A34" s="15" t="s">
        <v>55</v>
      </c>
      <c r="B34" s="6" t="s">
        <v>101</v>
      </c>
      <c r="C34" s="6">
        <v>6</v>
      </c>
      <c r="D34" s="6">
        <v>8</v>
      </c>
      <c r="E34" s="6" t="s">
        <v>101</v>
      </c>
      <c r="F34" s="6" t="s">
        <v>101</v>
      </c>
      <c r="G34" s="6" t="s">
        <v>101</v>
      </c>
      <c r="H34" s="6" t="s">
        <v>101</v>
      </c>
      <c r="I34" s="6" t="s">
        <v>101</v>
      </c>
      <c r="J34" s="6" t="s">
        <v>101</v>
      </c>
      <c r="K34" s="6" t="s">
        <v>101</v>
      </c>
      <c r="L34" s="6" t="s">
        <v>101</v>
      </c>
      <c r="M34" s="6" t="s">
        <v>101</v>
      </c>
      <c r="N34" s="6" t="s">
        <v>101</v>
      </c>
      <c r="O34" s="6" t="s">
        <v>101</v>
      </c>
      <c r="P34" s="6" t="s">
        <v>101</v>
      </c>
      <c r="Q34" s="21">
        <f t="shared" si="0"/>
        <v>14</v>
      </c>
    </row>
    <row r="35" spans="1:16" s="18" customFormat="1" ht="19.5" customHeight="1">
      <c r="A35" s="12" t="s">
        <v>56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7" ht="17.25" customHeight="1">
      <c r="A36" s="15" t="s">
        <v>57</v>
      </c>
      <c r="B36" s="6" t="s">
        <v>101</v>
      </c>
      <c r="C36" s="6" t="s">
        <v>101</v>
      </c>
      <c r="D36" s="6" t="s">
        <v>101</v>
      </c>
      <c r="E36" s="6" t="s">
        <v>101</v>
      </c>
      <c r="F36" s="6" t="s">
        <v>101</v>
      </c>
      <c r="G36" s="6" t="s">
        <v>101</v>
      </c>
      <c r="H36" s="7">
        <v>1.071</v>
      </c>
      <c r="I36" s="7">
        <v>1.582</v>
      </c>
      <c r="J36" s="6" t="s">
        <v>101</v>
      </c>
      <c r="K36" s="6" t="s">
        <v>101</v>
      </c>
      <c r="L36" s="6" t="s">
        <v>101</v>
      </c>
      <c r="M36" s="6" t="s">
        <v>101</v>
      </c>
      <c r="N36" s="6" t="s">
        <v>101</v>
      </c>
      <c r="O36" s="6" t="s">
        <v>101</v>
      </c>
      <c r="P36" s="6" t="s">
        <v>101</v>
      </c>
      <c r="Q36" s="21">
        <f>SUM(B36:P36)</f>
        <v>2.653</v>
      </c>
    </row>
    <row r="37" spans="1:17" ht="17.25" customHeight="1">
      <c r="A37" s="15" t="s">
        <v>58</v>
      </c>
      <c r="B37" s="6" t="s">
        <v>101</v>
      </c>
      <c r="C37" s="6" t="s">
        <v>101</v>
      </c>
      <c r="D37" s="6" t="s">
        <v>101</v>
      </c>
      <c r="E37" s="6" t="s">
        <v>101</v>
      </c>
      <c r="F37" s="6">
        <v>13.5</v>
      </c>
      <c r="G37" s="6">
        <v>15.9</v>
      </c>
      <c r="H37" s="6">
        <v>8.6</v>
      </c>
      <c r="I37" s="6">
        <v>11.193</v>
      </c>
      <c r="J37" s="6" t="s">
        <v>101</v>
      </c>
      <c r="K37" s="6" t="s">
        <v>101</v>
      </c>
      <c r="L37" s="6" t="s">
        <v>101</v>
      </c>
      <c r="M37" s="6" t="s">
        <v>101</v>
      </c>
      <c r="N37" s="6" t="s">
        <v>101</v>
      </c>
      <c r="O37" s="6" t="s">
        <v>101</v>
      </c>
      <c r="P37" s="6" t="s">
        <v>101</v>
      </c>
      <c r="Q37" s="21">
        <f aca="true" t="shared" si="1" ref="Q37:Q46">SUM(B37:P37)</f>
        <v>49.193</v>
      </c>
    </row>
    <row r="38" spans="1:17" ht="17.25" customHeight="1">
      <c r="A38" s="15" t="s">
        <v>59</v>
      </c>
      <c r="B38" s="6" t="s">
        <v>101</v>
      </c>
      <c r="C38" s="6" t="s">
        <v>101</v>
      </c>
      <c r="D38" s="6" t="s">
        <v>101</v>
      </c>
      <c r="E38" s="7">
        <v>5.9</v>
      </c>
      <c r="F38" s="7">
        <v>3.5</v>
      </c>
      <c r="G38" s="7">
        <v>1.897</v>
      </c>
      <c r="H38" s="7">
        <v>0.482</v>
      </c>
      <c r="I38" s="6" t="s">
        <v>101</v>
      </c>
      <c r="J38" s="6" t="s">
        <v>101</v>
      </c>
      <c r="K38" s="6" t="s">
        <v>101</v>
      </c>
      <c r="L38" s="6" t="s">
        <v>101</v>
      </c>
      <c r="M38" s="6" t="s">
        <v>101</v>
      </c>
      <c r="N38" s="6" t="s">
        <v>101</v>
      </c>
      <c r="O38" s="6" t="s">
        <v>101</v>
      </c>
      <c r="P38" s="6" t="s">
        <v>101</v>
      </c>
      <c r="Q38" s="21">
        <f t="shared" si="1"/>
        <v>11.779</v>
      </c>
    </row>
    <row r="39" spans="1:17" s="18" customFormat="1" ht="19.5" customHeight="1">
      <c r="A39" s="12" t="s">
        <v>60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21"/>
    </row>
    <row r="40" spans="1:17" ht="17.25" customHeight="1">
      <c r="A40" s="15" t="s">
        <v>61</v>
      </c>
      <c r="B40" s="6" t="s">
        <v>101</v>
      </c>
      <c r="C40" s="6" t="s">
        <v>101</v>
      </c>
      <c r="D40" s="6" t="s">
        <v>101</v>
      </c>
      <c r="E40" s="6" t="s">
        <v>101</v>
      </c>
      <c r="F40" s="6">
        <v>146.113969</v>
      </c>
      <c r="G40" s="6">
        <v>594.860018</v>
      </c>
      <c r="H40" s="6">
        <v>571.528261</v>
      </c>
      <c r="I40" s="6">
        <v>584.261546</v>
      </c>
      <c r="J40" s="6">
        <v>568.848498</v>
      </c>
      <c r="K40" s="6">
        <v>479.776</v>
      </c>
      <c r="L40" s="6" t="s">
        <v>101</v>
      </c>
      <c r="M40" s="6" t="s">
        <v>101</v>
      </c>
      <c r="N40" s="6" t="s">
        <v>101</v>
      </c>
      <c r="O40" s="6" t="s">
        <v>101</v>
      </c>
      <c r="P40" s="6" t="s">
        <v>101</v>
      </c>
      <c r="Q40" s="21">
        <f t="shared" si="1"/>
        <v>2945.3882919999996</v>
      </c>
    </row>
    <row r="41" spans="1:17" ht="17.25" customHeight="1">
      <c r="A41" s="15" t="s">
        <v>62</v>
      </c>
      <c r="B41" s="6" t="s">
        <v>101</v>
      </c>
      <c r="C41" s="6" t="s">
        <v>101</v>
      </c>
      <c r="D41" s="6" t="s">
        <v>101</v>
      </c>
      <c r="E41" s="6" t="s">
        <v>101</v>
      </c>
      <c r="F41" s="6" t="s">
        <v>101</v>
      </c>
      <c r="G41" s="6" t="s">
        <v>101</v>
      </c>
      <c r="H41" s="6" t="s">
        <v>101</v>
      </c>
      <c r="I41" s="6">
        <v>0.524</v>
      </c>
      <c r="J41" s="6">
        <v>0.9</v>
      </c>
      <c r="K41" s="6" t="s">
        <v>101</v>
      </c>
      <c r="L41" s="6">
        <v>536.963</v>
      </c>
      <c r="M41" s="6">
        <v>506.93</v>
      </c>
      <c r="N41" s="6">
        <v>479.147685</v>
      </c>
      <c r="O41" s="6">
        <v>520.901662</v>
      </c>
      <c r="P41" s="6">
        <v>190.809415</v>
      </c>
      <c r="Q41" s="21">
        <f t="shared" si="1"/>
        <v>2236.175762</v>
      </c>
    </row>
    <row r="42" spans="1:17" ht="17.25" customHeight="1">
      <c r="A42" s="24" t="s">
        <v>9</v>
      </c>
      <c r="B42" s="6" t="s">
        <v>101</v>
      </c>
      <c r="C42" s="6" t="s">
        <v>101</v>
      </c>
      <c r="D42" s="6" t="s">
        <v>101</v>
      </c>
      <c r="E42" s="6" t="s">
        <v>101</v>
      </c>
      <c r="F42" s="6" t="s">
        <v>101</v>
      </c>
      <c r="G42" s="6" t="s">
        <v>101</v>
      </c>
      <c r="H42" s="6" t="s">
        <v>101</v>
      </c>
      <c r="I42" s="6" t="s">
        <v>101</v>
      </c>
      <c r="J42" s="6" t="s">
        <v>101</v>
      </c>
      <c r="K42" s="6" t="s">
        <v>101</v>
      </c>
      <c r="L42" s="6" t="s">
        <v>101</v>
      </c>
      <c r="M42" s="6" t="s">
        <v>101</v>
      </c>
      <c r="N42" s="6">
        <v>7.88</v>
      </c>
      <c r="O42" s="6">
        <v>18.078</v>
      </c>
      <c r="P42" s="6">
        <v>17.033</v>
      </c>
      <c r="Q42" s="21">
        <f t="shared" si="1"/>
        <v>42.991</v>
      </c>
    </row>
    <row r="43" spans="1:17" ht="17.25" customHeight="1">
      <c r="A43" s="15" t="s">
        <v>63</v>
      </c>
      <c r="B43" s="6" t="s">
        <v>101</v>
      </c>
      <c r="C43" s="6" t="s">
        <v>101</v>
      </c>
      <c r="D43" s="6">
        <v>8</v>
      </c>
      <c r="E43" s="6">
        <v>7.7</v>
      </c>
      <c r="F43" s="6">
        <v>4.8</v>
      </c>
      <c r="G43" s="6">
        <v>4.9</v>
      </c>
      <c r="H43" s="6" t="s">
        <v>101</v>
      </c>
      <c r="I43" s="6" t="s">
        <v>101</v>
      </c>
      <c r="J43" s="6" t="s">
        <v>101</v>
      </c>
      <c r="K43" s="6" t="s">
        <v>101</v>
      </c>
      <c r="L43" s="6" t="s">
        <v>101</v>
      </c>
      <c r="M43" s="6" t="s">
        <v>101</v>
      </c>
      <c r="N43" s="6" t="s">
        <v>101</v>
      </c>
      <c r="O43" s="6" t="s">
        <v>101</v>
      </c>
      <c r="P43" s="6" t="s">
        <v>101</v>
      </c>
      <c r="Q43" s="21">
        <f t="shared" si="1"/>
        <v>25.4</v>
      </c>
    </row>
    <row r="44" spans="1:17" ht="17.25" customHeight="1">
      <c r="A44" s="15" t="s">
        <v>14</v>
      </c>
      <c r="B44" s="6" t="s">
        <v>101</v>
      </c>
      <c r="C44" s="6" t="s">
        <v>101</v>
      </c>
      <c r="D44" s="6" t="s">
        <v>101</v>
      </c>
      <c r="E44" s="6" t="s">
        <v>101</v>
      </c>
      <c r="F44" s="6" t="s">
        <v>101</v>
      </c>
      <c r="G44" s="6" t="s">
        <v>101</v>
      </c>
      <c r="H44" s="6" t="s">
        <v>101</v>
      </c>
      <c r="I44" s="6" t="s">
        <v>101</v>
      </c>
      <c r="J44" s="6" t="s">
        <v>101</v>
      </c>
      <c r="K44" s="6" t="s">
        <v>101</v>
      </c>
      <c r="L44" s="6" t="s">
        <v>101</v>
      </c>
      <c r="M44" s="6" t="s">
        <v>101</v>
      </c>
      <c r="N44" s="6">
        <v>0.06</v>
      </c>
      <c r="O44" s="6">
        <v>3.933</v>
      </c>
      <c r="P44" s="6">
        <v>5.770458</v>
      </c>
      <c r="Q44" s="21">
        <f t="shared" si="1"/>
        <v>9.763458</v>
      </c>
    </row>
    <row r="45" spans="1:17" ht="17.25" customHeight="1">
      <c r="A45" s="24" t="s">
        <v>64</v>
      </c>
      <c r="B45" s="6" t="s">
        <v>101</v>
      </c>
      <c r="C45" s="6" t="s">
        <v>101</v>
      </c>
      <c r="D45" s="6" t="s">
        <v>101</v>
      </c>
      <c r="E45" s="6" t="s">
        <v>101</v>
      </c>
      <c r="F45" s="6" t="s">
        <v>101</v>
      </c>
      <c r="G45" s="6" t="s">
        <v>101</v>
      </c>
      <c r="H45" s="6" t="s">
        <v>101</v>
      </c>
      <c r="I45" s="6" t="s">
        <v>101</v>
      </c>
      <c r="J45" s="6" t="s">
        <v>101</v>
      </c>
      <c r="K45" s="6" t="s">
        <v>101</v>
      </c>
      <c r="L45" s="6" t="s">
        <v>101</v>
      </c>
      <c r="M45" s="6" t="s">
        <v>101</v>
      </c>
      <c r="N45" s="6" t="s">
        <v>101</v>
      </c>
      <c r="O45" s="6" t="s">
        <v>101</v>
      </c>
      <c r="P45" s="6">
        <v>93.300571</v>
      </c>
      <c r="Q45" s="21">
        <f t="shared" si="1"/>
        <v>93.300571</v>
      </c>
    </row>
    <row r="46" spans="1:17" ht="17.25" customHeight="1">
      <c r="A46" s="24" t="s">
        <v>65</v>
      </c>
      <c r="B46" s="6" t="s">
        <v>101</v>
      </c>
      <c r="C46" s="6" t="s">
        <v>101</v>
      </c>
      <c r="D46" s="6" t="s">
        <v>101</v>
      </c>
      <c r="E46" s="6" t="s">
        <v>101</v>
      </c>
      <c r="F46" s="6" t="s">
        <v>101</v>
      </c>
      <c r="G46" s="6" t="s">
        <v>101</v>
      </c>
      <c r="H46" s="6" t="s">
        <v>101</v>
      </c>
      <c r="I46" s="6" t="s">
        <v>101</v>
      </c>
      <c r="J46" s="6" t="s">
        <v>101</v>
      </c>
      <c r="K46" s="6" t="s">
        <v>101</v>
      </c>
      <c r="L46" s="6" t="s">
        <v>101</v>
      </c>
      <c r="M46" s="6" t="s">
        <v>101</v>
      </c>
      <c r="N46" s="6" t="s">
        <v>101</v>
      </c>
      <c r="O46" s="6">
        <v>108.14</v>
      </c>
      <c r="P46" s="6">
        <v>62.983004</v>
      </c>
      <c r="Q46" s="21">
        <f t="shared" si="1"/>
        <v>171.123004</v>
      </c>
    </row>
    <row r="47" spans="1:17" ht="17.25" customHeight="1">
      <c r="A47" s="24" t="s">
        <v>66</v>
      </c>
      <c r="B47" s="6">
        <v>220.6</v>
      </c>
      <c r="C47" s="6">
        <v>250.6</v>
      </c>
      <c r="D47" s="6">
        <v>288</v>
      </c>
      <c r="E47" s="6">
        <v>348</v>
      </c>
      <c r="F47" s="6">
        <v>363</v>
      </c>
      <c r="G47" s="6" t="s">
        <v>101</v>
      </c>
      <c r="H47" s="6" t="s">
        <v>101</v>
      </c>
      <c r="I47" s="6" t="s">
        <v>101</v>
      </c>
      <c r="J47" s="6" t="s">
        <v>101</v>
      </c>
      <c r="K47" s="6" t="s">
        <v>101</v>
      </c>
      <c r="L47" s="6" t="s">
        <v>101</v>
      </c>
      <c r="M47" s="6" t="s">
        <v>101</v>
      </c>
      <c r="N47" s="6" t="s">
        <v>101</v>
      </c>
      <c r="O47" s="6" t="s">
        <v>101</v>
      </c>
      <c r="P47" s="6" t="s">
        <v>101</v>
      </c>
      <c r="Q47" s="21">
        <f>SUM(B47:P47)</f>
        <v>1470.2</v>
      </c>
    </row>
    <row r="48" spans="1:16" s="18" customFormat="1" ht="19.5" customHeight="1">
      <c r="A48" s="12" t="s">
        <v>67</v>
      </c>
      <c r="B48" s="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9"/>
      <c r="N48" s="19"/>
      <c r="O48" s="19"/>
      <c r="P48" s="19"/>
    </row>
    <row r="49" spans="1:17" ht="17.25" customHeight="1">
      <c r="A49" s="15" t="s">
        <v>68</v>
      </c>
      <c r="B49" s="7">
        <v>2.163</v>
      </c>
      <c r="C49" s="7">
        <v>0.361352</v>
      </c>
      <c r="D49" s="7">
        <v>0.54538</v>
      </c>
      <c r="E49" s="7">
        <v>0.3</v>
      </c>
      <c r="F49" s="7">
        <v>0.2</v>
      </c>
      <c r="G49" s="7">
        <v>0.699</v>
      </c>
      <c r="H49" s="6" t="s">
        <v>101</v>
      </c>
      <c r="I49" s="6" t="s">
        <v>101</v>
      </c>
      <c r="J49" s="6" t="s">
        <v>101</v>
      </c>
      <c r="K49" s="6" t="s">
        <v>101</v>
      </c>
      <c r="L49" s="6" t="s">
        <v>101</v>
      </c>
      <c r="M49" s="6" t="s">
        <v>101</v>
      </c>
      <c r="N49" s="6" t="s">
        <v>101</v>
      </c>
      <c r="O49" s="6" t="s">
        <v>101</v>
      </c>
      <c r="P49" s="6" t="s">
        <v>101</v>
      </c>
      <c r="Q49" s="21">
        <f>SUM(B49:P49)</f>
        <v>4.268732</v>
      </c>
    </row>
    <row r="50" spans="1:17" ht="17.25" customHeight="1">
      <c r="A50" s="15" t="s">
        <v>69</v>
      </c>
      <c r="B50" s="6" t="s">
        <v>101</v>
      </c>
      <c r="C50" s="6" t="s">
        <v>101</v>
      </c>
      <c r="D50" s="6" t="s">
        <v>101</v>
      </c>
      <c r="E50" s="7">
        <v>8.6</v>
      </c>
      <c r="F50" s="7">
        <v>1.7</v>
      </c>
      <c r="G50" s="7">
        <v>4</v>
      </c>
      <c r="H50" s="6" t="s">
        <v>101</v>
      </c>
      <c r="I50" s="6" t="s">
        <v>101</v>
      </c>
      <c r="J50" s="6" t="s">
        <v>101</v>
      </c>
      <c r="K50" s="6" t="s">
        <v>101</v>
      </c>
      <c r="L50" s="6" t="s">
        <v>101</v>
      </c>
      <c r="M50" s="6" t="s">
        <v>101</v>
      </c>
      <c r="N50" s="6" t="s">
        <v>101</v>
      </c>
      <c r="O50" s="6" t="s">
        <v>101</v>
      </c>
      <c r="P50" s="6" t="s">
        <v>101</v>
      </c>
      <c r="Q50" s="21">
        <f aca="true" t="shared" si="2" ref="Q50:Q86">SUM(B50:P50)</f>
        <v>14.299999999999999</v>
      </c>
    </row>
    <row r="51" spans="1:17" ht="17.25" customHeight="1">
      <c r="A51" s="15" t="s">
        <v>70</v>
      </c>
      <c r="B51" s="6" t="s">
        <v>101</v>
      </c>
      <c r="C51" s="6" t="s">
        <v>101</v>
      </c>
      <c r="D51" s="6" t="s">
        <v>101</v>
      </c>
      <c r="E51" s="6" t="s">
        <v>101</v>
      </c>
      <c r="F51" s="6">
        <v>7.407</v>
      </c>
      <c r="G51" s="6">
        <v>7.75</v>
      </c>
      <c r="H51" s="6" t="s">
        <v>101</v>
      </c>
      <c r="I51" s="6" t="s">
        <v>101</v>
      </c>
      <c r="J51" s="6" t="s">
        <v>101</v>
      </c>
      <c r="K51" s="6" t="s">
        <v>101</v>
      </c>
      <c r="L51" s="6" t="s">
        <v>101</v>
      </c>
      <c r="M51" s="6" t="s">
        <v>101</v>
      </c>
      <c r="N51" s="6" t="s">
        <v>101</v>
      </c>
      <c r="O51" s="6" t="s">
        <v>101</v>
      </c>
      <c r="P51" s="6" t="s">
        <v>101</v>
      </c>
      <c r="Q51" s="21">
        <f t="shared" si="2"/>
        <v>15.157</v>
      </c>
    </row>
    <row r="52" spans="1:17" ht="17.25" customHeight="1">
      <c r="A52" s="24" t="s">
        <v>71</v>
      </c>
      <c r="B52" s="6">
        <v>5.149</v>
      </c>
      <c r="C52" s="6">
        <v>7</v>
      </c>
      <c r="D52" s="6">
        <v>11</v>
      </c>
      <c r="E52" s="6">
        <v>13</v>
      </c>
      <c r="F52" s="6">
        <v>10</v>
      </c>
      <c r="G52" s="6" t="s">
        <v>101</v>
      </c>
      <c r="H52" s="6" t="s">
        <v>101</v>
      </c>
      <c r="I52" s="6" t="s">
        <v>101</v>
      </c>
      <c r="J52" s="6" t="s">
        <v>101</v>
      </c>
      <c r="K52" s="6" t="s">
        <v>101</v>
      </c>
      <c r="L52" s="6" t="s">
        <v>101</v>
      </c>
      <c r="M52" s="6" t="s">
        <v>101</v>
      </c>
      <c r="N52" s="6" t="s">
        <v>101</v>
      </c>
      <c r="O52" s="6" t="s">
        <v>101</v>
      </c>
      <c r="P52" s="6" t="s">
        <v>101</v>
      </c>
      <c r="Q52" s="21">
        <f t="shared" si="2"/>
        <v>46.149</v>
      </c>
    </row>
    <row r="53" spans="1:17" ht="17.25" customHeight="1">
      <c r="A53" s="15" t="s">
        <v>72</v>
      </c>
      <c r="B53" s="6" t="s">
        <v>101</v>
      </c>
      <c r="C53" s="6" t="s">
        <v>101</v>
      </c>
      <c r="D53" s="6" t="s">
        <v>101</v>
      </c>
      <c r="E53" s="7">
        <v>4.0999999046</v>
      </c>
      <c r="F53" s="7">
        <v>2.7999999523</v>
      </c>
      <c r="G53" s="7">
        <v>1.608</v>
      </c>
      <c r="H53" s="6" t="s">
        <v>101</v>
      </c>
      <c r="I53" s="6" t="s">
        <v>101</v>
      </c>
      <c r="J53" s="6" t="s">
        <v>101</v>
      </c>
      <c r="K53" s="6" t="s">
        <v>101</v>
      </c>
      <c r="L53" s="6" t="s">
        <v>101</v>
      </c>
      <c r="M53" s="6" t="s">
        <v>101</v>
      </c>
      <c r="N53" s="6" t="s">
        <v>101</v>
      </c>
      <c r="O53" s="6" t="s">
        <v>101</v>
      </c>
      <c r="P53" s="6" t="s">
        <v>101</v>
      </c>
      <c r="Q53" s="21">
        <f t="shared" si="2"/>
        <v>8.5079998569</v>
      </c>
    </row>
    <row r="54" spans="1:17" ht="17.25" customHeight="1">
      <c r="A54" s="15" t="s">
        <v>73</v>
      </c>
      <c r="B54" s="6" t="s">
        <v>101</v>
      </c>
      <c r="C54" s="6" t="s">
        <v>101</v>
      </c>
      <c r="D54" s="7">
        <v>4.008957</v>
      </c>
      <c r="E54" s="7">
        <v>4.0999999046</v>
      </c>
      <c r="F54" s="7">
        <v>0.5</v>
      </c>
      <c r="G54" s="6" t="s">
        <v>101</v>
      </c>
      <c r="H54" s="6" t="s">
        <v>101</v>
      </c>
      <c r="I54" s="6" t="s">
        <v>101</v>
      </c>
      <c r="J54" s="6" t="s">
        <v>101</v>
      </c>
      <c r="K54" s="6" t="s">
        <v>101</v>
      </c>
      <c r="L54" s="6" t="s">
        <v>101</v>
      </c>
      <c r="M54" s="6" t="s">
        <v>101</v>
      </c>
      <c r="N54" s="6" t="s">
        <v>101</v>
      </c>
      <c r="O54" s="6" t="s">
        <v>101</v>
      </c>
      <c r="P54" s="6" t="s">
        <v>101</v>
      </c>
      <c r="Q54" s="21">
        <f t="shared" si="2"/>
        <v>8.6089569046</v>
      </c>
    </row>
    <row r="55" spans="1:17" ht="17.25" customHeight="1">
      <c r="A55" s="15" t="s">
        <v>74</v>
      </c>
      <c r="B55" s="6" t="s">
        <v>101</v>
      </c>
      <c r="C55" s="6" t="s">
        <v>101</v>
      </c>
      <c r="D55" s="6" t="s">
        <v>101</v>
      </c>
      <c r="E55" s="7">
        <v>5</v>
      </c>
      <c r="F55" s="6" t="s">
        <v>101</v>
      </c>
      <c r="G55" s="6" t="s">
        <v>101</v>
      </c>
      <c r="H55" s="6" t="s">
        <v>101</v>
      </c>
      <c r="I55" s="6" t="s">
        <v>101</v>
      </c>
      <c r="J55" s="6" t="s">
        <v>101</v>
      </c>
      <c r="K55" s="6" t="s">
        <v>101</v>
      </c>
      <c r="L55" s="6" t="s">
        <v>101</v>
      </c>
      <c r="M55" s="6" t="s">
        <v>101</v>
      </c>
      <c r="N55" s="6" t="s">
        <v>101</v>
      </c>
      <c r="O55" s="6" t="s">
        <v>101</v>
      </c>
      <c r="P55" s="6" t="s">
        <v>101</v>
      </c>
      <c r="Q55" s="21">
        <f t="shared" si="2"/>
        <v>5</v>
      </c>
    </row>
    <row r="56" spans="1:17" ht="17.25" customHeight="1">
      <c r="A56" s="15" t="s">
        <v>75</v>
      </c>
      <c r="B56" s="6" t="s">
        <v>101</v>
      </c>
      <c r="C56" s="6" t="s">
        <v>101</v>
      </c>
      <c r="D56" s="6" t="s">
        <v>101</v>
      </c>
      <c r="E56" s="6" t="s">
        <v>101</v>
      </c>
      <c r="F56" s="6" t="s">
        <v>101</v>
      </c>
      <c r="G56" s="6" t="s">
        <v>101</v>
      </c>
      <c r="H56" s="6" t="s">
        <v>101</v>
      </c>
      <c r="I56" s="6" t="s">
        <v>101</v>
      </c>
      <c r="J56" s="6" t="s">
        <v>101</v>
      </c>
      <c r="K56" s="6" t="s">
        <v>101</v>
      </c>
      <c r="L56" s="6">
        <v>39.31</v>
      </c>
      <c r="M56" s="6">
        <v>14.37</v>
      </c>
      <c r="N56" s="6">
        <v>0.325</v>
      </c>
      <c r="O56" s="6" t="s">
        <v>101</v>
      </c>
      <c r="P56" s="6">
        <v>0.057</v>
      </c>
      <c r="Q56" s="21">
        <f t="shared" si="2"/>
        <v>54.062000000000005</v>
      </c>
    </row>
    <row r="57" spans="1:16" s="18" customFormat="1" ht="19.5" customHeight="1">
      <c r="A57" s="12" t="s">
        <v>76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7" ht="17.25" customHeight="1">
      <c r="A58" s="15" t="s">
        <v>77</v>
      </c>
      <c r="B58" s="6">
        <v>105.8</v>
      </c>
      <c r="C58" s="6">
        <v>81.906392</v>
      </c>
      <c r="D58" s="6">
        <v>42.672822</v>
      </c>
      <c r="E58" s="6">
        <v>29</v>
      </c>
      <c r="F58" s="6">
        <v>18</v>
      </c>
      <c r="G58" s="6">
        <v>10.667</v>
      </c>
      <c r="H58" s="6" t="s">
        <v>101</v>
      </c>
      <c r="I58" s="6" t="s">
        <v>101</v>
      </c>
      <c r="J58" s="6" t="s">
        <v>101</v>
      </c>
      <c r="K58" s="6" t="s">
        <v>101</v>
      </c>
      <c r="L58" s="6" t="s">
        <v>101</v>
      </c>
      <c r="M58" s="6" t="s">
        <v>101</v>
      </c>
      <c r="N58" s="6" t="s">
        <v>101</v>
      </c>
      <c r="O58" s="6" t="s">
        <v>101</v>
      </c>
      <c r="P58" s="6" t="s">
        <v>101</v>
      </c>
      <c r="Q58" s="21">
        <f t="shared" si="2"/>
        <v>288.04621399999996</v>
      </c>
    </row>
    <row r="59" spans="1:17" ht="17.25" customHeight="1">
      <c r="A59" s="15" t="s">
        <v>97</v>
      </c>
      <c r="B59" s="6" t="s">
        <v>101</v>
      </c>
      <c r="C59" s="6" t="s">
        <v>101</v>
      </c>
      <c r="D59" s="6" t="s">
        <v>101</v>
      </c>
      <c r="E59" s="6" t="s">
        <v>101</v>
      </c>
      <c r="F59" s="6" t="s">
        <v>101</v>
      </c>
      <c r="G59" s="7">
        <v>10.9</v>
      </c>
      <c r="H59" s="7">
        <v>39.708</v>
      </c>
      <c r="I59" s="7">
        <v>92.482</v>
      </c>
      <c r="J59" s="7">
        <v>99.165</v>
      </c>
      <c r="K59" s="7">
        <v>232.082735003408</v>
      </c>
      <c r="L59" s="7">
        <v>414.519806002806</v>
      </c>
      <c r="M59" s="6">
        <v>640.127807996081</v>
      </c>
      <c r="N59" s="6">
        <v>457.253000004041</v>
      </c>
      <c r="O59" s="6">
        <v>358.78822734</v>
      </c>
      <c r="P59" s="6">
        <v>247.50024173</v>
      </c>
      <c r="Q59" s="21">
        <f t="shared" si="2"/>
        <v>2592.526818076336</v>
      </c>
    </row>
    <row r="60" spans="1:17" ht="17.25" customHeight="1">
      <c r="A60" s="15" t="s">
        <v>98</v>
      </c>
      <c r="B60" s="6" t="s">
        <v>101</v>
      </c>
      <c r="C60" s="7">
        <v>63.092285</v>
      </c>
      <c r="D60" s="7">
        <v>29.782</v>
      </c>
      <c r="E60" s="7">
        <v>22.941</v>
      </c>
      <c r="F60" s="7">
        <v>12.605175</v>
      </c>
      <c r="G60" s="7">
        <v>19.761778</v>
      </c>
      <c r="H60" s="7">
        <v>45.859</v>
      </c>
      <c r="I60" s="7">
        <v>153.398</v>
      </c>
      <c r="J60" s="6">
        <v>117.065</v>
      </c>
      <c r="K60" s="6">
        <v>156.0036910008</v>
      </c>
      <c r="L60" s="6">
        <v>254.8839999976</v>
      </c>
      <c r="M60" s="6">
        <v>378.7708229974</v>
      </c>
      <c r="N60" s="6">
        <v>321.67064799518</v>
      </c>
      <c r="O60" s="6">
        <v>242.536599</v>
      </c>
      <c r="P60" s="6">
        <v>146.01467117</v>
      </c>
      <c r="Q60" s="21">
        <f t="shared" si="2"/>
        <v>1964.3846701609798</v>
      </c>
    </row>
    <row r="61" spans="1:17" ht="17.25" customHeight="1">
      <c r="A61" s="15" t="s">
        <v>8</v>
      </c>
      <c r="B61" s="6" t="s">
        <v>101</v>
      </c>
      <c r="C61" s="6" t="s">
        <v>101</v>
      </c>
      <c r="D61" s="6" t="s">
        <v>101</v>
      </c>
      <c r="E61" s="6" t="s">
        <v>101</v>
      </c>
      <c r="F61" s="6" t="s">
        <v>101</v>
      </c>
      <c r="G61" s="6" t="s">
        <v>101</v>
      </c>
      <c r="H61" s="6" t="s">
        <v>101</v>
      </c>
      <c r="I61" s="6" t="s">
        <v>101</v>
      </c>
      <c r="J61" s="6" t="s">
        <v>101</v>
      </c>
      <c r="K61" s="6" t="s">
        <v>101</v>
      </c>
      <c r="L61" s="6" t="s">
        <v>101</v>
      </c>
      <c r="M61" s="6">
        <v>144.3</v>
      </c>
      <c r="N61" s="6">
        <v>60.4</v>
      </c>
      <c r="O61" s="6">
        <v>0.8</v>
      </c>
      <c r="P61" s="6" t="s">
        <v>101</v>
      </c>
      <c r="Q61" s="21">
        <f t="shared" si="2"/>
        <v>205.50000000000003</v>
      </c>
    </row>
    <row r="62" spans="1:17" ht="17.25" customHeight="1">
      <c r="A62" s="24" t="s">
        <v>78</v>
      </c>
      <c r="B62" s="6" t="s">
        <v>101</v>
      </c>
      <c r="C62" s="6" t="s">
        <v>101</v>
      </c>
      <c r="D62" s="6" t="s">
        <v>101</v>
      </c>
      <c r="E62" s="6" t="s">
        <v>101</v>
      </c>
      <c r="F62" s="6" t="s">
        <v>101</v>
      </c>
      <c r="G62" s="6" t="s">
        <v>101</v>
      </c>
      <c r="H62" s="6" t="s">
        <v>101</v>
      </c>
      <c r="I62" s="6" t="s">
        <v>101</v>
      </c>
      <c r="J62" s="6" t="s">
        <v>101</v>
      </c>
      <c r="K62" s="6" t="s">
        <v>101</v>
      </c>
      <c r="L62" s="6" t="s">
        <v>101</v>
      </c>
      <c r="M62" s="6">
        <v>6.24</v>
      </c>
      <c r="N62" s="6">
        <v>14.244</v>
      </c>
      <c r="O62" s="6">
        <v>12.497</v>
      </c>
      <c r="P62" s="6">
        <v>7.114</v>
      </c>
      <c r="Q62" s="21">
        <f t="shared" si="2"/>
        <v>40.095</v>
      </c>
    </row>
    <row r="63" spans="1:17" ht="17.25" customHeight="1">
      <c r="A63" s="15" t="s">
        <v>99</v>
      </c>
      <c r="B63" s="6" t="s">
        <v>101</v>
      </c>
      <c r="C63" s="6" t="s">
        <v>101</v>
      </c>
      <c r="D63" s="6" t="s">
        <v>101</v>
      </c>
      <c r="E63" s="6" t="s">
        <v>101</v>
      </c>
      <c r="F63" s="6" t="s">
        <v>101</v>
      </c>
      <c r="G63" s="6" t="s">
        <v>101</v>
      </c>
      <c r="H63" s="6" t="s">
        <v>101</v>
      </c>
      <c r="I63" s="6" t="s">
        <v>101</v>
      </c>
      <c r="J63" s="6" t="s">
        <v>101</v>
      </c>
      <c r="K63" s="6" t="s">
        <v>101</v>
      </c>
      <c r="L63" s="6" t="s">
        <v>101</v>
      </c>
      <c r="M63" s="7">
        <v>4.58</v>
      </c>
      <c r="N63" s="6">
        <v>17.614</v>
      </c>
      <c r="O63" s="6">
        <v>19.968</v>
      </c>
      <c r="P63" s="6">
        <v>23.914</v>
      </c>
      <c r="Q63" s="21">
        <f t="shared" si="2"/>
        <v>66.07600000000001</v>
      </c>
    </row>
    <row r="64" spans="1:17" ht="17.25" customHeight="1">
      <c r="A64" s="15" t="s">
        <v>79</v>
      </c>
      <c r="B64" s="6" t="s">
        <v>101</v>
      </c>
      <c r="C64" s="6" t="s">
        <v>101</v>
      </c>
      <c r="D64" s="6" t="s">
        <v>101</v>
      </c>
      <c r="E64" s="6" t="s">
        <v>101</v>
      </c>
      <c r="F64" s="6" t="s">
        <v>101</v>
      </c>
      <c r="G64" s="6" t="s">
        <v>101</v>
      </c>
      <c r="H64" s="6" t="s">
        <v>101</v>
      </c>
      <c r="I64" s="6" t="s">
        <v>101</v>
      </c>
      <c r="J64" s="6" t="s">
        <v>101</v>
      </c>
      <c r="K64" s="6" t="s">
        <v>101</v>
      </c>
      <c r="L64" s="6" t="s">
        <v>101</v>
      </c>
      <c r="M64" s="6">
        <v>6.06</v>
      </c>
      <c r="N64" s="6" t="s">
        <v>101</v>
      </c>
      <c r="O64" s="6" t="s">
        <v>101</v>
      </c>
      <c r="P64" s="6" t="s">
        <v>101</v>
      </c>
      <c r="Q64" s="21">
        <f t="shared" si="2"/>
        <v>6.06</v>
      </c>
    </row>
    <row r="65" spans="1:17" ht="17.25" customHeight="1">
      <c r="A65" s="15" t="s">
        <v>80</v>
      </c>
      <c r="B65" s="6" t="s">
        <v>101</v>
      </c>
      <c r="C65" s="6" t="s">
        <v>101</v>
      </c>
      <c r="D65" s="6" t="s">
        <v>101</v>
      </c>
      <c r="E65" s="6" t="s">
        <v>101</v>
      </c>
      <c r="F65" s="6" t="s">
        <v>101</v>
      </c>
      <c r="G65" s="6" t="s">
        <v>101</v>
      </c>
      <c r="H65" s="6">
        <v>3.266</v>
      </c>
      <c r="I65" s="6">
        <v>6.65</v>
      </c>
      <c r="J65" s="6">
        <v>2.277</v>
      </c>
      <c r="K65" s="6" t="s">
        <v>101</v>
      </c>
      <c r="L65" s="6" t="s">
        <v>101</v>
      </c>
      <c r="M65" s="6" t="s">
        <v>101</v>
      </c>
      <c r="N65" s="6" t="s">
        <v>101</v>
      </c>
      <c r="O65" s="6" t="s">
        <v>101</v>
      </c>
      <c r="P65" s="6" t="s">
        <v>101</v>
      </c>
      <c r="Q65" s="21">
        <f t="shared" si="2"/>
        <v>12.193000000000001</v>
      </c>
    </row>
    <row r="66" spans="1:17" ht="17.25" customHeight="1">
      <c r="A66" s="15" t="s">
        <v>17</v>
      </c>
      <c r="B66" s="6" t="s">
        <v>101</v>
      </c>
      <c r="C66" s="6" t="s">
        <v>101</v>
      </c>
      <c r="D66" s="6" t="s">
        <v>101</v>
      </c>
      <c r="E66" s="6" t="s">
        <v>101</v>
      </c>
      <c r="F66" s="6" t="s">
        <v>101</v>
      </c>
      <c r="G66" s="6">
        <v>0.622</v>
      </c>
      <c r="H66" s="6">
        <v>51.977</v>
      </c>
      <c r="I66" s="6">
        <v>41.456</v>
      </c>
      <c r="J66" s="6">
        <v>1.865</v>
      </c>
      <c r="K66" s="6">
        <v>0.511</v>
      </c>
      <c r="L66" s="6">
        <v>11.630000000014</v>
      </c>
      <c r="M66" s="6">
        <v>7.850000000029</v>
      </c>
      <c r="N66" s="6">
        <v>1.710000000036</v>
      </c>
      <c r="O66" s="6">
        <v>0.58199999999993</v>
      </c>
      <c r="P66" s="6">
        <v>0.26400000000407</v>
      </c>
      <c r="Q66" s="21">
        <f t="shared" si="2"/>
        <v>118.467000000083</v>
      </c>
    </row>
    <row r="67" spans="1:17" ht="17.25" customHeight="1">
      <c r="A67" s="15" t="s">
        <v>100</v>
      </c>
      <c r="B67" s="6" t="s">
        <v>101</v>
      </c>
      <c r="C67" s="6" t="s">
        <v>101</v>
      </c>
      <c r="D67" s="6" t="s">
        <v>101</v>
      </c>
      <c r="E67" s="6" t="s">
        <v>101</v>
      </c>
      <c r="F67" s="6" t="s">
        <v>101</v>
      </c>
      <c r="G67" s="6" t="s">
        <v>101</v>
      </c>
      <c r="H67" s="6">
        <v>0.143</v>
      </c>
      <c r="I67" s="6">
        <v>0.54</v>
      </c>
      <c r="J67" s="6">
        <v>0.475</v>
      </c>
      <c r="K67" s="6" t="s">
        <v>101</v>
      </c>
      <c r="L67" s="6" t="s">
        <v>101</v>
      </c>
      <c r="M67" s="6" t="s">
        <v>101</v>
      </c>
      <c r="N67" s="6" t="s">
        <v>101</v>
      </c>
      <c r="O67" s="6" t="s">
        <v>101</v>
      </c>
      <c r="P67" s="6" t="s">
        <v>101</v>
      </c>
      <c r="Q67" s="21">
        <f t="shared" si="2"/>
        <v>1.158</v>
      </c>
    </row>
    <row r="68" spans="1:16" s="18" customFormat="1" ht="19.5" customHeight="1">
      <c r="A68" s="12" t="s">
        <v>81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7" ht="17.25" customHeight="1">
      <c r="A69" s="24" t="s">
        <v>82</v>
      </c>
      <c r="B69" s="6" t="s">
        <v>101</v>
      </c>
      <c r="C69" s="6" t="s">
        <v>101</v>
      </c>
      <c r="D69" s="6" t="s">
        <v>101</v>
      </c>
      <c r="E69" s="6" t="s">
        <v>101</v>
      </c>
      <c r="F69" s="6" t="s">
        <v>101</v>
      </c>
      <c r="G69" s="6" t="s">
        <v>101</v>
      </c>
      <c r="H69" s="6" t="s">
        <v>101</v>
      </c>
      <c r="I69" s="6" t="s">
        <v>101</v>
      </c>
      <c r="J69" s="6" t="s">
        <v>101</v>
      </c>
      <c r="K69" s="6" t="s">
        <v>101</v>
      </c>
      <c r="L69" s="6" t="s">
        <v>101</v>
      </c>
      <c r="M69" s="7">
        <v>256.83</v>
      </c>
      <c r="N69" s="6" t="s">
        <v>101</v>
      </c>
      <c r="O69" s="6" t="s">
        <v>101</v>
      </c>
      <c r="P69" s="6" t="s">
        <v>101</v>
      </c>
      <c r="Q69" s="21">
        <f t="shared" si="2"/>
        <v>256.83</v>
      </c>
    </row>
    <row r="70" spans="1:17" ht="17.25" customHeight="1">
      <c r="A70" s="24" t="s">
        <v>83</v>
      </c>
      <c r="B70" s="6" t="s">
        <v>101</v>
      </c>
      <c r="C70" s="6" t="s">
        <v>101</v>
      </c>
      <c r="D70" s="6" t="s">
        <v>101</v>
      </c>
      <c r="E70" s="6" t="s">
        <v>101</v>
      </c>
      <c r="F70" s="6" t="s">
        <v>101</v>
      </c>
      <c r="G70" s="6" t="s">
        <v>101</v>
      </c>
      <c r="H70" s="6" t="s">
        <v>101</v>
      </c>
      <c r="I70" s="6" t="s">
        <v>101</v>
      </c>
      <c r="J70" s="6" t="s">
        <v>101</v>
      </c>
      <c r="K70" s="6" t="s">
        <v>101</v>
      </c>
      <c r="L70" s="7">
        <v>11</v>
      </c>
      <c r="M70" s="7">
        <v>11</v>
      </c>
      <c r="N70" s="6">
        <v>8</v>
      </c>
      <c r="O70" s="6">
        <v>8</v>
      </c>
      <c r="P70" s="6">
        <v>6</v>
      </c>
      <c r="Q70" s="21">
        <f t="shared" si="2"/>
        <v>44</v>
      </c>
    </row>
    <row r="71" spans="1:17" ht="17.25" customHeight="1">
      <c r="A71" s="24" t="s">
        <v>84</v>
      </c>
      <c r="B71" s="6" t="s">
        <v>101</v>
      </c>
      <c r="C71" s="6" t="s">
        <v>101</v>
      </c>
      <c r="D71" s="6" t="s">
        <v>101</v>
      </c>
      <c r="E71" s="6" t="s">
        <v>101</v>
      </c>
      <c r="F71" s="6" t="s">
        <v>101</v>
      </c>
      <c r="G71" s="6" t="s">
        <v>101</v>
      </c>
      <c r="H71" s="6" t="s">
        <v>101</v>
      </c>
      <c r="I71" s="6" t="s">
        <v>101</v>
      </c>
      <c r="J71" s="6" t="s">
        <v>101</v>
      </c>
      <c r="K71" s="7">
        <v>136.547</v>
      </c>
      <c r="L71" s="7">
        <v>11.772</v>
      </c>
      <c r="M71" s="6" t="s">
        <v>101</v>
      </c>
      <c r="N71" s="6" t="s">
        <v>101</v>
      </c>
      <c r="O71" s="6" t="s">
        <v>101</v>
      </c>
      <c r="P71" s="6" t="s">
        <v>101</v>
      </c>
      <c r="Q71" s="21">
        <f t="shared" si="2"/>
        <v>148.319</v>
      </c>
    </row>
    <row r="72" spans="1:16" s="18" customFormat="1" ht="19.5" customHeight="1">
      <c r="A72" s="14" t="s">
        <v>85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9"/>
      <c r="O72" s="19"/>
      <c r="P72" s="19"/>
    </row>
    <row r="73" spans="1:17" ht="17.25" customHeight="1">
      <c r="A73" s="15" t="s">
        <v>86</v>
      </c>
      <c r="B73" s="6" t="s">
        <v>101</v>
      </c>
      <c r="C73" s="6" t="s">
        <v>101</v>
      </c>
      <c r="D73" s="6" t="s">
        <v>101</v>
      </c>
      <c r="E73" s="6" t="s">
        <v>101</v>
      </c>
      <c r="F73" s="6" t="s">
        <v>101</v>
      </c>
      <c r="G73" s="6" t="s">
        <v>101</v>
      </c>
      <c r="H73" s="6" t="s">
        <v>101</v>
      </c>
      <c r="I73" s="6" t="s">
        <v>101</v>
      </c>
      <c r="J73" s="6" t="s">
        <v>101</v>
      </c>
      <c r="K73" s="6" t="s">
        <v>101</v>
      </c>
      <c r="L73" s="6">
        <v>4.177217</v>
      </c>
      <c r="M73" s="6">
        <v>2.439367</v>
      </c>
      <c r="N73" s="6" t="s">
        <v>101</v>
      </c>
      <c r="O73" s="6" t="s">
        <v>101</v>
      </c>
      <c r="P73" s="6" t="s">
        <v>101</v>
      </c>
      <c r="Q73" s="21">
        <f t="shared" si="2"/>
        <v>6.616584</v>
      </c>
    </row>
    <row r="74" spans="1:17" ht="17.25" customHeight="1">
      <c r="A74" s="24" t="s">
        <v>87</v>
      </c>
      <c r="B74" s="6" t="s">
        <v>101</v>
      </c>
      <c r="C74" s="6" t="s">
        <v>101</v>
      </c>
      <c r="D74" s="6" t="s">
        <v>101</v>
      </c>
      <c r="E74" s="6" t="s">
        <v>101</v>
      </c>
      <c r="F74" s="6" t="s">
        <v>101</v>
      </c>
      <c r="G74" s="6" t="s">
        <v>101</v>
      </c>
      <c r="H74" s="6" t="s">
        <v>101</v>
      </c>
      <c r="I74" s="6" t="s">
        <v>101</v>
      </c>
      <c r="J74" s="6" t="s">
        <v>101</v>
      </c>
      <c r="K74" s="6" t="s">
        <v>101</v>
      </c>
      <c r="L74" s="6" t="s">
        <v>101</v>
      </c>
      <c r="M74" s="6" t="s">
        <v>101</v>
      </c>
      <c r="N74" s="6">
        <v>2.043</v>
      </c>
      <c r="O74" s="6">
        <v>6.954</v>
      </c>
      <c r="P74" s="6">
        <v>1.470000000004</v>
      </c>
      <c r="Q74" s="21">
        <f t="shared" si="2"/>
        <v>10.467000000003999</v>
      </c>
    </row>
    <row r="75" spans="1:17" ht="17.25" customHeight="1">
      <c r="A75" s="15" t="s">
        <v>10</v>
      </c>
      <c r="B75" s="6" t="s">
        <v>101</v>
      </c>
      <c r="C75" s="6" t="s">
        <v>101</v>
      </c>
      <c r="D75" s="6" t="s">
        <v>101</v>
      </c>
      <c r="E75" s="6" t="s">
        <v>101</v>
      </c>
      <c r="F75" s="6" t="s">
        <v>101</v>
      </c>
      <c r="G75" s="6" t="s">
        <v>101</v>
      </c>
      <c r="H75" s="6" t="s">
        <v>101</v>
      </c>
      <c r="I75" s="6" t="s">
        <v>101</v>
      </c>
      <c r="J75" s="6" t="s">
        <v>101</v>
      </c>
      <c r="K75" s="6" t="s">
        <v>101</v>
      </c>
      <c r="L75" s="6" t="s">
        <v>101</v>
      </c>
      <c r="M75" s="6">
        <v>7.049999999972</v>
      </c>
      <c r="N75" s="6">
        <v>7.10569600002</v>
      </c>
      <c r="O75" s="6">
        <v>6.07837606994304</v>
      </c>
      <c r="P75" s="6" t="s">
        <v>101</v>
      </c>
      <c r="Q75" s="21">
        <f t="shared" si="2"/>
        <v>20.23407206993504</v>
      </c>
    </row>
    <row r="76" spans="1:17" ht="17.25" customHeight="1">
      <c r="A76" s="15" t="s">
        <v>12</v>
      </c>
      <c r="B76" s="6" t="s">
        <v>101</v>
      </c>
      <c r="C76" s="6" t="s">
        <v>101</v>
      </c>
      <c r="D76" s="6" t="s">
        <v>101</v>
      </c>
      <c r="E76" s="6" t="s">
        <v>101</v>
      </c>
      <c r="F76" s="6" t="s">
        <v>101</v>
      </c>
      <c r="G76" s="6" t="s">
        <v>101</v>
      </c>
      <c r="H76" s="6" t="s">
        <v>101</v>
      </c>
      <c r="I76" s="6" t="s">
        <v>101</v>
      </c>
      <c r="J76" s="6" t="s">
        <v>101</v>
      </c>
      <c r="K76" s="6" t="s">
        <v>101</v>
      </c>
      <c r="L76" s="6" t="s">
        <v>101</v>
      </c>
      <c r="M76" s="6" t="s">
        <v>101</v>
      </c>
      <c r="N76" s="6" t="s">
        <v>101</v>
      </c>
      <c r="O76" s="6">
        <v>8.80099999996207</v>
      </c>
      <c r="P76" s="6">
        <f>8</f>
        <v>8</v>
      </c>
      <c r="Q76" s="21">
        <f t="shared" si="2"/>
        <v>16.80099999996207</v>
      </c>
    </row>
    <row r="77" spans="1:17" ht="17.25" customHeight="1">
      <c r="A77" s="15" t="s">
        <v>88</v>
      </c>
      <c r="B77" s="6" t="s">
        <v>101</v>
      </c>
      <c r="C77" s="6" t="s">
        <v>101</v>
      </c>
      <c r="D77" s="6" t="s">
        <v>101</v>
      </c>
      <c r="E77" s="6" t="s">
        <v>101</v>
      </c>
      <c r="F77" s="6" t="s">
        <v>101</v>
      </c>
      <c r="G77" s="6" t="s">
        <v>101</v>
      </c>
      <c r="H77" s="6" t="s">
        <v>101</v>
      </c>
      <c r="I77" s="6" t="s">
        <v>101</v>
      </c>
      <c r="J77" s="6" t="s">
        <v>101</v>
      </c>
      <c r="K77" s="6" t="s">
        <v>101</v>
      </c>
      <c r="L77" s="7">
        <v>2.41</v>
      </c>
      <c r="M77" s="7">
        <v>2.56</v>
      </c>
      <c r="N77" s="6" t="s">
        <v>101</v>
      </c>
      <c r="O77" s="6" t="s">
        <v>101</v>
      </c>
      <c r="P77" s="6" t="s">
        <v>101</v>
      </c>
      <c r="Q77" s="21">
        <f t="shared" si="2"/>
        <v>4.970000000000001</v>
      </c>
    </row>
    <row r="78" spans="1:17" ht="17.25" customHeight="1">
      <c r="A78" s="15" t="s">
        <v>16</v>
      </c>
      <c r="B78" s="6" t="s">
        <v>101</v>
      </c>
      <c r="C78" s="6" t="s">
        <v>101</v>
      </c>
      <c r="D78" s="6" t="s">
        <v>101</v>
      </c>
      <c r="E78" s="6" t="s">
        <v>101</v>
      </c>
      <c r="F78" s="6" t="s">
        <v>101</v>
      </c>
      <c r="G78" s="6" t="s">
        <v>101</v>
      </c>
      <c r="H78" s="6" t="s">
        <v>101</v>
      </c>
      <c r="I78" s="6" t="s">
        <v>101</v>
      </c>
      <c r="J78" s="6" t="s">
        <v>101</v>
      </c>
      <c r="K78" s="6" t="s">
        <v>101</v>
      </c>
      <c r="L78" s="6" t="s">
        <v>101</v>
      </c>
      <c r="M78" s="7">
        <v>4.000000000032</v>
      </c>
      <c r="N78" s="6">
        <v>2.248705999979</v>
      </c>
      <c r="O78" s="6" t="s">
        <v>101</v>
      </c>
      <c r="P78" s="6" t="s">
        <v>101</v>
      </c>
      <c r="Q78" s="21">
        <f t="shared" si="2"/>
        <v>6.2487060000109995</v>
      </c>
    </row>
    <row r="79" spans="1:17" ht="17.25" customHeight="1">
      <c r="A79" s="15" t="s">
        <v>89</v>
      </c>
      <c r="B79" s="6" t="s">
        <v>101</v>
      </c>
      <c r="C79" s="6" t="s">
        <v>101</v>
      </c>
      <c r="D79" s="6" t="s">
        <v>101</v>
      </c>
      <c r="E79" s="6" t="s">
        <v>101</v>
      </c>
      <c r="F79" s="6" t="s">
        <v>101</v>
      </c>
      <c r="G79" s="6" t="s">
        <v>101</v>
      </c>
      <c r="H79" s="6" t="s">
        <v>101</v>
      </c>
      <c r="I79" s="6" t="s">
        <v>101</v>
      </c>
      <c r="J79" s="6" t="s">
        <v>101</v>
      </c>
      <c r="K79" s="6" t="s">
        <v>101</v>
      </c>
      <c r="L79" s="6" t="s">
        <v>101</v>
      </c>
      <c r="M79" s="6" t="s">
        <v>101</v>
      </c>
      <c r="N79" s="6" t="s">
        <v>101</v>
      </c>
      <c r="O79" s="6">
        <f>1.4</f>
        <v>1.4</v>
      </c>
      <c r="P79" s="6" t="s">
        <v>101</v>
      </c>
      <c r="Q79" s="21">
        <f t="shared" si="2"/>
        <v>1.4</v>
      </c>
    </row>
    <row r="80" spans="1:17" ht="17.25" customHeight="1">
      <c r="A80" s="24" t="s">
        <v>90</v>
      </c>
      <c r="B80" s="6" t="s">
        <v>101</v>
      </c>
      <c r="C80" s="6" t="s">
        <v>101</v>
      </c>
      <c r="D80" s="6" t="s">
        <v>101</v>
      </c>
      <c r="E80" s="6" t="s">
        <v>101</v>
      </c>
      <c r="F80" s="6" t="s">
        <v>101</v>
      </c>
      <c r="G80" s="6" t="s">
        <v>101</v>
      </c>
      <c r="H80" s="6" t="s">
        <v>101</v>
      </c>
      <c r="I80" s="6" t="s">
        <v>101</v>
      </c>
      <c r="J80" s="6" t="s">
        <v>101</v>
      </c>
      <c r="K80" s="6" t="s">
        <v>101</v>
      </c>
      <c r="L80" s="6" t="s">
        <v>101</v>
      </c>
      <c r="M80" s="6" t="s">
        <v>101</v>
      </c>
      <c r="N80" s="6">
        <v>4.07956200006</v>
      </c>
      <c r="O80" s="6">
        <v>6.42300000004</v>
      </c>
      <c r="P80" s="6">
        <v>5.500000000083</v>
      </c>
      <c r="Q80" s="21">
        <f t="shared" si="2"/>
        <v>16.002562000182998</v>
      </c>
    </row>
    <row r="81" spans="1:17" ht="17.25" customHeight="1">
      <c r="A81" s="15" t="s">
        <v>91</v>
      </c>
      <c r="B81" s="6" t="s">
        <v>101</v>
      </c>
      <c r="C81" s="6" t="s">
        <v>101</v>
      </c>
      <c r="D81" s="6" t="s">
        <v>101</v>
      </c>
      <c r="E81" s="6" t="s">
        <v>101</v>
      </c>
      <c r="F81" s="6" t="s">
        <v>101</v>
      </c>
      <c r="G81" s="6" t="s">
        <v>101</v>
      </c>
      <c r="H81" s="6" t="s">
        <v>101</v>
      </c>
      <c r="I81" s="6" t="s">
        <v>101</v>
      </c>
      <c r="J81" s="7">
        <v>2.683</v>
      </c>
      <c r="K81" s="7">
        <v>13.055</v>
      </c>
      <c r="L81" s="7">
        <v>10.463</v>
      </c>
      <c r="M81" s="6">
        <v>6.96</v>
      </c>
      <c r="N81" s="6">
        <v>0.4700060000086</v>
      </c>
      <c r="O81" s="6" t="s">
        <v>101</v>
      </c>
      <c r="P81" s="6" t="s">
        <v>101</v>
      </c>
      <c r="Q81" s="21">
        <f t="shared" si="2"/>
        <v>33.631006000008604</v>
      </c>
    </row>
    <row r="82" spans="1:17" ht="17.25" customHeight="1">
      <c r="A82" s="15" t="s">
        <v>92</v>
      </c>
      <c r="B82" s="6" t="s">
        <v>101</v>
      </c>
      <c r="C82" s="6" t="s">
        <v>101</v>
      </c>
      <c r="D82" s="6" t="s">
        <v>101</v>
      </c>
      <c r="E82" s="6" t="s">
        <v>101</v>
      </c>
      <c r="F82" s="8">
        <v>3</v>
      </c>
      <c r="G82" s="8">
        <v>1.372</v>
      </c>
      <c r="H82" s="8">
        <v>0.588</v>
      </c>
      <c r="I82" s="8">
        <v>0.231</v>
      </c>
      <c r="J82" s="6" t="s">
        <v>101</v>
      </c>
      <c r="K82" s="6" t="s">
        <v>101</v>
      </c>
      <c r="L82" s="6" t="s">
        <v>101</v>
      </c>
      <c r="M82" s="6" t="s">
        <v>101</v>
      </c>
      <c r="N82" s="6" t="s">
        <v>101</v>
      </c>
      <c r="O82" s="6" t="s">
        <v>101</v>
      </c>
      <c r="P82" s="6" t="s">
        <v>101</v>
      </c>
      <c r="Q82" s="21">
        <f t="shared" si="2"/>
        <v>5.191</v>
      </c>
    </row>
    <row r="83" spans="1:17" ht="17.25" customHeight="1">
      <c r="A83" s="15" t="s">
        <v>93</v>
      </c>
      <c r="B83" s="6" t="s">
        <v>101</v>
      </c>
      <c r="C83" s="6" t="s">
        <v>101</v>
      </c>
      <c r="D83" s="6" t="s">
        <v>101</v>
      </c>
      <c r="E83" s="6" t="s">
        <v>101</v>
      </c>
      <c r="F83" s="6" t="s">
        <v>101</v>
      </c>
      <c r="G83" s="6">
        <v>1.124</v>
      </c>
      <c r="H83" s="6">
        <v>1.338</v>
      </c>
      <c r="I83" s="6" t="s">
        <v>101</v>
      </c>
      <c r="J83" s="6" t="s">
        <v>101</v>
      </c>
      <c r="K83" s="6" t="s">
        <v>101</v>
      </c>
      <c r="L83" s="6" t="s">
        <v>101</v>
      </c>
      <c r="M83" s="6" t="s">
        <v>101</v>
      </c>
      <c r="N83" s="6" t="s">
        <v>101</v>
      </c>
      <c r="O83" s="6" t="s">
        <v>101</v>
      </c>
      <c r="P83" s="6" t="s">
        <v>101</v>
      </c>
      <c r="Q83" s="21">
        <f t="shared" si="2"/>
        <v>2.462</v>
      </c>
    </row>
    <row r="84" spans="1:16" s="18" customFormat="1" ht="19.5" customHeight="1">
      <c r="A84" s="12" t="s">
        <v>94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7" ht="17.25" customHeight="1">
      <c r="A85" s="15" t="s">
        <v>11</v>
      </c>
      <c r="B85" s="6" t="s">
        <v>101</v>
      </c>
      <c r="C85" s="6" t="s">
        <v>101</v>
      </c>
      <c r="D85" s="6" t="s">
        <v>101</v>
      </c>
      <c r="E85" s="6" t="s">
        <v>101</v>
      </c>
      <c r="F85" s="6" t="s">
        <v>101</v>
      </c>
      <c r="G85" s="6" t="s">
        <v>101</v>
      </c>
      <c r="H85" s="6" t="s">
        <v>101</v>
      </c>
      <c r="I85" s="6" t="s">
        <v>101</v>
      </c>
      <c r="J85" s="6" t="s">
        <v>101</v>
      </c>
      <c r="K85" s="6" t="s">
        <v>101</v>
      </c>
      <c r="L85" s="6" t="s">
        <v>101</v>
      </c>
      <c r="M85" s="6" t="s">
        <v>101</v>
      </c>
      <c r="N85" s="6">
        <v>3.51</v>
      </c>
      <c r="O85" s="6">
        <v>12.429</v>
      </c>
      <c r="P85" s="6">
        <v>8.662</v>
      </c>
      <c r="Q85" s="21">
        <f t="shared" si="2"/>
        <v>24.601</v>
      </c>
    </row>
    <row r="86" spans="1:17" ht="17.25" customHeight="1">
      <c r="A86" s="15" t="s">
        <v>95</v>
      </c>
      <c r="B86" s="6" t="s">
        <v>101</v>
      </c>
      <c r="C86" s="6" t="s">
        <v>101</v>
      </c>
      <c r="D86" s="6" t="s">
        <v>101</v>
      </c>
      <c r="E86" s="6" t="s">
        <v>101</v>
      </c>
      <c r="F86" s="6" t="s">
        <v>101</v>
      </c>
      <c r="G86" s="6">
        <v>1.654</v>
      </c>
      <c r="H86" s="6">
        <v>1.178</v>
      </c>
      <c r="I86" s="6" t="s">
        <v>101</v>
      </c>
      <c r="J86" s="6" t="s">
        <v>101</v>
      </c>
      <c r="K86" s="6" t="s">
        <v>101</v>
      </c>
      <c r="L86" s="6" t="s">
        <v>101</v>
      </c>
      <c r="M86" s="6" t="s">
        <v>101</v>
      </c>
      <c r="N86" s="6" t="s">
        <v>101</v>
      </c>
      <c r="O86" s="6" t="s">
        <v>101</v>
      </c>
      <c r="P86" s="6" t="s">
        <v>101</v>
      </c>
      <c r="Q86" s="21">
        <f t="shared" si="2"/>
        <v>2.832</v>
      </c>
    </row>
    <row r="87" spans="1:17" ht="19.5" customHeight="1">
      <c r="A87" s="13" t="s">
        <v>6</v>
      </c>
      <c r="B87" s="22">
        <f>SUM(B6:B86)</f>
        <v>461.791</v>
      </c>
      <c r="C87" s="22">
        <f aca="true" t="shared" si="3" ref="C87:Q87">SUM(C6:C86)</f>
        <v>539.0871259999999</v>
      </c>
      <c r="D87" s="22">
        <f t="shared" si="3"/>
        <v>502.16850900000003</v>
      </c>
      <c r="E87" s="22">
        <f t="shared" si="3"/>
        <v>545.8409998092001</v>
      </c>
      <c r="F87" s="22">
        <f t="shared" si="3"/>
        <v>863.3693819523002</v>
      </c>
      <c r="G87" s="22">
        <f t="shared" si="3"/>
        <v>1180.5594970000002</v>
      </c>
      <c r="H87" s="22">
        <f>SUM(H6:H86)</f>
        <v>1063.7208930000002</v>
      </c>
      <c r="I87" s="22">
        <f t="shared" si="3"/>
        <v>1305.5959629999998</v>
      </c>
      <c r="J87" s="22">
        <f t="shared" si="3"/>
        <v>1306.2990160000002</v>
      </c>
      <c r="K87" s="22">
        <f t="shared" si="3"/>
        <v>1520.5110100042082</v>
      </c>
      <c r="L87" s="22">
        <f t="shared" si="3"/>
        <v>1880.31746300042</v>
      </c>
      <c r="M87" s="22">
        <f t="shared" si="3"/>
        <v>2480.2445189935434</v>
      </c>
      <c r="N87" s="22">
        <f t="shared" si="3"/>
        <v>1626.5159710993044</v>
      </c>
      <c r="O87" s="22">
        <f t="shared" si="3"/>
        <v>1557.5518644099382</v>
      </c>
      <c r="P87" s="22">
        <f t="shared" si="3"/>
        <v>1029.3386548401056</v>
      </c>
      <c r="Q87" s="22">
        <f t="shared" si="3"/>
        <v>17862.91186810902</v>
      </c>
    </row>
    <row r="88" spans="1:14" ht="30" customHeight="1">
      <c r="A88" s="26" t="s">
        <v>102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</sheetData>
  <sheetProtection/>
  <mergeCells count="1">
    <mergeCell ref="A88:N8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Productivity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B: Adjustment assistance - Trade and Assistance Review 2010-11</dc:title>
  <dc:subject/>
  <dc:creator>Productivity Commission</dc:creator>
  <cp:keywords/>
  <dc:description/>
  <cp:lastModifiedBy>Productivity Commission</cp:lastModifiedBy>
  <cp:lastPrinted>2012-06-04T02:10:41Z</cp:lastPrinted>
  <dcterms:created xsi:type="dcterms:W3CDTF">1900-12-31T14:00:00Z</dcterms:created>
  <dcterms:modified xsi:type="dcterms:W3CDTF">2012-06-05T03:28:02Z</dcterms:modified>
  <cp:category/>
  <cp:version/>
  <cp:contentType/>
  <cp:contentStatus/>
</cp:coreProperties>
</file>