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20" windowWidth="18195" windowHeight="12330"/>
  </bookViews>
  <sheets>
    <sheet name="Table 2.1" sheetId="16" r:id="rId1"/>
    <sheet name="Figure 2.1" sheetId="15" r:id="rId2"/>
    <sheet name="Figure 2.2" sheetId="21" r:id="rId3"/>
    <sheet name="Figure 2.3" sheetId="17" r:id="rId4"/>
    <sheet name="Figure 2.4" sheetId="20" r:id="rId5"/>
    <sheet name="Figure 2.5" sheetId="19" r:id="rId6"/>
  </sheets>
  <externalReferences>
    <externalReference r:id="rId7"/>
    <externalReference r:id="rId8"/>
  </externalReferences>
  <definedNames>
    <definedName name="DATES" localSheetId="4">'[1]GDP - IPD - 2009-10'!#REF!</definedName>
    <definedName name="DATES">'[1]GDP - IPD - 2009-10'!#REF!</definedName>
    <definedName name="DES" localSheetId="4">'[1]GDP - IPD - 2009-10'!#REF!</definedName>
    <definedName name="DES">'[1]GDP - IPD - 2009-10'!#REF!</definedName>
    <definedName name="IDS">'[1]GDP - IPD - 2009-10'!#REF!</definedName>
    <definedName name="NamePubTextLoc">[2]Setup!$E$18</definedName>
    <definedName name="OBS" localSheetId="2">'[1]GDP - IPD - 2009-10'!#REF!</definedName>
    <definedName name="OBS" localSheetId="4">'[1]GDP - IPD - 2009-10'!#REF!</definedName>
    <definedName name="OBS">'[1]GDP - IPD - 2009-10'!#REF!</definedName>
    <definedName name="UNITS" localSheetId="2">'[1]GDP - IPD - 2009-10'!#REF!</definedName>
    <definedName name="UNITS" localSheetId="4">'[1]GDP - IPD - 2009-10'!#REF!</definedName>
    <definedName name="UNITS">'[1]GDP - IPD - 2009-10'!#REF!</definedName>
  </definedNames>
  <calcPr calcId="145621"/>
</workbook>
</file>

<file path=xl/calcChain.xml><?xml version="1.0" encoding="utf-8"?>
<calcChain xmlns="http://schemas.openxmlformats.org/spreadsheetml/2006/main">
  <c r="B5" i="15" l="1"/>
  <c r="C5" i="15"/>
  <c r="B6" i="15"/>
  <c r="C6" i="15"/>
  <c r="B7" i="15"/>
  <c r="C7" i="15"/>
  <c r="B8" i="15"/>
  <c r="C8" i="15"/>
</calcChain>
</file>

<file path=xl/sharedStrings.xml><?xml version="1.0" encoding="utf-8"?>
<sst xmlns="http://schemas.openxmlformats.org/spreadsheetml/2006/main" count="62" uniqueCount="48">
  <si>
    <t>Mining</t>
  </si>
  <si>
    <t>Services</t>
  </si>
  <si>
    <t>Manufacturing</t>
  </si>
  <si>
    <t>Year</t>
  </si>
  <si>
    <t>Non Manufacturing</t>
  </si>
  <si>
    <t>Agriculture</t>
  </si>
  <si>
    <t>China</t>
  </si>
  <si>
    <t>Japan</t>
  </si>
  <si>
    <t xml:space="preserve">Gross exports </t>
  </si>
  <si>
    <t>Value-added exports</t>
  </si>
  <si>
    <t>Source: Johnson (2014, figure 1 ).</t>
  </si>
  <si>
    <t>Non-Manufacturing Industrial Production</t>
  </si>
  <si>
    <t>Gross exports</t>
  </si>
  <si>
    <t>Other trading regions</t>
  </si>
  <si>
    <t>South Korea and Taiwan</t>
  </si>
  <si>
    <t>Europe</t>
  </si>
  <si>
    <t>North America</t>
  </si>
  <si>
    <t>Share of value-added exports</t>
  </si>
  <si>
    <t>Share of gross exports</t>
  </si>
  <si>
    <t>Ratio of gross exports to value added generated in exporting</t>
  </si>
  <si>
    <t>Marker</t>
  </si>
  <si>
    <r>
      <rPr>
        <b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Ratio of the global gross value of exports to the value added in exports</t>
    </r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</si>
  <si>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 xml:space="preserve">: Commission estimates based on Johnson and Noguera (2012a). </t>
    </r>
  </si>
  <si>
    <r>
      <t xml:space="preserve">Figure 2.2     </t>
    </r>
    <r>
      <rPr>
        <b/>
        <sz val="12"/>
        <rFont val="Arial"/>
        <family val="2"/>
      </rPr>
      <t>Australian exports in gross and value added, 2008-09</t>
    </r>
  </si>
  <si>
    <r>
      <t xml:space="preserve">Figure 2.1     </t>
    </r>
    <r>
      <rPr>
        <b/>
        <sz val="12"/>
        <rFont val="Arial"/>
        <family val="2"/>
      </rPr>
      <t>World exports in gross and value-added terms, 2008</t>
    </r>
  </si>
  <si>
    <r>
      <t xml:space="preserve">Figure 2.4     </t>
    </r>
    <r>
      <rPr>
        <b/>
        <sz val="12"/>
        <rFont val="Arial"/>
        <family val="2"/>
      </rPr>
      <t>Global value chain activity has increased since 1990</t>
    </r>
    <r>
      <rPr>
        <b/>
        <vertAlign val="superscript"/>
        <sz val="14"/>
        <rFont val="Arial"/>
        <family val="2"/>
      </rPr>
      <t>a</t>
    </r>
  </si>
  <si>
    <t xml:space="preserve">                       Ratio of gross exports to value added generated in exporting</t>
  </si>
  <si>
    <t xml:space="preserve">                       per cent</t>
  </si>
  <si>
    <r>
      <rPr>
        <i/>
        <sz val="10"/>
        <color theme="1"/>
        <rFont val="Arial"/>
        <family val="2"/>
      </rPr>
      <t>Source</t>
    </r>
    <r>
      <rPr>
        <sz val="10"/>
        <color theme="1"/>
        <rFont val="Arial"/>
        <family val="2"/>
      </rPr>
      <t>: Kelly and La Cava (2014).</t>
    </r>
  </si>
  <si>
    <r>
      <t xml:space="preserve">Figure 2.3     </t>
    </r>
    <r>
      <rPr>
        <b/>
        <sz val="12"/>
        <rFont val="Arial"/>
        <family val="2"/>
      </rPr>
      <t>Australian value-added exports by country, 2002 to 2011 average</t>
    </r>
  </si>
  <si>
    <r>
      <t xml:space="preserve">                        Ratio of gross exports of a sector to sectoral value added in exports</t>
    </r>
    <r>
      <rPr>
        <b/>
        <vertAlign val="superscript"/>
        <sz val="14"/>
        <rFont val="Arial"/>
        <family val="2"/>
      </rPr>
      <t>a,b</t>
    </r>
  </si>
  <si>
    <r>
      <t xml:space="preserve">Figure 2.5     </t>
    </r>
    <r>
      <rPr>
        <b/>
        <sz val="12"/>
        <rFont val="Arial"/>
        <family val="2"/>
      </rPr>
      <t>Value added in exporting varies between sector and over time, 1970 to 2009</t>
    </r>
  </si>
  <si>
    <r>
      <rPr>
        <b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The original estimates of Johnson and Noguera were expressed in terms of value added exports by sector to gross exports of the sector (the sector VAX ratio).  </t>
    </r>
    <r>
      <rPr>
        <b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 xml:space="preserve"> Non-manufacturing includes oil and gas, iron ores and other mining.</t>
    </r>
  </si>
  <si>
    <r>
      <rPr>
        <i/>
        <sz val="10"/>
        <color theme="1"/>
        <rFont val="Arial"/>
        <family val="2"/>
      </rPr>
      <t>Source</t>
    </r>
    <r>
      <rPr>
        <sz val="10"/>
        <color theme="1"/>
        <rFont val="Arial"/>
        <family val="2"/>
      </rPr>
      <t>: Johnson and Noguera (2012a, p. 58).</t>
    </r>
  </si>
  <si>
    <t>Components of gross exports</t>
  </si>
  <si>
    <t>Australia</t>
  </si>
  <si>
    <t xml:space="preserve">New Zealand </t>
  </si>
  <si>
    <t>Global average</t>
  </si>
  <si>
    <t>USA</t>
  </si>
  <si>
    <t>Exports direct to trading partner, used solely within trading partner</t>
  </si>
  <si>
    <t xml:space="preserve">Exports to trading partner, processed and on-exported to third countries </t>
  </si>
  <si>
    <t xml:space="preserve">Domestic value-added exports </t>
  </si>
  <si>
    <t>Re-imported domestic value added</t>
  </si>
  <si>
    <t>&gt;1</t>
  </si>
  <si>
    <t>Foreign value added in imported intermediate inputs used for export production</t>
  </si>
  <si>
    <r>
      <t xml:space="preserve">Table 2.1     </t>
    </r>
    <r>
      <rPr>
        <b/>
        <sz val="12"/>
        <rFont val="Arial"/>
        <family val="2"/>
      </rPr>
      <t>Value-added decomposition of gross exports, 2008</t>
    </r>
  </si>
  <si>
    <r>
      <rPr>
        <i/>
        <sz val="10"/>
        <color theme="1"/>
        <rFont val="Arial"/>
        <family val="2"/>
      </rPr>
      <t>Source</t>
    </r>
    <r>
      <rPr>
        <sz val="10"/>
        <color theme="1"/>
        <rFont val="Arial"/>
        <family val="2"/>
      </rPr>
      <t>: WTO (2013).</t>
    </r>
  </si>
  <si>
    <t xml:space="preserve">                        per 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</si>
</sst>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4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0" fillId="0" borderId="1" xfId="0" applyBorder="1"/>
    <xf numFmtId="0" fontId="2" fillId="0" borderId="0" xfId="2"/>
    <xf numFmtId="0" fontId="2" fillId="0" borderId="2" xfId="2" applyBorder="1"/>
    <xf numFmtId="2" fontId="2" fillId="0" borderId="0" xfId="2" applyNumberFormat="1"/>
    <xf numFmtId="0" fontId="2" fillId="0" borderId="0" xfId="2" quotePrefix="1"/>
    <xf numFmtId="0" fontId="2" fillId="0" borderId="1" xfId="2" applyBorder="1"/>
    <xf numFmtId="2" fontId="2" fillId="0" borderId="1" xfId="2" applyNumberFormat="1" applyBorder="1"/>
    <xf numFmtId="0" fontId="4" fillId="0" borderId="0" xfId="2" applyFont="1"/>
    <xf numFmtId="0" fontId="5" fillId="0" borderId="0" xfId="2" applyFont="1"/>
    <xf numFmtId="1" fontId="0" fillId="0" borderId="0" xfId="0" applyNumberFormat="1"/>
    <xf numFmtId="0" fontId="2" fillId="0" borderId="0" xfId="2" applyFill="1"/>
    <xf numFmtId="2" fontId="2" fillId="0" borderId="0" xfId="2" applyNumberFormat="1" applyFill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0" borderId="1" xfId="1" applyBorder="1" applyAlignment="1">
      <alignment vertical="center"/>
    </xf>
    <xf numFmtId="0" fontId="0" fillId="0" borderId="0" xfId="0" applyBorder="1"/>
    <xf numFmtId="0" fontId="1" fillId="0" borderId="0" xfId="1" applyBorder="1"/>
    <xf numFmtId="0" fontId="10" fillId="0" borderId="2" xfId="2" applyFont="1" applyBorder="1" applyAlignment="1">
      <alignment horizontal="right"/>
    </xf>
    <xf numFmtId="0" fontId="10" fillId="0" borderId="2" xfId="2" applyFont="1" applyBorder="1" applyAlignment="1">
      <alignment horizontal="right" wrapText="1"/>
    </xf>
    <xf numFmtId="0" fontId="11" fillId="0" borderId="0" xfId="2" applyFont="1" applyAlignment="1">
      <alignment horizontal="center"/>
    </xf>
    <xf numFmtId="164" fontId="11" fillId="0" borderId="0" xfId="2" applyNumberFormat="1" applyFont="1"/>
    <xf numFmtId="0" fontId="2" fillId="0" borderId="0" xfId="2" applyBorder="1"/>
    <xf numFmtId="0" fontId="2" fillId="0" borderId="2" xfId="0" applyFont="1" applyBorder="1"/>
    <xf numFmtId="0" fontId="10" fillId="0" borderId="2" xfId="0" applyFont="1" applyBorder="1" applyAlignment="1">
      <alignment horizontal="right" wrapText="1"/>
    </xf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/>
    <xf numFmtId="164" fontId="2" fillId="0" borderId="0" xfId="0" applyNumberFormat="1" applyFont="1"/>
    <xf numFmtId="0" fontId="2" fillId="0" borderId="1" xfId="0" applyFont="1" applyBorder="1"/>
    <xf numFmtId="164" fontId="2" fillId="0" borderId="1" xfId="0" applyNumberFormat="1" applyFont="1" applyBorder="1"/>
    <xf numFmtId="0" fontId="13" fillId="0" borderId="0" xfId="0" applyFont="1"/>
    <xf numFmtId="0" fontId="1" fillId="0" borderId="1" xfId="1" applyFont="1" applyBorder="1" applyAlignment="1">
      <alignment vertical="center"/>
    </xf>
    <xf numFmtId="0" fontId="13" fillId="0" borderId="1" xfId="0" applyFont="1" applyBorder="1"/>
    <xf numFmtId="0" fontId="2" fillId="0" borderId="0" xfId="0" applyFont="1" applyAlignment="1">
      <alignment wrapText="1"/>
    </xf>
    <xf numFmtId="2" fontId="2" fillId="0" borderId="0" xfId="2" applyNumberFormat="1" applyBorder="1"/>
    <xf numFmtId="0" fontId="2" fillId="0" borderId="0" xfId="2" applyFont="1"/>
    <xf numFmtId="0" fontId="2" fillId="0" borderId="1" xfId="2" applyFont="1" applyBorder="1"/>
    <xf numFmtId="0" fontId="10" fillId="0" borderId="2" xfId="2" applyFont="1" applyBorder="1"/>
    <xf numFmtId="0" fontId="2" fillId="0" borderId="0" xfId="2" applyFont="1" applyAlignment="1">
      <alignment horizontal="right"/>
    </xf>
    <xf numFmtId="0" fontId="2" fillId="0" borderId="1" xfId="2" applyFont="1" applyBorder="1" applyAlignment="1">
      <alignment horizontal="right"/>
    </xf>
    <xf numFmtId="0" fontId="3" fillId="0" borderId="0" xfId="2" applyFont="1" applyAlignment="1">
      <alignment horizontal="right"/>
    </xf>
    <xf numFmtId="0" fontId="14" fillId="0" borderId="2" xfId="2" applyFont="1" applyBorder="1" applyAlignment="1">
      <alignment horizontal="right" wrapText="1"/>
    </xf>
    <xf numFmtId="0" fontId="3" fillId="0" borderId="1" xfId="2" applyFont="1" applyBorder="1" applyAlignment="1">
      <alignment horizontal="right"/>
    </xf>
    <xf numFmtId="0" fontId="2" fillId="0" borderId="0" xfId="2" applyFont="1" applyAlignment="1">
      <alignment wrapText="1"/>
    </xf>
    <xf numFmtId="0" fontId="3" fillId="0" borderId="0" xfId="2" applyFont="1" applyAlignment="1">
      <alignment wrapText="1"/>
    </xf>
    <xf numFmtId="0" fontId="2" fillId="0" borderId="1" xfId="2" applyFont="1" applyBorder="1" applyAlignment="1">
      <alignment wrapText="1"/>
    </xf>
    <xf numFmtId="164" fontId="2" fillId="0" borderId="0" xfId="2" applyNumberFormat="1"/>
    <xf numFmtId="0" fontId="7" fillId="0" borderId="0" xfId="0" applyFont="1" applyAlignment="1">
      <alignment horizontal="left" vertical="center"/>
    </xf>
    <xf numFmtId="0" fontId="1" fillId="0" borderId="0" xfId="0" quotePrefix="1" applyFont="1" applyBorder="1" applyAlignment="1">
      <alignment horizontal="left" vertical="center" wrapText="1"/>
    </xf>
    <xf numFmtId="0" fontId="2" fillId="0" borderId="3" xfId="2" applyBorder="1" applyAlignment="1">
      <alignment horizontal="left" wrapText="1"/>
    </xf>
  </cellXfs>
  <cellStyles count="4">
    <cellStyle name="Hyperlink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78A22F"/>
      <color rgb="FFB2D673"/>
      <color rgb="FF265A9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9981481481483E-2"/>
          <c:y val="4.8959027777777775E-2"/>
          <c:w val="0.88961388888888893"/>
          <c:h val="0.72060347222222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2.1'!$B$4</c:f>
              <c:strCache>
                <c:ptCount val="1"/>
                <c:pt idx="0">
                  <c:v>Gross exports</c:v>
                </c:pt>
              </c:strCache>
            </c:strRef>
          </c:tx>
          <c:spPr>
            <a:solidFill>
              <a:srgbClr val="78A22F"/>
            </a:solidFill>
          </c:spPr>
          <c:invertIfNegative val="0"/>
          <c:cat>
            <c:strRef>
              <c:f>'Figure 2.1'!$A$5:$A$8</c:f>
              <c:strCache>
                <c:ptCount val="4"/>
                <c:pt idx="0">
                  <c:v>Agriculture</c:v>
                </c:pt>
                <c:pt idx="1">
                  <c:v>Non-Manufacturing Industrial Production</c:v>
                </c:pt>
                <c:pt idx="2">
                  <c:v>Manufacturing</c:v>
                </c:pt>
                <c:pt idx="3">
                  <c:v>Services</c:v>
                </c:pt>
              </c:strCache>
            </c:strRef>
          </c:cat>
          <c:val>
            <c:numRef>
              <c:f>'Figure 2.1'!$B$5:$B$8</c:f>
              <c:numCache>
                <c:formatCode>0.0</c:formatCode>
                <c:ptCount val="4"/>
                <c:pt idx="0">
                  <c:v>2</c:v>
                </c:pt>
                <c:pt idx="1">
                  <c:v>11</c:v>
                </c:pt>
                <c:pt idx="2">
                  <c:v>67</c:v>
                </c:pt>
                <c:pt idx="3">
                  <c:v>20</c:v>
                </c:pt>
              </c:numCache>
            </c:numRef>
          </c:val>
        </c:ser>
        <c:ser>
          <c:idx val="1"/>
          <c:order val="1"/>
          <c:tx>
            <c:strRef>
              <c:f>'Figure 2.1'!$C$4</c:f>
              <c:strCache>
                <c:ptCount val="1"/>
                <c:pt idx="0">
                  <c:v>Value-added exports</c:v>
                </c:pt>
              </c:strCache>
            </c:strRef>
          </c:tx>
          <c:spPr>
            <a:solidFill>
              <a:srgbClr val="265A9A"/>
            </a:solidFill>
          </c:spPr>
          <c:invertIfNegative val="0"/>
          <c:cat>
            <c:strRef>
              <c:f>'Figure 2.1'!$A$5:$A$8</c:f>
              <c:strCache>
                <c:ptCount val="4"/>
                <c:pt idx="0">
                  <c:v>Agriculture</c:v>
                </c:pt>
                <c:pt idx="1">
                  <c:v>Non-Manufacturing Industrial Production</c:v>
                </c:pt>
                <c:pt idx="2">
                  <c:v>Manufacturing</c:v>
                </c:pt>
                <c:pt idx="3">
                  <c:v>Services</c:v>
                </c:pt>
              </c:strCache>
            </c:strRef>
          </c:cat>
          <c:val>
            <c:numRef>
              <c:f>'Figure 2.1'!$C$5:$C$8</c:f>
              <c:numCache>
                <c:formatCode>0.0</c:formatCode>
                <c:ptCount val="4"/>
                <c:pt idx="0">
                  <c:v>4</c:v>
                </c:pt>
                <c:pt idx="1">
                  <c:v>16</c:v>
                </c:pt>
                <c:pt idx="2">
                  <c:v>39</c:v>
                </c:pt>
                <c:pt idx="3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913920"/>
        <c:axId val="120915456"/>
      </c:barChart>
      <c:catAx>
        <c:axId val="1209139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0915456"/>
        <c:crosses val="autoZero"/>
        <c:auto val="1"/>
        <c:lblAlgn val="ctr"/>
        <c:lblOffset val="100"/>
        <c:noMultiLvlLbl val="0"/>
      </c:catAx>
      <c:valAx>
        <c:axId val="120915456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rgbClr val="F2F2F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 sz="900">
                    <a:latin typeface="Arial" panose="020B0604020202020204" pitchFamily="34" charset="0"/>
                    <a:cs typeface="Arial" panose="020B0604020202020204" pitchFamily="34" charset="0"/>
                  </a:rPr>
                  <a:t>per cent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0913920"/>
        <c:crosses val="autoZero"/>
        <c:crossBetween val="between"/>
        <c:majorUnit val="20"/>
        <c:minorUnit val="20"/>
      </c:valAx>
    </c:plotArea>
    <c:legend>
      <c:legendPos val="b"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74444444444444E-2"/>
          <c:y val="4.8959027777777775E-2"/>
          <c:w val="0.86032166666666665"/>
          <c:h val="0.7611951388888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2.2'!$B$4</c:f>
              <c:strCache>
                <c:ptCount val="1"/>
                <c:pt idx="0">
                  <c:v>Gross exports </c:v>
                </c:pt>
              </c:strCache>
            </c:strRef>
          </c:tx>
          <c:spPr>
            <a:solidFill>
              <a:srgbClr val="78A22F"/>
            </a:solidFill>
          </c:spPr>
          <c:invertIfNegative val="0"/>
          <c:cat>
            <c:strRef>
              <c:f>'Figure 2.2'!$A$5:$A$8</c:f>
              <c:strCache>
                <c:ptCount val="4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Services</c:v>
                </c:pt>
              </c:strCache>
            </c:strRef>
          </c:cat>
          <c:val>
            <c:numRef>
              <c:f>'Figure 2.2'!$B$5:$B$8</c:f>
              <c:numCache>
                <c:formatCode>0.0</c:formatCode>
                <c:ptCount val="4"/>
                <c:pt idx="0">
                  <c:v>4.5560756114675947</c:v>
                </c:pt>
                <c:pt idx="1">
                  <c:v>42.446810819413599</c:v>
                </c:pt>
                <c:pt idx="2">
                  <c:v>36.224345850846035</c:v>
                </c:pt>
                <c:pt idx="3">
                  <c:v>16.772767718272771</c:v>
                </c:pt>
              </c:numCache>
            </c:numRef>
          </c:val>
        </c:ser>
        <c:ser>
          <c:idx val="1"/>
          <c:order val="1"/>
          <c:tx>
            <c:strRef>
              <c:f>'Figure 2.2'!$C$4</c:f>
              <c:strCache>
                <c:ptCount val="1"/>
                <c:pt idx="0">
                  <c:v>Value-added exports</c:v>
                </c:pt>
              </c:strCache>
            </c:strRef>
          </c:tx>
          <c:spPr>
            <a:solidFill>
              <a:srgbClr val="265A9A"/>
            </a:solidFill>
          </c:spPr>
          <c:invertIfNegative val="0"/>
          <c:cat>
            <c:strRef>
              <c:f>'Figure 2.2'!$A$5:$A$8</c:f>
              <c:strCache>
                <c:ptCount val="4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Services</c:v>
                </c:pt>
              </c:strCache>
            </c:strRef>
          </c:cat>
          <c:val>
            <c:numRef>
              <c:f>'Figure 2.2'!$C$5:$C$8</c:f>
              <c:numCache>
                <c:formatCode>0.0</c:formatCode>
                <c:ptCount val="4"/>
                <c:pt idx="0">
                  <c:v>4.6622613381853268</c:v>
                </c:pt>
                <c:pt idx="1">
                  <c:v>40.020264104980939</c:v>
                </c:pt>
                <c:pt idx="2">
                  <c:v>13.708178851551226</c:v>
                </c:pt>
                <c:pt idx="3">
                  <c:v>41.609295705282499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965760"/>
        <c:axId val="121176448"/>
      </c:barChart>
      <c:catAx>
        <c:axId val="1209657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C0C0C0"/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1176448"/>
        <c:crosses val="autoZero"/>
        <c:auto val="1"/>
        <c:lblAlgn val="ctr"/>
        <c:lblOffset val="100"/>
        <c:noMultiLvlLbl val="0"/>
      </c:catAx>
      <c:valAx>
        <c:axId val="12117644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F2F2F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AU" sz="900">
                    <a:latin typeface="Arial" panose="020B0604020202020204" pitchFamily="34" charset="0"/>
                    <a:cs typeface="Arial" panose="020B0604020202020204" pitchFamily="34" charset="0"/>
                  </a:rPr>
                  <a:t>per cent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C0C0C0"/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0965760"/>
        <c:crosses val="autoZero"/>
        <c:crossBetween val="between"/>
        <c:majorUnit val="20"/>
        <c:minorUnit val="5"/>
      </c:valAx>
    </c:plotArea>
    <c:legend>
      <c:legendPos val="b"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12648148148148"/>
          <c:y val="6.8564930555555542E-2"/>
          <c:w val="0.86482481481481477"/>
          <c:h val="0.68660763888888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2.3'!$B$4</c:f>
              <c:strCache>
                <c:ptCount val="1"/>
                <c:pt idx="0">
                  <c:v>Share of gross exports</c:v>
                </c:pt>
              </c:strCache>
            </c:strRef>
          </c:tx>
          <c:spPr>
            <a:solidFill>
              <a:srgbClr val="78A22F"/>
            </a:solidFill>
          </c:spPr>
          <c:invertIfNegative val="0"/>
          <c:cat>
            <c:strRef>
              <c:f>'Figure 2.3'!$A$5:$A$10</c:f>
              <c:strCache>
                <c:ptCount val="6"/>
                <c:pt idx="0">
                  <c:v>North America</c:v>
                </c:pt>
                <c:pt idx="1">
                  <c:v>Europe</c:v>
                </c:pt>
                <c:pt idx="2">
                  <c:v>Japan</c:v>
                </c:pt>
                <c:pt idx="3">
                  <c:v>China</c:v>
                </c:pt>
                <c:pt idx="4">
                  <c:v>South Korea and Taiwan</c:v>
                </c:pt>
                <c:pt idx="5">
                  <c:v>Other trading regions</c:v>
                </c:pt>
              </c:strCache>
            </c:strRef>
          </c:cat>
          <c:val>
            <c:numRef>
              <c:f>'Figure 2.3'!$B$5:$B$10</c:f>
              <c:numCache>
                <c:formatCode>General</c:formatCode>
                <c:ptCount val="6"/>
                <c:pt idx="0">
                  <c:v>10.3</c:v>
                </c:pt>
                <c:pt idx="1">
                  <c:v>12.3</c:v>
                </c:pt>
                <c:pt idx="2">
                  <c:v>15.6</c:v>
                </c:pt>
                <c:pt idx="3">
                  <c:v>17.899999999999999</c:v>
                </c:pt>
                <c:pt idx="4">
                  <c:v>11.4</c:v>
                </c:pt>
                <c:pt idx="5">
                  <c:v>32.5</c:v>
                </c:pt>
              </c:numCache>
            </c:numRef>
          </c:val>
        </c:ser>
        <c:ser>
          <c:idx val="1"/>
          <c:order val="1"/>
          <c:tx>
            <c:strRef>
              <c:f>'Figure 2.3'!$C$4</c:f>
              <c:strCache>
                <c:ptCount val="1"/>
                <c:pt idx="0">
                  <c:v>Share of value-added exports</c:v>
                </c:pt>
              </c:strCache>
            </c:strRef>
          </c:tx>
          <c:spPr>
            <a:solidFill>
              <a:srgbClr val="265A9A"/>
            </a:solidFill>
          </c:spPr>
          <c:invertIfNegative val="0"/>
          <c:dPt>
            <c:idx val="5"/>
            <c:invertIfNegative val="0"/>
            <c:bubble3D val="0"/>
          </c:dPt>
          <c:cat>
            <c:strRef>
              <c:f>'Figure 2.3'!$A$5:$A$10</c:f>
              <c:strCache>
                <c:ptCount val="6"/>
                <c:pt idx="0">
                  <c:v>North America</c:v>
                </c:pt>
                <c:pt idx="1">
                  <c:v>Europe</c:v>
                </c:pt>
                <c:pt idx="2">
                  <c:v>Japan</c:v>
                </c:pt>
                <c:pt idx="3">
                  <c:v>China</c:v>
                </c:pt>
                <c:pt idx="4">
                  <c:v>South Korea and Taiwan</c:v>
                </c:pt>
                <c:pt idx="5">
                  <c:v>Other trading regions</c:v>
                </c:pt>
              </c:strCache>
            </c:strRef>
          </c:cat>
          <c:val>
            <c:numRef>
              <c:f>'Figure 2.3'!$C$5:$C$10</c:f>
              <c:numCache>
                <c:formatCode>General</c:formatCode>
                <c:ptCount val="6"/>
                <c:pt idx="0">
                  <c:v>15.8</c:v>
                </c:pt>
                <c:pt idx="1">
                  <c:v>15.7</c:v>
                </c:pt>
                <c:pt idx="2" formatCode="0.0">
                  <c:v>15</c:v>
                </c:pt>
                <c:pt idx="3" formatCode="0.0">
                  <c:v>15</c:v>
                </c:pt>
                <c:pt idx="4">
                  <c:v>7.6</c:v>
                </c:pt>
                <c:pt idx="5">
                  <c:v>30.8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397440"/>
        <c:axId val="124398976"/>
      </c:barChart>
      <c:catAx>
        <c:axId val="1243974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4398976"/>
        <c:crosses val="autoZero"/>
        <c:auto val="1"/>
        <c:lblAlgn val="ctr"/>
        <c:lblOffset val="100"/>
        <c:noMultiLvlLbl val="0"/>
      </c:catAx>
      <c:valAx>
        <c:axId val="124398976"/>
        <c:scaling>
          <c:orientation val="minMax"/>
        </c:scaling>
        <c:delete val="0"/>
        <c:axPos val="l"/>
        <c:majorGridlines>
          <c:spPr>
            <a:ln>
              <a:solidFill>
                <a:srgbClr val="F2F2F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AU" sz="900">
                    <a:latin typeface="Arial" panose="020B0604020202020204" pitchFamily="34" charset="0"/>
                    <a:cs typeface="Arial" panose="020B0604020202020204" pitchFamily="34" charset="0"/>
                  </a:rPr>
                  <a:t>per</a:t>
                </a:r>
                <a:r>
                  <a:rPr lang="en-AU" sz="900" baseline="0">
                    <a:latin typeface="Arial" panose="020B0604020202020204" pitchFamily="34" charset="0"/>
                    <a:cs typeface="Arial" panose="020B0604020202020204" pitchFamily="34" charset="0"/>
                  </a:rPr>
                  <a:t> cent</a:t>
                </a:r>
                <a:endParaRPr lang="en-AU" sz="9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4752777777777776E-2"/>
              <c:y val="0.3062559027777777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4397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1025555555555564E-2"/>
          <c:y val="0.88686840277777779"/>
          <c:w val="0.86849300087489079"/>
          <c:h val="8.0974305555555556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737592592592593E-2"/>
          <c:y val="0.13315972222222222"/>
          <c:w val="0.8755671478565179"/>
          <c:h val="0.72788568095654704"/>
        </c:manualLayout>
      </c:layout>
      <c:lineChart>
        <c:grouping val="standard"/>
        <c:varyColors val="0"/>
        <c:ser>
          <c:idx val="1"/>
          <c:order val="0"/>
          <c:tx>
            <c:strRef>
              <c:f>'Figure 2.4'!$B$4</c:f>
              <c:strCache>
                <c:ptCount val="1"/>
                <c:pt idx="0">
                  <c:v>Ratio of gross exports to value added generated in exporting</c:v>
                </c:pt>
              </c:strCache>
            </c:strRef>
          </c:tx>
          <c:spPr>
            <a:ln w="25400">
              <a:solidFill>
                <a:srgbClr val="78A22F"/>
              </a:solidFill>
            </a:ln>
          </c:spPr>
          <c:marker>
            <c:symbol val="none"/>
          </c:marker>
          <c:cat>
            <c:numRef>
              <c:f>'Figure 2.4'!$A$5:$A$44</c:f>
              <c:numCache>
                <c:formatCode>General</c:formatCod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'Figure 2.4'!$B$5:$B$44</c:f>
              <c:numCache>
                <c:formatCode>0.00</c:formatCode>
                <c:ptCount val="40"/>
                <c:pt idx="0">
                  <c:v>1.1494252873563218</c:v>
                </c:pt>
                <c:pt idx="1">
                  <c:v>1.1494252873563218</c:v>
                </c:pt>
                <c:pt idx="2">
                  <c:v>1.1494252873563218</c:v>
                </c:pt>
                <c:pt idx="3">
                  <c:v>1.1627906976744187</c:v>
                </c:pt>
                <c:pt idx="4">
                  <c:v>1.1904761904761905</c:v>
                </c:pt>
                <c:pt idx="5">
                  <c:v>1.1764705882352942</c:v>
                </c:pt>
                <c:pt idx="6">
                  <c:v>1.1764705882352942</c:v>
                </c:pt>
                <c:pt idx="7">
                  <c:v>1.1764705882352942</c:v>
                </c:pt>
                <c:pt idx="8">
                  <c:v>1.1764705882352942</c:v>
                </c:pt>
                <c:pt idx="9">
                  <c:v>1.1904761904761905</c:v>
                </c:pt>
                <c:pt idx="10">
                  <c:v>1.2048192771084338</c:v>
                </c:pt>
                <c:pt idx="11">
                  <c:v>1.2048192771084338</c:v>
                </c:pt>
                <c:pt idx="12">
                  <c:v>1.1904761904761905</c:v>
                </c:pt>
                <c:pt idx="13">
                  <c:v>1.1904761904761905</c:v>
                </c:pt>
                <c:pt idx="14">
                  <c:v>1.2048192771084338</c:v>
                </c:pt>
                <c:pt idx="15">
                  <c:v>1.1904761904761905</c:v>
                </c:pt>
                <c:pt idx="16">
                  <c:v>1.1904761904761905</c:v>
                </c:pt>
                <c:pt idx="17">
                  <c:v>1.1904761904761905</c:v>
                </c:pt>
                <c:pt idx="18">
                  <c:v>1.1904761904761905</c:v>
                </c:pt>
                <c:pt idx="19">
                  <c:v>1.1904761904761905</c:v>
                </c:pt>
                <c:pt idx="20">
                  <c:v>1.1904761904761905</c:v>
                </c:pt>
                <c:pt idx="21">
                  <c:v>1.2048192771084338</c:v>
                </c:pt>
                <c:pt idx="22">
                  <c:v>1.2195121951219512</c:v>
                </c:pt>
                <c:pt idx="23">
                  <c:v>1.2195121951219512</c:v>
                </c:pt>
                <c:pt idx="24">
                  <c:v>1.2195121951219512</c:v>
                </c:pt>
                <c:pt idx="25">
                  <c:v>1.25</c:v>
                </c:pt>
                <c:pt idx="26">
                  <c:v>1.25</c:v>
                </c:pt>
                <c:pt idx="27">
                  <c:v>1.2658227848101264</c:v>
                </c:pt>
                <c:pt idx="28">
                  <c:v>1.2658227848101264</c:v>
                </c:pt>
                <c:pt idx="29">
                  <c:v>1.2820512820512819</c:v>
                </c:pt>
                <c:pt idx="30">
                  <c:v>1.2987012987012987</c:v>
                </c:pt>
                <c:pt idx="31">
                  <c:v>1.2987012987012987</c:v>
                </c:pt>
                <c:pt idx="32">
                  <c:v>1.2987012987012987</c:v>
                </c:pt>
                <c:pt idx="33">
                  <c:v>1.2987012987012987</c:v>
                </c:pt>
                <c:pt idx="34">
                  <c:v>1.3157894736842106</c:v>
                </c:pt>
                <c:pt idx="35">
                  <c:v>1.3157894736842106</c:v>
                </c:pt>
                <c:pt idx="36">
                  <c:v>1.3333333333333333</c:v>
                </c:pt>
                <c:pt idx="37">
                  <c:v>1.3333333333333333</c:v>
                </c:pt>
                <c:pt idx="38">
                  <c:v>1.3513513513513513</c:v>
                </c:pt>
                <c:pt idx="39">
                  <c:v>1.2987012987012987</c:v>
                </c:pt>
              </c:numCache>
            </c:numRef>
          </c:val>
          <c:smooth val="0"/>
        </c:ser>
        <c:ser>
          <c:idx val="0"/>
          <c:order val="1"/>
          <c:marker>
            <c:symbol val="none"/>
          </c:marker>
          <c:val>
            <c:numRef>
              <c:f>'Figure 2.4'!$C$5:$C$44</c:f>
              <c:numCache>
                <c:formatCode>General</c:formatCode>
                <c:ptCount val="40"/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errBars>
            <c:errDir val="y"/>
            <c:errBarType val="minus"/>
            <c:errValType val="percentage"/>
            <c:noEndCap val="1"/>
            <c:val val="100"/>
          </c:errBars>
          <c:val>
            <c:numRef>
              <c:f>'Figure 2.4'!$D$5:$D$44</c:f>
              <c:numCache>
                <c:formatCode>0.0</c:formatCode>
                <c:ptCount val="40"/>
                <c:pt idx="9">
                  <c:v>1.25</c:v>
                </c:pt>
                <c:pt idx="19">
                  <c:v>1.25</c:v>
                </c:pt>
                <c:pt idx="21">
                  <c:v>1.33</c:v>
                </c:pt>
                <c:pt idx="24">
                  <c:v>1.4</c:v>
                </c:pt>
                <c:pt idx="26">
                  <c:v>1.33</c:v>
                </c:pt>
                <c:pt idx="31">
                  <c:v>1.4</c:v>
                </c:pt>
                <c:pt idx="34">
                  <c:v>1.33</c:v>
                </c:pt>
                <c:pt idx="38">
                  <c:v>1.4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30208"/>
        <c:axId val="124431744"/>
      </c:lineChart>
      <c:catAx>
        <c:axId val="12443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4431744"/>
        <c:crosses val="autoZero"/>
        <c:auto val="1"/>
        <c:lblAlgn val="ctr"/>
        <c:lblOffset val="100"/>
        <c:tickLblSkip val="2"/>
        <c:noMultiLvlLbl val="0"/>
      </c:catAx>
      <c:valAx>
        <c:axId val="124431744"/>
        <c:scaling>
          <c:orientation val="minMax"/>
          <c:max val="1.4"/>
          <c:min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AU" sz="900">
                    <a:latin typeface="Arial" panose="020B0604020202020204" pitchFamily="34" charset="0"/>
                    <a:cs typeface="Arial" panose="020B0604020202020204" pitchFamily="34" charset="0"/>
                  </a:rPr>
                  <a:t>ratio</a:t>
                </a:r>
              </a:p>
            </c:rich>
          </c:tx>
          <c:layout>
            <c:manualLayout>
              <c:xMode val="edge"/>
              <c:yMode val="edge"/>
              <c:x val="0"/>
              <c:y val="0.44946511646191967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4430208"/>
        <c:crosses val="autoZero"/>
        <c:crossBetween val="midCat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57148148148148"/>
          <c:y val="6.4326736111111116E-2"/>
          <c:w val="0.82820703703703702"/>
          <c:h val="0.64379722222222224"/>
        </c:manualLayout>
      </c:layout>
      <c:lineChart>
        <c:grouping val="standard"/>
        <c:varyColors val="0"/>
        <c:ser>
          <c:idx val="0"/>
          <c:order val="0"/>
          <c:tx>
            <c:strRef>
              <c:f>'Figure 2.5'!$B$4</c:f>
              <c:strCache>
                <c:ptCount val="1"/>
                <c:pt idx="0">
                  <c:v>Manufacturing</c:v>
                </c:pt>
              </c:strCache>
            </c:strRef>
          </c:tx>
          <c:spPr>
            <a:ln>
              <a:solidFill>
                <a:srgbClr val="78A22F"/>
              </a:solidFill>
            </a:ln>
          </c:spPr>
          <c:marker>
            <c:symbol val="none"/>
          </c:marker>
          <c:cat>
            <c:numRef>
              <c:f>'Figure 2.5'!$A$5:$A$44</c:f>
              <c:numCache>
                <c:formatCode>General</c:formatCod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'Figure 2.5'!$B$5:$B$44</c:f>
              <c:numCache>
                <c:formatCode>0.00</c:formatCode>
                <c:ptCount val="40"/>
                <c:pt idx="0">
                  <c:v>1.5384615384615383</c:v>
                </c:pt>
                <c:pt idx="1">
                  <c:v>1.5625</c:v>
                </c:pt>
                <c:pt idx="2">
                  <c:v>1.5625</c:v>
                </c:pt>
                <c:pt idx="3">
                  <c:v>1.5625</c:v>
                </c:pt>
                <c:pt idx="4">
                  <c:v>1.6129032258064517</c:v>
                </c:pt>
                <c:pt idx="5">
                  <c:v>1.639344262295082</c:v>
                </c:pt>
                <c:pt idx="6">
                  <c:v>1.639344262295082</c:v>
                </c:pt>
                <c:pt idx="7">
                  <c:v>1.639344262295082</c:v>
                </c:pt>
                <c:pt idx="8">
                  <c:v>1.639344262295082</c:v>
                </c:pt>
                <c:pt idx="9">
                  <c:v>1.6666666666666667</c:v>
                </c:pt>
                <c:pt idx="10">
                  <c:v>1.6949152542372883</c:v>
                </c:pt>
                <c:pt idx="11">
                  <c:v>1.6949152542372883</c:v>
                </c:pt>
                <c:pt idx="12">
                  <c:v>1.6949152542372883</c:v>
                </c:pt>
                <c:pt idx="13">
                  <c:v>1.6949152542372883</c:v>
                </c:pt>
                <c:pt idx="14">
                  <c:v>1.6949152542372883</c:v>
                </c:pt>
                <c:pt idx="15">
                  <c:v>1.6949152542372883</c:v>
                </c:pt>
                <c:pt idx="16">
                  <c:v>1.6666666666666667</c:v>
                </c:pt>
                <c:pt idx="17">
                  <c:v>1.6666666666666667</c:v>
                </c:pt>
                <c:pt idx="18">
                  <c:v>1.6666666666666667</c:v>
                </c:pt>
                <c:pt idx="19">
                  <c:v>1.6949152542372883</c:v>
                </c:pt>
                <c:pt idx="20">
                  <c:v>1.6949152542372883</c:v>
                </c:pt>
                <c:pt idx="21">
                  <c:v>1.8181818181818181</c:v>
                </c:pt>
                <c:pt idx="22">
                  <c:v>1.8518518518518516</c:v>
                </c:pt>
                <c:pt idx="23">
                  <c:v>1.8518518518518516</c:v>
                </c:pt>
                <c:pt idx="24">
                  <c:v>1.8518518518518516</c:v>
                </c:pt>
                <c:pt idx="25">
                  <c:v>1.8867924528301885</c:v>
                </c:pt>
                <c:pt idx="26">
                  <c:v>1.9230769230769229</c:v>
                </c:pt>
                <c:pt idx="27">
                  <c:v>1.9230769230769229</c:v>
                </c:pt>
                <c:pt idx="28">
                  <c:v>1.9607843137254901</c:v>
                </c:pt>
                <c:pt idx="29">
                  <c:v>2</c:v>
                </c:pt>
                <c:pt idx="30">
                  <c:v>2.0408163265306123</c:v>
                </c:pt>
                <c:pt idx="31">
                  <c:v>2.0408163265306123</c:v>
                </c:pt>
                <c:pt idx="32">
                  <c:v>2.0408163265306123</c:v>
                </c:pt>
                <c:pt idx="33">
                  <c:v>2.0833333333333335</c:v>
                </c:pt>
                <c:pt idx="34">
                  <c:v>2.0833333333333335</c:v>
                </c:pt>
                <c:pt idx="35">
                  <c:v>2.1276595744680851</c:v>
                </c:pt>
                <c:pt idx="36">
                  <c:v>2.1739130434782608</c:v>
                </c:pt>
                <c:pt idx="37">
                  <c:v>2.1739130434782608</c:v>
                </c:pt>
                <c:pt idx="38">
                  <c:v>2.2222222222222223</c:v>
                </c:pt>
                <c:pt idx="39">
                  <c:v>2.1739130434782608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2.5'!$C$4</c:f>
              <c:strCache>
                <c:ptCount val="1"/>
                <c:pt idx="0">
                  <c:v>Non Manufacturing</c:v>
                </c:pt>
              </c:strCache>
            </c:strRef>
          </c:tx>
          <c:spPr>
            <a:ln>
              <a:solidFill>
                <a:srgbClr val="265A9A"/>
              </a:solidFill>
            </a:ln>
          </c:spPr>
          <c:marker>
            <c:symbol val="none"/>
          </c:marker>
          <c:cat>
            <c:numRef>
              <c:f>'Figure 2.5'!$A$5:$A$44</c:f>
              <c:numCache>
                <c:formatCode>General</c:formatCod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'Figure 2.5'!$C$5:$C$44</c:f>
              <c:numCache>
                <c:formatCode>0.00</c:formatCode>
                <c:ptCount val="40"/>
                <c:pt idx="0">
                  <c:v>0.90909090909090906</c:v>
                </c:pt>
                <c:pt idx="1">
                  <c:v>0.90909090909090906</c:v>
                </c:pt>
                <c:pt idx="2">
                  <c:v>0.89285714285714279</c:v>
                </c:pt>
                <c:pt idx="3">
                  <c:v>0.9009009009009008</c:v>
                </c:pt>
                <c:pt idx="4">
                  <c:v>1</c:v>
                </c:pt>
                <c:pt idx="5">
                  <c:v>0.99009900990099009</c:v>
                </c:pt>
                <c:pt idx="6">
                  <c:v>0.99009900990099009</c:v>
                </c:pt>
                <c:pt idx="7">
                  <c:v>0.99009900990099009</c:v>
                </c:pt>
                <c:pt idx="8">
                  <c:v>0.970873786407767</c:v>
                </c:pt>
                <c:pt idx="9">
                  <c:v>0.98039215686274506</c:v>
                </c:pt>
                <c:pt idx="10">
                  <c:v>1.0101010101010102</c:v>
                </c:pt>
                <c:pt idx="11">
                  <c:v>1.0204081632653061</c:v>
                </c:pt>
                <c:pt idx="12">
                  <c:v>1.0204081632653061</c:v>
                </c:pt>
                <c:pt idx="13">
                  <c:v>0.99009900990099009</c:v>
                </c:pt>
                <c:pt idx="14">
                  <c:v>1.0309278350515465</c:v>
                </c:pt>
                <c:pt idx="15">
                  <c:v>1.0204081632653061</c:v>
                </c:pt>
                <c:pt idx="16">
                  <c:v>0.93457943925233644</c:v>
                </c:pt>
                <c:pt idx="17">
                  <c:v>0.90909090909090906</c:v>
                </c:pt>
                <c:pt idx="18">
                  <c:v>0.87719298245614041</c:v>
                </c:pt>
                <c:pt idx="19">
                  <c:v>0.90909090909090906</c:v>
                </c:pt>
                <c:pt idx="20">
                  <c:v>0.95238095238095233</c:v>
                </c:pt>
                <c:pt idx="21">
                  <c:v>0.92592592592592582</c:v>
                </c:pt>
                <c:pt idx="22">
                  <c:v>1.0638297872340425</c:v>
                </c:pt>
                <c:pt idx="23">
                  <c:v>0.94339622641509424</c:v>
                </c:pt>
                <c:pt idx="24">
                  <c:v>0.87719298245614041</c:v>
                </c:pt>
                <c:pt idx="25">
                  <c:v>0.86206896551724144</c:v>
                </c:pt>
                <c:pt idx="26">
                  <c:v>0.89285714285714279</c:v>
                </c:pt>
                <c:pt idx="27">
                  <c:v>0.9009009009009008</c:v>
                </c:pt>
                <c:pt idx="28">
                  <c:v>0.8</c:v>
                </c:pt>
                <c:pt idx="29">
                  <c:v>0.84033613445378152</c:v>
                </c:pt>
                <c:pt idx="30">
                  <c:v>0.93457943925233644</c:v>
                </c:pt>
                <c:pt idx="31">
                  <c:v>0.88495575221238942</c:v>
                </c:pt>
                <c:pt idx="32">
                  <c:v>0.86956521739130443</c:v>
                </c:pt>
                <c:pt idx="33">
                  <c:v>0.89285714285714279</c:v>
                </c:pt>
                <c:pt idx="34">
                  <c:v>0.9009009009009008</c:v>
                </c:pt>
                <c:pt idx="35">
                  <c:v>0.94339622641509424</c:v>
                </c:pt>
                <c:pt idx="36">
                  <c:v>0.94339622641509424</c:v>
                </c:pt>
                <c:pt idx="37">
                  <c:v>0.93457943925233644</c:v>
                </c:pt>
                <c:pt idx="38">
                  <c:v>1</c:v>
                </c:pt>
                <c:pt idx="39">
                  <c:v>0.93457943925233644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2.5'!$D$4</c:f>
              <c:strCache>
                <c:ptCount val="1"/>
                <c:pt idx="0">
                  <c:v>Agriculture</c:v>
                </c:pt>
              </c:strCache>
            </c:strRef>
          </c:tx>
          <c:spPr>
            <a:ln>
              <a:solidFill>
                <a:srgbClr val="B2D673"/>
              </a:solidFill>
            </a:ln>
          </c:spPr>
          <c:marker>
            <c:symbol val="none"/>
          </c:marker>
          <c:cat>
            <c:numRef>
              <c:f>'Figure 2.5'!$A$5:$A$44</c:f>
              <c:numCache>
                <c:formatCode>General</c:formatCod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'Figure 2.5'!$D$5:$D$44</c:f>
              <c:numCache>
                <c:formatCode>0.00</c:formatCode>
                <c:ptCount val="40"/>
                <c:pt idx="0">
                  <c:v>0.83333333333333337</c:v>
                </c:pt>
                <c:pt idx="1">
                  <c:v>0.82644628099173556</c:v>
                </c:pt>
                <c:pt idx="2">
                  <c:v>0.82644628099173556</c:v>
                </c:pt>
                <c:pt idx="3">
                  <c:v>0.84033613445378152</c:v>
                </c:pt>
                <c:pt idx="4">
                  <c:v>0.86206896551724144</c:v>
                </c:pt>
                <c:pt idx="5">
                  <c:v>0.85470085470085477</c:v>
                </c:pt>
                <c:pt idx="6">
                  <c:v>0.86956521739130443</c:v>
                </c:pt>
                <c:pt idx="7">
                  <c:v>0.86206896551724144</c:v>
                </c:pt>
                <c:pt idx="8">
                  <c:v>0.86956521739130443</c:v>
                </c:pt>
                <c:pt idx="9">
                  <c:v>0.86956521739130443</c:v>
                </c:pt>
                <c:pt idx="10">
                  <c:v>0.89285714285714279</c:v>
                </c:pt>
                <c:pt idx="11">
                  <c:v>0.89285714285714279</c:v>
                </c:pt>
                <c:pt idx="12">
                  <c:v>0.86956521739130443</c:v>
                </c:pt>
                <c:pt idx="13">
                  <c:v>0.88495575221238942</c:v>
                </c:pt>
                <c:pt idx="14">
                  <c:v>0.87719298245614041</c:v>
                </c:pt>
                <c:pt idx="15">
                  <c:v>0.86206896551724144</c:v>
                </c:pt>
                <c:pt idx="16">
                  <c:v>0.81967213114754101</c:v>
                </c:pt>
                <c:pt idx="17">
                  <c:v>0.81967213114754101</c:v>
                </c:pt>
                <c:pt idx="18">
                  <c:v>0.81967213114754101</c:v>
                </c:pt>
                <c:pt idx="19">
                  <c:v>0.79365079365079361</c:v>
                </c:pt>
                <c:pt idx="20">
                  <c:v>0.75187969924812026</c:v>
                </c:pt>
                <c:pt idx="21">
                  <c:v>0.76923076923076916</c:v>
                </c:pt>
                <c:pt idx="22">
                  <c:v>0.78125</c:v>
                </c:pt>
                <c:pt idx="23">
                  <c:v>0.76335877862595414</c:v>
                </c:pt>
                <c:pt idx="24">
                  <c:v>0.75757575757575757</c:v>
                </c:pt>
                <c:pt idx="25">
                  <c:v>0.76923076923076916</c:v>
                </c:pt>
                <c:pt idx="26">
                  <c:v>0.76923076923076916</c:v>
                </c:pt>
                <c:pt idx="27">
                  <c:v>0.76923076923076916</c:v>
                </c:pt>
                <c:pt idx="28">
                  <c:v>0.7142857142857143</c:v>
                </c:pt>
                <c:pt idx="29">
                  <c:v>0.7246376811594204</c:v>
                </c:pt>
                <c:pt idx="30">
                  <c:v>0.7142857142857143</c:v>
                </c:pt>
                <c:pt idx="31">
                  <c:v>0.65359477124183007</c:v>
                </c:pt>
                <c:pt idx="32">
                  <c:v>0.65359477124183007</c:v>
                </c:pt>
                <c:pt idx="33">
                  <c:v>0.65359477124183007</c:v>
                </c:pt>
                <c:pt idx="34">
                  <c:v>0.6211180124223602</c:v>
                </c:pt>
                <c:pt idx="35">
                  <c:v>0.63291139240506322</c:v>
                </c:pt>
                <c:pt idx="36">
                  <c:v>0.64102564102564097</c:v>
                </c:pt>
                <c:pt idx="37">
                  <c:v>0.64516129032258063</c:v>
                </c:pt>
                <c:pt idx="38">
                  <c:v>0.68493150684931503</c:v>
                </c:pt>
                <c:pt idx="39">
                  <c:v>0.69930069930069938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2.5'!$E$4</c:f>
              <c:strCache>
                <c:ptCount val="1"/>
                <c:pt idx="0">
                  <c:v>Services</c:v>
                </c:pt>
              </c:strCache>
            </c:strRef>
          </c:tx>
          <c:spPr>
            <a:ln>
              <a:solidFill>
                <a:srgbClr val="78A22F"/>
              </a:solidFill>
              <a:prstDash val="sysDot"/>
            </a:ln>
          </c:spPr>
          <c:marker>
            <c:symbol val="none"/>
          </c:marker>
          <c:cat>
            <c:numRef>
              <c:f>'Figure 2.5'!$A$5:$A$44</c:f>
              <c:numCache>
                <c:formatCode>General</c:formatCod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'Figure 2.5'!$E$5:$E$44</c:f>
              <c:numCache>
                <c:formatCode>0.00</c:formatCode>
                <c:ptCount val="40"/>
                <c:pt idx="0">
                  <c:v>0.7407407407407407</c:v>
                </c:pt>
                <c:pt idx="1">
                  <c:v>0.7407407407407407</c:v>
                </c:pt>
                <c:pt idx="2">
                  <c:v>0.72992700729927007</c:v>
                </c:pt>
                <c:pt idx="3">
                  <c:v>0.72992700729927007</c:v>
                </c:pt>
                <c:pt idx="4">
                  <c:v>0.72992700729927007</c:v>
                </c:pt>
                <c:pt idx="5">
                  <c:v>0.71942446043165476</c:v>
                </c:pt>
                <c:pt idx="6">
                  <c:v>0.7246376811594204</c:v>
                </c:pt>
                <c:pt idx="7">
                  <c:v>0.7246376811594204</c:v>
                </c:pt>
                <c:pt idx="8">
                  <c:v>0.7142857142857143</c:v>
                </c:pt>
                <c:pt idx="9">
                  <c:v>0.7142857142857143</c:v>
                </c:pt>
                <c:pt idx="10">
                  <c:v>0.7142857142857143</c:v>
                </c:pt>
                <c:pt idx="11">
                  <c:v>0.70921985815602839</c:v>
                </c:pt>
                <c:pt idx="12">
                  <c:v>0.70422535211267612</c:v>
                </c:pt>
                <c:pt idx="13">
                  <c:v>0.69444444444444442</c:v>
                </c:pt>
                <c:pt idx="14">
                  <c:v>0.68493150684931503</c:v>
                </c:pt>
                <c:pt idx="15">
                  <c:v>0.67567567567567566</c:v>
                </c:pt>
                <c:pt idx="16">
                  <c:v>0.66666666666666663</c:v>
                </c:pt>
                <c:pt idx="17">
                  <c:v>0.66666666666666663</c:v>
                </c:pt>
                <c:pt idx="18">
                  <c:v>0.65789473684210531</c:v>
                </c:pt>
                <c:pt idx="19">
                  <c:v>0.66225165562913912</c:v>
                </c:pt>
                <c:pt idx="20">
                  <c:v>0.67114093959731547</c:v>
                </c:pt>
                <c:pt idx="21">
                  <c:v>0.65359477124183007</c:v>
                </c:pt>
                <c:pt idx="22">
                  <c:v>0.65789473684210531</c:v>
                </c:pt>
                <c:pt idx="23">
                  <c:v>0.65789473684210531</c:v>
                </c:pt>
                <c:pt idx="24">
                  <c:v>0.65359477124183007</c:v>
                </c:pt>
                <c:pt idx="25">
                  <c:v>0.64516129032258063</c:v>
                </c:pt>
                <c:pt idx="26">
                  <c:v>0.64935064935064934</c:v>
                </c:pt>
                <c:pt idx="27">
                  <c:v>0.64516129032258063</c:v>
                </c:pt>
                <c:pt idx="28">
                  <c:v>0.64935064935064934</c:v>
                </c:pt>
                <c:pt idx="29">
                  <c:v>0.64516129032258063</c:v>
                </c:pt>
                <c:pt idx="30">
                  <c:v>0.64935064935064934</c:v>
                </c:pt>
                <c:pt idx="31">
                  <c:v>0.64935064935064934</c:v>
                </c:pt>
                <c:pt idx="32">
                  <c:v>0.64516129032258063</c:v>
                </c:pt>
                <c:pt idx="33">
                  <c:v>0.64516129032258063</c:v>
                </c:pt>
                <c:pt idx="34">
                  <c:v>0.65359477124183007</c:v>
                </c:pt>
                <c:pt idx="35">
                  <c:v>0.65789473684210531</c:v>
                </c:pt>
                <c:pt idx="36">
                  <c:v>0.65789473684210531</c:v>
                </c:pt>
                <c:pt idx="37">
                  <c:v>0.66666666666666663</c:v>
                </c:pt>
                <c:pt idx="38">
                  <c:v>0.66666666666666663</c:v>
                </c:pt>
                <c:pt idx="39">
                  <c:v>0.67114093959731547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66304"/>
        <c:axId val="126476288"/>
      </c:lineChart>
      <c:catAx>
        <c:axId val="12646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6476288"/>
        <c:crosses val="autoZero"/>
        <c:auto val="1"/>
        <c:lblAlgn val="ctr"/>
        <c:lblOffset val="100"/>
        <c:noMultiLvlLbl val="0"/>
      </c:catAx>
      <c:valAx>
        <c:axId val="126476288"/>
        <c:scaling>
          <c:orientation val="minMax"/>
        </c:scaling>
        <c:delete val="0"/>
        <c:axPos val="l"/>
        <c:majorGridlines>
          <c:spPr>
            <a:ln>
              <a:solidFill>
                <a:srgbClr val="F2F2F2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AU" sz="900">
                    <a:latin typeface="Arial" panose="020B0604020202020204" pitchFamily="34" charset="0"/>
                    <a:cs typeface="Arial" panose="020B0604020202020204" pitchFamily="34" charset="0"/>
                  </a:rPr>
                  <a:t>ratio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646630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11</xdr:row>
      <xdr:rowOff>23811</xdr:rowOff>
    </xdr:from>
    <xdr:to>
      <xdr:col>4</xdr:col>
      <xdr:colOff>66000</xdr:colOff>
      <xdr:row>27</xdr:row>
      <xdr:rowOff>8211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10</xdr:row>
      <xdr:rowOff>23812</xdr:rowOff>
    </xdr:from>
    <xdr:to>
      <xdr:col>3</xdr:col>
      <xdr:colOff>675600</xdr:colOff>
      <xdr:row>25</xdr:row>
      <xdr:rowOff>46312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12</xdr:row>
      <xdr:rowOff>28575</xdr:rowOff>
    </xdr:from>
    <xdr:to>
      <xdr:col>3</xdr:col>
      <xdr:colOff>551774</xdr:colOff>
      <xdr:row>29</xdr:row>
      <xdr:rowOff>155850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40165</xdr:colOff>
      <xdr:row>4</xdr:row>
      <xdr:rowOff>47758</xdr:rowOff>
    </xdr:from>
    <xdr:to>
      <xdr:col>11</xdr:col>
      <xdr:colOff>563365</xdr:colOff>
      <xdr:row>23</xdr:row>
      <xdr:rowOff>28258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0.14993</cdr:x>
      <cdr:y>0.24924</cdr:y>
    </cdr:from>
    <cdr:to>
      <cdr:x>0.29104</cdr:x>
      <cdr:y>0.32531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09625" y="717825"/>
          <a:ext cx="76200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10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0.39335</cdr:x>
      <cdr:y>0.38199</cdr:y>
    </cdr:from>
    <cdr:to>
      <cdr:x>0.53269</cdr:x>
      <cdr:y>0.48452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124075" y="1100138"/>
          <a:ext cx="7524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1000"/>
        </a:p>
      </cdr:txBody>
    </cdr:sp>
  </cdr:relSizeAnchor>
  <cdr:relSizeAnchor xmlns:cdr="http://schemas.openxmlformats.org/drawingml/2006/chartDrawing">
    <cdr:from>
      <cdr:x>0.41275</cdr:x>
      <cdr:y>0.38861</cdr:y>
    </cdr:from>
    <cdr:to>
      <cdr:x>0.5715</cdr:x>
      <cdr:y>0.51098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2228849" y="1119188"/>
          <a:ext cx="857251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10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0.5715</cdr:x>
      <cdr:y>0.32908</cdr:y>
    </cdr:from>
    <cdr:to>
      <cdr:x>0.67381</cdr:x>
      <cdr:y>0.44814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3086099" y="947738"/>
          <a:ext cx="552451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10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0.67204</cdr:x>
      <cdr:y>0.18025</cdr:y>
    </cdr:from>
    <cdr:to>
      <cdr:x>0.75318</cdr:x>
      <cdr:y>0.36876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3629025" y="519113"/>
          <a:ext cx="438150" cy="542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1000"/>
        </a:p>
      </cdr:txBody>
    </cdr:sp>
  </cdr:relSizeAnchor>
  <cdr:relSizeAnchor xmlns:cdr="http://schemas.openxmlformats.org/drawingml/2006/chartDrawing">
    <cdr:from>
      <cdr:x>0.67557</cdr:x>
      <cdr:y>0.04134</cdr:y>
    </cdr:from>
    <cdr:to>
      <cdr:x>0.75142</cdr:x>
      <cdr:y>0.28608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48075" y="119063"/>
          <a:ext cx="409575" cy="704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1000"/>
        </a:p>
      </cdr:txBody>
    </cdr:sp>
  </cdr:relSizeAnchor>
  <cdr:relSizeAnchor xmlns:cdr="http://schemas.openxmlformats.org/drawingml/2006/chartDrawing">
    <cdr:from>
      <cdr:x>0.74436</cdr:x>
      <cdr:y>0.12733</cdr:y>
    </cdr:from>
    <cdr:to>
      <cdr:x>0.8696</cdr:x>
      <cdr:y>0.28608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4019550" y="366713"/>
          <a:ext cx="676275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1000"/>
        </a:p>
      </cdr:txBody>
    </cdr:sp>
  </cdr:relSizeAnchor>
  <cdr:relSizeAnchor xmlns:cdr="http://schemas.openxmlformats.org/drawingml/2006/chartDrawing">
    <cdr:from>
      <cdr:x>0.73731</cdr:x>
      <cdr:y>0.16702</cdr:y>
    </cdr:from>
    <cdr:to>
      <cdr:x>0.84843</cdr:x>
      <cdr:y>0.339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3981449" y="481012"/>
          <a:ext cx="600075" cy="4953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1000"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0.8255</cdr:x>
      <cdr:y>0.10087</cdr:y>
    </cdr:from>
    <cdr:to>
      <cdr:x>0.9966</cdr:x>
      <cdr:y>0.34561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4457700" y="290513"/>
          <a:ext cx="923924" cy="704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10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0.22793</cdr:x>
      <cdr:y>0.28232</cdr:y>
    </cdr:from>
    <cdr:to>
      <cdr:x>0.35842</cdr:x>
      <cdr:y>0.43329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1230809" y="1038903"/>
          <a:ext cx="704646" cy="5555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AU" sz="850">
              <a:latin typeface="Arial" panose="020B0604020202020204" pitchFamily="34" charset="0"/>
              <a:cs typeface="Arial" panose="020B0604020202020204" pitchFamily="34" charset="0"/>
            </a:rPr>
            <a:t>Tokyo Round concluded</a:t>
          </a:r>
        </a:p>
      </cdr:txBody>
    </cdr:sp>
  </cdr:relSizeAnchor>
  <cdr:relSizeAnchor xmlns:cdr="http://schemas.openxmlformats.org/drawingml/2006/chartDrawing">
    <cdr:from>
      <cdr:x>0.47138</cdr:x>
      <cdr:y>0.17701</cdr:y>
    </cdr:from>
    <cdr:to>
      <cdr:x>0.62326</cdr:x>
      <cdr:y>0.25448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2545445" y="651384"/>
          <a:ext cx="820152" cy="2850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tIns="0" bIns="0" rtlCol="0"/>
        <a:lstStyle xmlns:a="http://schemas.openxmlformats.org/drawingml/2006/main"/>
        <a:p xmlns:a="http://schemas.openxmlformats.org/drawingml/2006/main">
          <a:pPr algn="ctr"/>
          <a:r>
            <a:rPr lang="en-AU" sz="850">
              <a:latin typeface="Arial" panose="020B0604020202020204" pitchFamily="34" charset="0"/>
              <a:cs typeface="Arial" panose="020B0604020202020204" pitchFamily="34" charset="0"/>
            </a:rPr>
            <a:t>Disolution of  Soviet Union</a:t>
          </a:r>
        </a:p>
      </cdr:txBody>
    </cdr:sp>
  </cdr:relSizeAnchor>
  <cdr:relSizeAnchor xmlns:cdr="http://schemas.openxmlformats.org/drawingml/2006/chartDrawing">
    <cdr:from>
      <cdr:x>0.53728</cdr:x>
      <cdr:y>0.02503</cdr:y>
    </cdr:from>
    <cdr:to>
      <cdr:x>0.73585</cdr:x>
      <cdr:y>0.16607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2978680" y="92319"/>
          <a:ext cx="1100872" cy="5202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tIns="0" bIns="0" rtlCol="0"/>
        <a:lstStyle xmlns:a="http://schemas.openxmlformats.org/drawingml/2006/main"/>
        <a:p xmlns:a="http://schemas.openxmlformats.org/drawingml/2006/main">
          <a:pPr algn="ctr"/>
          <a:r>
            <a:rPr lang="en-AU" sz="850">
              <a:latin typeface="Arial" panose="020B0604020202020204" pitchFamily="34" charset="0"/>
              <a:cs typeface="Arial" panose="020B0604020202020204" pitchFamily="34" charset="0"/>
            </a:rPr>
            <a:t>Bogor Declaration</a:t>
          </a:r>
        </a:p>
        <a:p xmlns:a="http://schemas.openxmlformats.org/drawingml/2006/main">
          <a:pPr algn="ctr"/>
          <a:r>
            <a:rPr lang="en-AU" sz="850">
              <a:latin typeface="Arial" panose="020B0604020202020204" pitchFamily="34" charset="0"/>
              <a:cs typeface="Arial" panose="020B0604020202020204" pitchFamily="34" charset="0"/>
            </a:rPr>
            <a:t>Uruguary Round concluded</a:t>
          </a:r>
        </a:p>
      </cdr:txBody>
    </cdr:sp>
  </cdr:relSizeAnchor>
  <cdr:relSizeAnchor xmlns:cdr="http://schemas.openxmlformats.org/drawingml/2006/chartDrawing">
    <cdr:from>
      <cdr:x>0.61137</cdr:x>
      <cdr:y>0.15199</cdr:y>
    </cdr:from>
    <cdr:to>
      <cdr:x>0.75833</cdr:x>
      <cdr:y>0.30245</cdr:y>
    </cdr:to>
    <cdr:sp macro="" textlink="">
      <cdr:nvSpPr>
        <cdr:cNvPr id="22" name="TextBox 21"/>
        <cdr:cNvSpPr txBox="1"/>
      </cdr:nvSpPr>
      <cdr:spPr>
        <a:xfrm xmlns:a="http://schemas.openxmlformats.org/drawingml/2006/main">
          <a:off x="3301398" y="559314"/>
          <a:ext cx="793584" cy="5536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tIns="0" bIns="0" rtlCol="0"/>
        <a:lstStyle xmlns:a="http://schemas.openxmlformats.org/drawingml/2006/main"/>
        <a:p xmlns:a="http://schemas.openxmlformats.org/drawingml/2006/main">
          <a:pPr algn="ctr"/>
          <a:r>
            <a:rPr lang="en-AU" sz="850">
              <a:latin typeface="Arial" panose="020B0604020202020204" pitchFamily="34" charset="0"/>
              <a:cs typeface="Arial" panose="020B0604020202020204" pitchFamily="34" charset="0"/>
            </a:rPr>
            <a:t>WTO IT Agreement concluded</a:t>
          </a:r>
        </a:p>
      </cdr:txBody>
    </cdr:sp>
  </cdr:relSizeAnchor>
  <cdr:relSizeAnchor xmlns:cdr="http://schemas.openxmlformats.org/drawingml/2006/chartDrawing">
    <cdr:from>
      <cdr:x>0.72529</cdr:x>
      <cdr:y>0.029</cdr:y>
    </cdr:from>
    <cdr:to>
      <cdr:x>0.85877</cdr:x>
      <cdr:y>0.14653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4021008" y="106973"/>
          <a:ext cx="740013" cy="4334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tIns="0" bIns="0" rtlCol="0"/>
        <a:lstStyle xmlns:a="http://schemas.openxmlformats.org/drawingml/2006/main"/>
        <a:p xmlns:a="http://schemas.openxmlformats.org/drawingml/2006/main">
          <a:pPr algn="ctr"/>
          <a:r>
            <a:rPr lang="en-AU" sz="850">
              <a:latin typeface="Arial" panose="020B0604020202020204" pitchFamily="34" charset="0"/>
              <a:cs typeface="Arial" panose="020B0604020202020204" pitchFamily="34" charset="0"/>
            </a:rPr>
            <a:t>China's accession to WTO</a:t>
          </a:r>
        </a:p>
      </cdr:txBody>
    </cdr:sp>
  </cdr:relSizeAnchor>
  <cdr:relSizeAnchor xmlns:cdr="http://schemas.openxmlformats.org/drawingml/2006/chartDrawing">
    <cdr:from>
      <cdr:x>0.79571</cdr:x>
      <cdr:y>0.1788</cdr:y>
    </cdr:from>
    <cdr:to>
      <cdr:x>0.93156</cdr:x>
      <cdr:y>0.29203</cdr:y>
    </cdr:to>
    <cdr:sp macro="" textlink="">
      <cdr:nvSpPr>
        <cdr:cNvPr id="24" name="TextBox 23"/>
        <cdr:cNvSpPr txBox="1"/>
      </cdr:nvSpPr>
      <cdr:spPr>
        <a:xfrm xmlns:a="http://schemas.openxmlformats.org/drawingml/2006/main">
          <a:off x="4296853" y="657953"/>
          <a:ext cx="733590" cy="4166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tIns="0" bIns="0" rtlCol="0"/>
        <a:lstStyle xmlns:a="http://schemas.openxmlformats.org/drawingml/2006/main"/>
        <a:p xmlns:a="http://schemas.openxmlformats.org/drawingml/2006/main">
          <a:pPr algn="ctr"/>
          <a:r>
            <a:rPr lang="en-AU" sz="850">
              <a:latin typeface="Arial" panose="020B0604020202020204" pitchFamily="34" charset="0"/>
              <a:cs typeface="Arial" panose="020B0604020202020204" pitchFamily="34" charset="0"/>
            </a:rPr>
            <a:t>Expansion of EEC</a:t>
          </a:r>
        </a:p>
      </cdr:txBody>
    </cdr:sp>
  </cdr:relSizeAnchor>
  <cdr:relSizeAnchor xmlns:cdr="http://schemas.openxmlformats.org/drawingml/2006/chartDrawing">
    <cdr:from>
      <cdr:x>0.46097</cdr:x>
      <cdr:y>0.3091</cdr:y>
    </cdr:from>
    <cdr:to>
      <cdr:x>0.56793</cdr:x>
      <cdr:y>0.41606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2555618" y="1140067"/>
          <a:ext cx="592986" cy="3945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850">
              <a:latin typeface="Arial" panose="020B0604020202020204" pitchFamily="34" charset="0"/>
              <a:cs typeface="Arial" panose="020B0604020202020204" pitchFamily="34" charset="0"/>
            </a:rPr>
            <a:t>APEC formed</a:t>
          </a:r>
        </a:p>
      </cdr:txBody>
    </cdr:sp>
  </cdr:relSizeAnchor>
  <cdr:relSizeAnchor xmlns:cdr="http://schemas.openxmlformats.org/drawingml/2006/chartDrawing">
    <cdr:from>
      <cdr:x>0.90285</cdr:x>
      <cdr:y>0.06614</cdr:y>
    </cdr:from>
    <cdr:to>
      <cdr:x>0.99132</cdr:x>
      <cdr:y>0.14362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4875412" y="238119"/>
          <a:ext cx="477696" cy="278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t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AU" sz="850">
              <a:latin typeface="Arial" panose="020B0604020202020204" pitchFamily="34" charset="0"/>
              <a:cs typeface="Arial" panose="020B0604020202020204" pitchFamily="34" charset="0"/>
            </a:rPr>
            <a:t>GFC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3</xdr:row>
      <xdr:rowOff>61912</xdr:rowOff>
    </xdr:from>
    <xdr:to>
      <xdr:col>13</xdr:col>
      <xdr:colOff>285075</xdr:colOff>
      <xdr:row>16</xdr:row>
      <xdr:rowOff>93937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%20A%20R/2012-13/Chapter%20working%20directories/Chapter%202%20-%20Assistance%20Estimates/3.1%20-%20Combined%20Assistance/T-1213%20-%20Data%20for%20Ch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ecure%20IO%20files\Web%20Tool%202010\WebTableAutomationTool_v2010_ACC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Data"/>
      <sheetName val="Table 2.1"/>
      <sheetName val="Table 2.2"/>
      <sheetName val="Table 2.3"/>
      <sheetName val="Figure 2.3 Data"/>
      <sheetName val="Figure 2.4 Data"/>
      <sheetName val="Table 2.4"/>
      <sheetName val="Table 2.5"/>
      <sheetName val="Table 2.6"/>
      <sheetName val="Table 2.7"/>
      <sheetName val="Figure 2.5 Data"/>
      <sheetName val="Table A.1"/>
      <sheetName val="Table A.2"/>
      <sheetName val="Table A.3"/>
      <sheetName val="Table A.4"/>
      <sheetName val="Table A.5"/>
      <sheetName val="Table A.6"/>
      <sheetName val="Table A.7"/>
      <sheetName val="Table A.8"/>
      <sheetName val="Table A.9"/>
      <sheetName val="Tables A.10 to A.14"/>
      <sheetName val="BA - H to L - working"/>
      <sheetName val="BA - H to L - check"/>
      <sheetName val="BA High and Low"/>
      <sheetName val="BA by Program table"/>
      <sheetName val="GDP - IPD - 2009-10"/>
      <sheetName val="p. 9 - 2010-11"/>
      <sheetName val="New - p.9"/>
      <sheetName val="OLD - Change in Prog Fund - p.9"/>
      <sheetName val="p. 11 2010-11"/>
      <sheetName val="p.11"/>
      <sheetName val="Carbon - p.12"/>
      <sheetName val="p.12"/>
      <sheetName val="p.14"/>
      <sheetName val="Manf Tariff Count - p.22"/>
      <sheetName val="Sheet2"/>
      <sheetName val="Sheet1"/>
      <sheetName val="Nil funding in 2009-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o"/>
      <sheetName val="Setup"/>
      <sheetName val="Table Mappings"/>
      <sheetName val="Formatting"/>
      <sheetName val="TableStructure"/>
      <sheetName val="Contents Template"/>
      <sheetName val="Explanatory Notes Template"/>
    </sheetNames>
    <sheetDataSet>
      <sheetData sheetId="0"/>
      <sheetData sheetId="1">
        <row r="18">
          <cell r="E18" t="str">
            <v>A2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F10"/>
  <sheetViews>
    <sheetView showGridLines="0" tabSelected="1" workbookViewId="0"/>
  </sheetViews>
  <sheetFormatPr defaultRowHeight="12.75" x14ac:dyDescent="0.2"/>
  <cols>
    <col min="1" max="1" width="40.7109375" style="36" customWidth="1"/>
    <col min="2" max="6" width="10.7109375" style="36" customWidth="1"/>
    <col min="7" max="16384" width="9.140625" style="36"/>
  </cols>
  <sheetData>
    <row r="2" spans="1:6" ht="20.100000000000001" customHeight="1" x14ac:dyDescent="0.2">
      <c r="A2" s="13" t="s">
        <v>45</v>
      </c>
      <c r="B2" s="13"/>
      <c r="C2" s="13"/>
    </row>
    <row r="3" spans="1:6" ht="14.25" x14ac:dyDescent="0.2">
      <c r="A3" s="32" t="s">
        <v>27</v>
      </c>
      <c r="B3" s="33"/>
      <c r="C3" s="33"/>
      <c r="D3" s="37"/>
      <c r="E3" s="37"/>
      <c r="F3" s="37"/>
    </row>
    <row r="4" spans="1:6" ht="27.6" customHeight="1" x14ac:dyDescent="0.2">
      <c r="A4" s="38" t="s">
        <v>34</v>
      </c>
      <c r="B4" s="19" t="s">
        <v>35</v>
      </c>
      <c r="C4" s="19" t="s">
        <v>36</v>
      </c>
      <c r="D4" s="42" t="s">
        <v>37</v>
      </c>
      <c r="E4" s="19" t="s">
        <v>38</v>
      </c>
      <c r="F4" s="19" t="s">
        <v>6</v>
      </c>
    </row>
    <row r="5" spans="1:6" ht="27.6" customHeight="1" x14ac:dyDescent="0.2">
      <c r="A5" s="44" t="s">
        <v>39</v>
      </c>
      <c r="B5" s="39">
        <v>52</v>
      </c>
      <c r="C5" s="39">
        <v>38</v>
      </c>
      <c r="D5" s="41">
        <v>42</v>
      </c>
      <c r="E5" s="39">
        <v>49</v>
      </c>
      <c r="F5" s="39">
        <v>25</v>
      </c>
    </row>
    <row r="6" spans="1:6" ht="27.6" customHeight="1" x14ac:dyDescent="0.2">
      <c r="A6" s="44" t="s">
        <v>40</v>
      </c>
      <c r="B6" s="39">
        <v>34</v>
      </c>
      <c r="C6" s="39">
        <v>40</v>
      </c>
      <c r="D6" s="41">
        <v>32</v>
      </c>
      <c r="E6" s="39">
        <v>36</v>
      </c>
      <c r="F6" s="39">
        <v>41</v>
      </c>
    </row>
    <row r="7" spans="1:6" ht="17.45" customHeight="1" x14ac:dyDescent="0.2">
      <c r="A7" s="45" t="s">
        <v>41</v>
      </c>
      <c r="B7" s="41">
        <v>86</v>
      </c>
      <c r="C7" s="41">
        <v>79</v>
      </c>
      <c r="D7" s="41">
        <v>74</v>
      </c>
      <c r="E7" s="41">
        <v>85</v>
      </c>
      <c r="F7" s="41">
        <v>66</v>
      </c>
    </row>
    <row r="8" spans="1:6" ht="17.45" customHeight="1" x14ac:dyDescent="0.2">
      <c r="A8" s="44" t="s">
        <v>42</v>
      </c>
      <c r="B8" s="39" t="s">
        <v>43</v>
      </c>
      <c r="C8" s="39" t="s">
        <v>43</v>
      </c>
      <c r="D8" s="41" t="s">
        <v>43</v>
      </c>
      <c r="E8" s="39" t="s">
        <v>43</v>
      </c>
      <c r="F8" s="39">
        <v>1</v>
      </c>
    </row>
    <row r="9" spans="1:6" ht="27.6" customHeight="1" x14ac:dyDescent="0.2">
      <c r="A9" s="46" t="s">
        <v>44</v>
      </c>
      <c r="B9" s="40">
        <v>14</v>
      </c>
      <c r="C9" s="40">
        <v>21</v>
      </c>
      <c r="D9" s="43">
        <v>26</v>
      </c>
      <c r="E9" s="40">
        <v>15</v>
      </c>
      <c r="F9" s="40">
        <v>33</v>
      </c>
    </row>
    <row r="10" spans="1:6" ht="17.45" customHeight="1" x14ac:dyDescent="0.2">
      <c r="A10" s="36" t="s">
        <v>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9"/>
  <sheetViews>
    <sheetView showGridLines="0" workbookViewId="0"/>
  </sheetViews>
  <sheetFormatPr defaultRowHeight="14.25" x14ac:dyDescent="0.2"/>
  <cols>
    <col min="1" max="1" width="45.7109375" style="31" customWidth="1"/>
    <col min="2" max="3" width="12.7109375" style="31" customWidth="1"/>
    <col min="4" max="16384" width="9.140625" style="31"/>
  </cols>
  <sheetData>
    <row r="1" spans="1:3" ht="12.75" customHeight="1" x14ac:dyDescent="0.2"/>
    <row r="2" spans="1:3" ht="20.100000000000001" customHeight="1" x14ac:dyDescent="0.2">
      <c r="A2" s="48" t="s">
        <v>24</v>
      </c>
      <c r="B2" s="48"/>
      <c r="C2" s="48"/>
    </row>
    <row r="3" spans="1:3" ht="15" customHeight="1" x14ac:dyDescent="0.2">
      <c r="A3" s="32" t="s">
        <v>47</v>
      </c>
      <c r="B3" s="33"/>
      <c r="C3" s="33"/>
    </row>
    <row r="4" spans="1:3" ht="27.6" customHeight="1" x14ac:dyDescent="0.2">
      <c r="A4" s="23"/>
      <c r="B4" s="24" t="s">
        <v>12</v>
      </c>
      <c r="C4" s="24" t="s">
        <v>9</v>
      </c>
    </row>
    <row r="5" spans="1:3" ht="17.45" customHeight="1" x14ac:dyDescent="0.2">
      <c r="A5" s="27" t="s">
        <v>5</v>
      </c>
      <c r="B5" s="28">
        <f>0.02*100</f>
        <v>2</v>
      </c>
      <c r="C5" s="28">
        <f>0.04*100</f>
        <v>4</v>
      </c>
    </row>
    <row r="6" spans="1:3" ht="17.45" customHeight="1" x14ac:dyDescent="0.2">
      <c r="A6" s="34" t="s">
        <v>11</v>
      </c>
      <c r="B6" s="28">
        <f>0.11*100</f>
        <v>11</v>
      </c>
      <c r="C6" s="28">
        <f>0.16*100</f>
        <v>16</v>
      </c>
    </row>
    <row r="7" spans="1:3" ht="17.45" customHeight="1" x14ac:dyDescent="0.2">
      <c r="A7" s="27" t="s">
        <v>2</v>
      </c>
      <c r="B7" s="28">
        <f>0.67*100</f>
        <v>67</v>
      </c>
      <c r="C7" s="28">
        <f>0.39*100</f>
        <v>39</v>
      </c>
    </row>
    <row r="8" spans="1:3" ht="17.45" customHeight="1" x14ac:dyDescent="0.2">
      <c r="A8" s="29" t="s">
        <v>1</v>
      </c>
      <c r="B8" s="30">
        <f>0.2*100</f>
        <v>20</v>
      </c>
      <c r="C8" s="30">
        <f>0.41*100</f>
        <v>41</v>
      </c>
    </row>
    <row r="9" spans="1:3" ht="17.45" customHeight="1" x14ac:dyDescent="0.2">
      <c r="A9" s="27" t="s">
        <v>10</v>
      </c>
      <c r="B9" s="27"/>
      <c r="C9" s="27"/>
    </row>
  </sheetData>
  <mergeCells count="1">
    <mergeCell ref="A2:C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workbookViewId="0"/>
  </sheetViews>
  <sheetFormatPr defaultRowHeight="15" x14ac:dyDescent="0.25"/>
  <cols>
    <col min="1" max="1" width="45.7109375" customWidth="1"/>
    <col min="2" max="3" width="12.7109375" customWidth="1"/>
    <col min="4" max="4" width="10.5703125" customWidth="1"/>
    <col min="5" max="5" width="9.5703125" bestFit="1" customWidth="1"/>
    <col min="8" max="9" width="11.5703125" bestFit="1" customWidth="1"/>
  </cols>
  <sheetData>
    <row r="1" spans="1:6" ht="12.75" customHeight="1" x14ac:dyDescent="0.25"/>
    <row r="2" spans="1:6" ht="20.100000000000001" customHeight="1" x14ac:dyDescent="0.25">
      <c r="A2" s="48" t="s">
        <v>23</v>
      </c>
      <c r="B2" s="48"/>
      <c r="C2" s="48"/>
      <c r="D2" s="14"/>
      <c r="E2" s="14"/>
      <c r="F2" s="14"/>
    </row>
    <row r="3" spans="1:6" ht="15" customHeight="1" x14ac:dyDescent="0.25">
      <c r="A3" s="15" t="s">
        <v>27</v>
      </c>
      <c r="B3" s="1"/>
      <c r="C3" s="1"/>
      <c r="D3" s="16"/>
      <c r="F3" s="17"/>
    </row>
    <row r="4" spans="1:6" ht="27.6" customHeight="1" x14ac:dyDescent="0.25">
      <c r="A4" s="23"/>
      <c r="B4" s="24" t="s">
        <v>8</v>
      </c>
      <c r="C4" s="24" t="s">
        <v>9</v>
      </c>
      <c r="D4" s="16"/>
    </row>
    <row r="5" spans="1:6" ht="17.45" customHeight="1" x14ac:dyDescent="0.25">
      <c r="A5" s="25" t="s">
        <v>5</v>
      </c>
      <c r="B5" s="26">
        <v>4.5560756114675947</v>
      </c>
      <c r="C5" s="26">
        <v>4.6622613381853268</v>
      </c>
      <c r="D5" s="16"/>
    </row>
    <row r="6" spans="1:6" ht="17.45" customHeight="1" x14ac:dyDescent="0.25">
      <c r="A6" s="27" t="s">
        <v>0</v>
      </c>
      <c r="B6" s="28">
        <v>42.446810819413599</v>
      </c>
      <c r="C6" s="28">
        <v>40.020264104980939</v>
      </c>
    </row>
    <row r="7" spans="1:6" ht="17.45" customHeight="1" x14ac:dyDescent="0.25">
      <c r="A7" s="27" t="s">
        <v>2</v>
      </c>
      <c r="B7" s="28">
        <v>36.224345850846035</v>
      </c>
      <c r="C7" s="28">
        <v>13.708178851551226</v>
      </c>
    </row>
    <row r="8" spans="1:6" ht="17.45" customHeight="1" x14ac:dyDescent="0.25">
      <c r="A8" s="29" t="s">
        <v>1</v>
      </c>
      <c r="B8" s="30">
        <v>16.772767718272771</v>
      </c>
      <c r="C8" s="30">
        <v>41.609295705282499</v>
      </c>
    </row>
    <row r="11" spans="1:6" x14ac:dyDescent="0.25">
      <c r="B11" s="10"/>
      <c r="C11" s="10"/>
    </row>
  </sheetData>
  <mergeCells count="1">
    <mergeCell ref="A2:C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11"/>
  <sheetViews>
    <sheetView showGridLines="0" workbookViewId="0"/>
  </sheetViews>
  <sheetFormatPr defaultRowHeight="12.75" x14ac:dyDescent="0.2"/>
  <cols>
    <col min="1" max="1" width="45.7109375" style="2" customWidth="1"/>
    <col min="2" max="3" width="13.7109375" style="2" customWidth="1"/>
    <col min="4" max="16384" width="9.140625" style="2"/>
  </cols>
  <sheetData>
    <row r="1" spans="1:3" ht="12.75" customHeight="1" x14ac:dyDescent="0.2"/>
    <row r="2" spans="1:3" ht="20.100000000000001" customHeight="1" x14ac:dyDescent="0.2">
      <c r="A2" s="13" t="s">
        <v>29</v>
      </c>
      <c r="B2" s="13"/>
      <c r="C2" s="13"/>
    </row>
    <row r="3" spans="1:3" ht="15" customHeight="1" x14ac:dyDescent="0.25">
      <c r="A3" s="15" t="s">
        <v>27</v>
      </c>
      <c r="B3" s="1"/>
      <c r="C3" s="1"/>
    </row>
    <row r="4" spans="1:3" ht="27.6" customHeight="1" x14ac:dyDescent="0.2">
      <c r="A4" s="3"/>
      <c r="B4" s="19" t="s">
        <v>18</v>
      </c>
      <c r="C4" s="19" t="s">
        <v>17</v>
      </c>
    </row>
    <row r="5" spans="1:3" ht="17.45" customHeight="1" x14ac:dyDescent="0.2">
      <c r="A5" s="2" t="s">
        <v>16</v>
      </c>
      <c r="B5" s="2">
        <v>10.3</v>
      </c>
      <c r="C5" s="2">
        <v>15.8</v>
      </c>
    </row>
    <row r="6" spans="1:3" ht="17.45" customHeight="1" x14ac:dyDescent="0.2">
      <c r="A6" s="2" t="s">
        <v>15</v>
      </c>
      <c r="B6" s="2">
        <v>12.3</v>
      </c>
      <c r="C6" s="2">
        <v>15.7</v>
      </c>
    </row>
    <row r="7" spans="1:3" ht="17.45" customHeight="1" x14ac:dyDescent="0.2">
      <c r="A7" s="2" t="s">
        <v>7</v>
      </c>
      <c r="B7" s="2">
        <v>15.6</v>
      </c>
      <c r="C7" s="47">
        <v>15</v>
      </c>
    </row>
    <row r="8" spans="1:3" ht="17.45" customHeight="1" x14ac:dyDescent="0.2">
      <c r="A8" s="2" t="s">
        <v>6</v>
      </c>
      <c r="B8" s="2">
        <v>17.899999999999999</v>
      </c>
      <c r="C8" s="47">
        <v>15</v>
      </c>
    </row>
    <row r="9" spans="1:3" ht="17.45" customHeight="1" x14ac:dyDescent="0.2">
      <c r="A9" s="2" t="s">
        <v>14</v>
      </c>
      <c r="B9" s="2">
        <v>11.4</v>
      </c>
      <c r="C9" s="2">
        <v>7.6</v>
      </c>
    </row>
    <row r="10" spans="1:3" ht="17.45" customHeight="1" x14ac:dyDescent="0.2">
      <c r="A10" s="6" t="s">
        <v>13</v>
      </c>
      <c r="B10" s="6">
        <v>32.5</v>
      </c>
      <c r="C10" s="6">
        <v>30.8</v>
      </c>
    </row>
    <row r="11" spans="1:3" ht="17.45" customHeight="1" x14ac:dyDescent="0.2">
      <c r="A11" s="2" t="s">
        <v>28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GridLines="0" zoomScaleNormal="100" workbookViewId="0"/>
  </sheetViews>
  <sheetFormatPr defaultRowHeight="12.75" x14ac:dyDescent="0.2"/>
  <cols>
    <col min="1" max="2" width="30.7109375" style="2" customWidth="1"/>
    <col min="3" max="3" width="12.7109375" style="2" customWidth="1"/>
    <col min="4" max="16384" width="9.140625" style="2"/>
  </cols>
  <sheetData>
    <row r="1" spans="1:7" ht="12.75" customHeight="1" x14ac:dyDescent="0.2"/>
    <row r="2" spans="1:7" customFormat="1" ht="22.5" customHeight="1" x14ac:dyDescent="0.25">
      <c r="A2" s="13" t="s">
        <v>25</v>
      </c>
      <c r="B2" s="13"/>
      <c r="C2" s="13"/>
      <c r="D2" s="14"/>
      <c r="E2" s="14"/>
    </row>
    <row r="3" spans="1:7" customFormat="1" ht="15" customHeight="1" x14ac:dyDescent="0.25">
      <c r="A3" s="15" t="s">
        <v>26</v>
      </c>
      <c r="B3" s="1"/>
      <c r="C3" s="16"/>
      <c r="E3" s="17"/>
    </row>
    <row r="4" spans="1:7" ht="27.6" customHeight="1" x14ac:dyDescent="0.2">
      <c r="A4" s="18" t="s">
        <v>3</v>
      </c>
      <c r="B4" s="19" t="s">
        <v>19</v>
      </c>
      <c r="D4" s="20" t="s">
        <v>20</v>
      </c>
    </row>
    <row r="5" spans="1:7" ht="15" customHeight="1" x14ac:dyDescent="0.2">
      <c r="A5" s="2">
        <v>1970</v>
      </c>
      <c r="B5" s="4">
        <v>1.1494252873563218</v>
      </c>
      <c r="D5" s="21"/>
    </row>
    <row r="6" spans="1:7" ht="15" customHeight="1" x14ac:dyDescent="0.2">
      <c r="A6" s="2">
        <v>1971</v>
      </c>
      <c r="B6" s="4">
        <v>1.1494252873563218</v>
      </c>
      <c r="D6" s="21"/>
    </row>
    <row r="7" spans="1:7" ht="15" customHeight="1" x14ac:dyDescent="0.2">
      <c r="A7" s="2">
        <v>1972</v>
      </c>
      <c r="B7" s="4">
        <v>1.1494252873563218</v>
      </c>
      <c r="D7" s="21"/>
    </row>
    <row r="8" spans="1:7" ht="15" customHeight="1" x14ac:dyDescent="0.2">
      <c r="A8" s="2">
        <v>1973</v>
      </c>
      <c r="B8" s="4">
        <v>1.1627906976744187</v>
      </c>
      <c r="D8" s="21"/>
    </row>
    <row r="9" spans="1:7" ht="15" customHeight="1" x14ac:dyDescent="0.2">
      <c r="A9" s="2">
        <v>1974</v>
      </c>
      <c r="B9" s="4">
        <v>1.1904761904761905</v>
      </c>
      <c r="D9" s="21"/>
      <c r="G9" s="4"/>
    </row>
    <row r="10" spans="1:7" ht="15" customHeight="1" x14ac:dyDescent="0.2">
      <c r="A10" s="2">
        <v>1975</v>
      </c>
      <c r="B10" s="4">
        <v>1.1764705882352942</v>
      </c>
      <c r="D10" s="21"/>
      <c r="G10" s="4"/>
    </row>
    <row r="11" spans="1:7" ht="15" customHeight="1" x14ac:dyDescent="0.2">
      <c r="A11" s="2">
        <v>1976</v>
      </c>
      <c r="B11" s="4">
        <v>1.1764705882352942</v>
      </c>
      <c r="D11" s="21"/>
      <c r="G11" s="4"/>
    </row>
    <row r="12" spans="1:7" ht="15" customHeight="1" x14ac:dyDescent="0.2">
      <c r="A12" s="2">
        <v>1977</v>
      </c>
      <c r="B12" s="4">
        <v>1.1764705882352942</v>
      </c>
      <c r="D12" s="21"/>
      <c r="G12" s="4"/>
    </row>
    <row r="13" spans="1:7" ht="15" customHeight="1" x14ac:dyDescent="0.2">
      <c r="A13" s="2">
        <v>1978</v>
      </c>
      <c r="B13" s="4">
        <v>1.1764705882352942</v>
      </c>
      <c r="D13" s="21"/>
      <c r="G13" s="4"/>
    </row>
    <row r="14" spans="1:7" ht="15" customHeight="1" x14ac:dyDescent="0.2">
      <c r="A14" s="2">
        <v>1979</v>
      </c>
      <c r="B14" s="4">
        <v>1.1904761904761905</v>
      </c>
      <c r="C14" s="4"/>
      <c r="D14" s="21">
        <v>1.25</v>
      </c>
      <c r="F14" s="5"/>
      <c r="G14" s="4"/>
    </row>
    <row r="15" spans="1:7" ht="15" customHeight="1" x14ac:dyDescent="0.2">
      <c r="A15" s="2">
        <v>1980</v>
      </c>
      <c r="B15" s="4">
        <v>1.2048192771084338</v>
      </c>
      <c r="D15" s="21"/>
      <c r="G15" s="4"/>
    </row>
    <row r="16" spans="1:7" ht="15" customHeight="1" x14ac:dyDescent="0.2">
      <c r="A16" s="2">
        <v>1981</v>
      </c>
      <c r="B16" s="4">
        <v>1.2048192771084338</v>
      </c>
      <c r="D16" s="21"/>
      <c r="G16" s="4"/>
    </row>
    <row r="17" spans="1:4" ht="15" customHeight="1" x14ac:dyDescent="0.2">
      <c r="A17" s="2">
        <v>1982</v>
      </c>
      <c r="B17" s="4">
        <v>1.1904761904761905</v>
      </c>
      <c r="D17" s="21"/>
    </row>
    <row r="18" spans="1:4" ht="15" customHeight="1" x14ac:dyDescent="0.2">
      <c r="A18" s="2">
        <v>1983</v>
      </c>
      <c r="B18" s="4">
        <v>1.1904761904761905</v>
      </c>
      <c r="D18" s="21"/>
    </row>
    <row r="19" spans="1:4" ht="15" customHeight="1" x14ac:dyDescent="0.2">
      <c r="A19" s="2">
        <v>1984</v>
      </c>
      <c r="B19" s="4">
        <v>1.2048192771084338</v>
      </c>
      <c r="D19" s="21"/>
    </row>
    <row r="20" spans="1:4" ht="15" customHeight="1" x14ac:dyDescent="0.2">
      <c r="A20" s="2">
        <v>1985</v>
      </c>
      <c r="B20" s="4">
        <v>1.1904761904761905</v>
      </c>
      <c r="D20" s="21"/>
    </row>
    <row r="21" spans="1:4" ht="15" customHeight="1" x14ac:dyDescent="0.2">
      <c r="A21" s="2">
        <v>1986</v>
      </c>
      <c r="B21" s="4">
        <v>1.1904761904761905</v>
      </c>
      <c r="D21" s="21"/>
    </row>
    <row r="22" spans="1:4" ht="15" customHeight="1" x14ac:dyDescent="0.2">
      <c r="A22" s="2">
        <v>1987</v>
      </c>
      <c r="B22" s="4">
        <v>1.1904761904761905</v>
      </c>
      <c r="D22" s="21"/>
    </row>
    <row r="23" spans="1:4" ht="15" customHeight="1" x14ac:dyDescent="0.2">
      <c r="A23" s="2">
        <v>1988</v>
      </c>
      <c r="B23" s="4">
        <v>1.1904761904761905</v>
      </c>
      <c r="D23" s="21"/>
    </row>
    <row r="24" spans="1:4" ht="15" customHeight="1" x14ac:dyDescent="0.2">
      <c r="A24" s="2">
        <v>1989</v>
      </c>
      <c r="B24" s="4">
        <v>1.1904761904761905</v>
      </c>
      <c r="D24" s="21">
        <v>1.25</v>
      </c>
    </row>
    <row r="25" spans="1:4" ht="15" customHeight="1" x14ac:dyDescent="0.2">
      <c r="A25" s="2">
        <v>1990</v>
      </c>
      <c r="B25" s="4">
        <v>1.1904761904761905</v>
      </c>
      <c r="D25" s="21"/>
    </row>
    <row r="26" spans="1:4" ht="15" customHeight="1" x14ac:dyDescent="0.2">
      <c r="A26" s="2">
        <v>1991</v>
      </c>
      <c r="B26" s="4">
        <v>1.2048192771084338</v>
      </c>
      <c r="C26" s="4"/>
      <c r="D26" s="21">
        <v>1.33</v>
      </c>
    </row>
    <row r="27" spans="1:4" ht="15" customHeight="1" x14ac:dyDescent="0.2">
      <c r="A27" s="2">
        <v>1992</v>
      </c>
      <c r="B27" s="4">
        <v>1.2195121951219512</v>
      </c>
      <c r="D27" s="21"/>
    </row>
    <row r="28" spans="1:4" ht="15" customHeight="1" x14ac:dyDescent="0.2">
      <c r="A28" s="2">
        <v>1993</v>
      </c>
      <c r="B28" s="4">
        <v>1.2195121951219512</v>
      </c>
      <c r="D28" s="21"/>
    </row>
    <row r="29" spans="1:4" ht="15" customHeight="1" x14ac:dyDescent="0.2">
      <c r="A29" s="2">
        <v>1994</v>
      </c>
      <c r="B29" s="4">
        <v>1.2195121951219512</v>
      </c>
      <c r="C29" s="4"/>
      <c r="D29" s="21">
        <v>1.4</v>
      </c>
    </row>
    <row r="30" spans="1:4" ht="15" customHeight="1" x14ac:dyDescent="0.2">
      <c r="A30" s="2">
        <v>1995</v>
      </c>
      <c r="B30" s="4">
        <v>1.25</v>
      </c>
      <c r="D30" s="21"/>
    </row>
    <row r="31" spans="1:4" ht="15" customHeight="1" x14ac:dyDescent="0.2">
      <c r="A31" s="2">
        <v>1996</v>
      </c>
      <c r="B31" s="4">
        <v>1.25</v>
      </c>
      <c r="D31" s="21">
        <v>1.33</v>
      </c>
    </row>
    <row r="32" spans="1:4" ht="15" customHeight="1" x14ac:dyDescent="0.2">
      <c r="A32" s="2">
        <v>1997</v>
      </c>
      <c r="B32" s="4">
        <v>1.2658227848101264</v>
      </c>
      <c r="D32" s="21"/>
    </row>
    <row r="33" spans="1:5" ht="15" customHeight="1" x14ac:dyDescent="0.2">
      <c r="A33" s="2">
        <v>1998</v>
      </c>
      <c r="B33" s="4">
        <v>1.2658227848101264</v>
      </c>
      <c r="C33" s="4"/>
      <c r="D33" s="21"/>
    </row>
    <row r="34" spans="1:5" ht="15" customHeight="1" x14ac:dyDescent="0.2">
      <c r="A34" s="2">
        <v>1999</v>
      </c>
      <c r="B34" s="4">
        <v>1.2820512820512819</v>
      </c>
      <c r="D34" s="21"/>
    </row>
    <row r="35" spans="1:5" ht="15" customHeight="1" x14ac:dyDescent="0.2">
      <c r="A35" s="2">
        <v>2000</v>
      </c>
      <c r="B35" s="4">
        <v>1.2987012987012987</v>
      </c>
      <c r="D35" s="21"/>
    </row>
    <row r="36" spans="1:5" ht="15" customHeight="1" x14ac:dyDescent="0.2">
      <c r="A36" s="2">
        <v>2001</v>
      </c>
      <c r="B36" s="4">
        <v>1.2987012987012987</v>
      </c>
      <c r="C36" s="4"/>
      <c r="D36" s="21">
        <v>1.4</v>
      </c>
    </row>
    <row r="37" spans="1:5" ht="15" customHeight="1" x14ac:dyDescent="0.2">
      <c r="A37" s="2">
        <v>2002</v>
      </c>
      <c r="B37" s="4">
        <v>1.2987012987012987</v>
      </c>
      <c r="D37" s="21"/>
    </row>
    <row r="38" spans="1:5" ht="15" customHeight="1" x14ac:dyDescent="0.2">
      <c r="A38" s="2">
        <v>2003</v>
      </c>
      <c r="B38" s="4">
        <v>1.2987012987012987</v>
      </c>
      <c r="D38" s="21"/>
    </row>
    <row r="39" spans="1:5" ht="15" customHeight="1" x14ac:dyDescent="0.2">
      <c r="A39" s="2">
        <v>2004</v>
      </c>
      <c r="B39" s="4">
        <v>1.3157894736842106</v>
      </c>
      <c r="C39" s="4"/>
      <c r="D39" s="21">
        <v>1.33</v>
      </c>
    </row>
    <row r="40" spans="1:5" ht="15" customHeight="1" x14ac:dyDescent="0.2">
      <c r="A40" s="2">
        <v>2005</v>
      </c>
      <c r="B40" s="4">
        <v>1.3157894736842106</v>
      </c>
      <c r="D40" s="21"/>
    </row>
    <row r="41" spans="1:5" ht="15" customHeight="1" x14ac:dyDescent="0.2">
      <c r="A41" s="2">
        <v>2006</v>
      </c>
      <c r="B41" s="4">
        <v>1.3333333333333333</v>
      </c>
      <c r="D41" s="21"/>
    </row>
    <row r="42" spans="1:5" ht="15" customHeight="1" x14ac:dyDescent="0.2">
      <c r="A42" s="2">
        <v>2007</v>
      </c>
      <c r="B42" s="4">
        <v>1.3333333333333333</v>
      </c>
      <c r="D42" s="21"/>
    </row>
    <row r="43" spans="1:5" ht="15" customHeight="1" x14ac:dyDescent="0.2">
      <c r="A43" s="2">
        <v>2008</v>
      </c>
      <c r="B43" s="4">
        <v>1.3513513513513513</v>
      </c>
      <c r="D43" s="21">
        <v>1.4</v>
      </c>
    </row>
    <row r="44" spans="1:5" ht="15" customHeight="1" x14ac:dyDescent="0.2">
      <c r="A44" s="6">
        <v>2009</v>
      </c>
      <c r="B44" s="7">
        <v>1.2987012987012987</v>
      </c>
      <c r="D44" s="21"/>
    </row>
    <row r="45" spans="1:5" ht="15" customHeight="1" x14ac:dyDescent="0.2">
      <c r="A45" s="22" t="s">
        <v>21</v>
      </c>
      <c r="B45" s="22"/>
      <c r="C45" s="22"/>
      <c r="D45" s="22"/>
      <c r="E45" s="22"/>
    </row>
    <row r="46" spans="1:5" ht="15" customHeight="1" x14ac:dyDescent="0.2">
      <c r="A46" s="49" t="s">
        <v>22</v>
      </c>
      <c r="B46" s="49"/>
      <c r="C46" s="49"/>
      <c r="D46" s="49"/>
      <c r="E46" s="49"/>
    </row>
    <row r="47" spans="1:5" x14ac:dyDescent="0.2">
      <c r="A47" s="22"/>
      <c r="B47" s="22"/>
      <c r="C47" s="22"/>
      <c r="D47" s="22"/>
      <c r="E47" s="22"/>
    </row>
    <row r="48" spans="1:5" x14ac:dyDescent="0.2">
      <c r="A48" s="22"/>
      <c r="B48" s="22"/>
      <c r="C48" s="22"/>
      <c r="D48" s="22"/>
      <c r="E48" s="22"/>
    </row>
  </sheetData>
  <mergeCells count="1">
    <mergeCell ref="A46:E4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1"/>
  <sheetViews>
    <sheetView showGridLines="0" zoomScaleNormal="100" workbookViewId="0"/>
  </sheetViews>
  <sheetFormatPr defaultRowHeight="12.75" x14ac:dyDescent="0.2"/>
  <cols>
    <col min="1" max="1" width="15.7109375" style="2" customWidth="1"/>
    <col min="2" max="5" width="20.7109375" style="2" customWidth="1"/>
    <col min="6" max="6" width="13.42578125" style="2" customWidth="1"/>
    <col min="7" max="16384" width="9.140625" style="2"/>
  </cols>
  <sheetData>
    <row r="2" spans="1:8" ht="20.100000000000001" customHeight="1" x14ac:dyDescent="0.2">
      <c r="A2" s="13" t="s">
        <v>31</v>
      </c>
      <c r="B2" s="13"/>
    </row>
    <row r="3" spans="1:8" ht="21" x14ac:dyDescent="0.25">
      <c r="A3" s="15" t="s">
        <v>30</v>
      </c>
      <c r="B3" s="1"/>
    </row>
    <row r="4" spans="1:8" ht="17.45" customHeight="1" x14ac:dyDescent="0.2">
      <c r="A4" s="18" t="s">
        <v>3</v>
      </c>
      <c r="B4" s="18" t="s">
        <v>2</v>
      </c>
      <c r="C4" s="18" t="s">
        <v>4</v>
      </c>
      <c r="D4" s="18" t="s">
        <v>5</v>
      </c>
      <c r="E4" s="18" t="s">
        <v>1</v>
      </c>
    </row>
    <row r="5" spans="1:8" ht="17.45" customHeight="1" x14ac:dyDescent="0.2">
      <c r="A5" s="2">
        <v>1970</v>
      </c>
      <c r="B5" s="4">
        <v>1.5384615384615383</v>
      </c>
      <c r="C5" s="4">
        <v>0.90909090909090906</v>
      </c>
      <c r="D5" s="4">
        <v>0.83333333333333337</v>
      </c>
      <c r="E5" s="4">
        <v>0.7407407407407407</v>
      </c>
    </row>
    <row r="6" spans="1:8" ht="17.45" customHeight="1" x14ac:dyDescent="0.2">
      <c r="A6" s="2">
        <v>1971</v>
      </c>
      <c r="B6" s="4">
        <v>1.5625</v>
      </c>
      <c r="C6" s="4">
        <v>0.90909090909090906</v>
      </c>
      <c r="D6" s="4">
        <v>0.82644628099173556</v>
      </c>
      <c r="E6" s="4">
        <v>0.7407407407407407</v>
      </c>
    </row>
    <row r="7" spans="1:8" ht="17.45" customHeight="1" x14ac:dyDescent="0.2">
      <c r="A7" s="2">
        <v>1972</v>
      </c>
      <c r="B7" s="4">
        <v>1.5625</v>
      </c>
      <c r="C7" s="4">
        <v>0.89285714285714279</v>
      </c>
      <c r="D7" s="4">
        <v>0.82644628099173556</v>
      </c>
      <c r="E7" s="4">
        <v>0.72992700729927007</v>
      </c>
    </row>
    <row r="8" spans="1:8" ht="17.45" customHeight="1" x14ac:dyDescent="0.2">
      <c r="A8" s="2">
        <v>1973</v>
      </c>
      <c r="B8" s="4">
        <v>1.5625</v>
      </c>
      <c r="C8" s="4">
        <v>0.9009009009009008</v>
      </c>
      <c r="D8" s="4">
        <v>0.84033613445378152</v>
      </c>
      <c r="E8" s="4">
        <v>0.72992700729927007</v>
      </c>
    </row>
    <row r="9" spans="1:8" ht="17.45" customHeight="1" x14ac:dyDescent="0.2">
      <c r="A9" s="2">
        <v>1974</v>
      </c>
      <c r="B9" s="4">
        <v>1.6129032258064517</v>
      </c>
      <c r="C9" s="4">
        <v>1</v>
      </c>
      <c r="D9" s="4">
        <v>0.86206896551724144</v>
      </c>
      <c r="E9" s="4">
        <v>0.72992700729927007</v>
      </c>
    </row>
    <row r="10" spans="1:8" ht="17.45" customHeight="1" x14ac:dyDescent="0.2">
      <c r="A10" s="2">
        <v>1975</v>
      </c>
      <c r="B10" s="4">
        <v>1.639344262295082</v>
      </c>
      <c r="C10" s="4">
        <v>0.99009900990099009</v>
      </c>
      <c r="D10" s="4">
        <v>0.85470085470085477</v>
      </c>
      <c r="E10" s="4">
        <v>0.71942446043165476</v>
      </c>
    </row>
    <row r="11" spans="1:8" ht="17.45" customHeight="1" x14ac:dyDescent="0.2">
      <c r="A11" s="2">
        <v>1976</v>
      </c>
      <c r="B11" s="4">
        <v>1.639344262295082</v>
      </c>
      <c r="C11" s="4">
        <v>0.99009900990099009</v>
      </c>
      <c r="D11" s="4">
        <v>0.86956521739130443</v>
      </c>
      <c r="E11" s="4">
        <v>0.7246376811594204</v>
      </c>
    </row>
    <row r="12" spans="1:8" ht="17.45" customHeight="1" x14ac:dyDescent="0.2">
      <c r="A12" s="2">
        <v>1977</v>
      </c>
      <c r="B12" s="4">
        <v>1.639344262295082</v>
      </c>
      <c r="C12" s="4">
        <v>0.99009900990099009</v>
      </c>
      <c r="D12" s="4">
        <v>0.86206896551724144</v>
      </c>
      <c r="E12" s="4">
        <v>0.7246376811594204</v>
      </c>
    </row>
    <row r="13" spans="1:8" ht="17.45" customHeight="1" x14ac:dyDescent="0.2">
      <c r="A13" s="2">
        <v>1978</v>
      </c>
      <c r="B13" s="4">
        <v>1.639344262295082</v>
      </c>
      <c r="C13" s="4">
        <v>0.970873786407767</v>
      </c>
      <c r="D13" s="4">
        <v>0.86956521739130443</v>
      </c>
      <c r="E13" s="4">
        <v>0.7142857142857143</v>
      </c>
    </row>
    <row r="14" spans="1:8" ht="17.45" customHeight="1" x14ac:dyDescent="0.2">
      <c r="A14" s="2">
        <v>1979</v>
      </c>
      <c r="B14" s="4">
        <v>1.6666666666666667</v>
      </c>
      <c r="C14" s="4">
        <v>0.98039215686274506</v>
      </c>
      <c r="D14" s="4">
        <v>0.86956521739130443</v>
      </c>
      <c r="E14" s="4">
        <v>0.7142857142857143</v>
      </c>
      <c r="H14" s="4"/>
    </row>
    <row r="15" spans="1:8" ht="17.45" customHeight="1" x14ac:dyDescent="0.2">
      <c r="A15" s="2">
        <v>1980</v>
      </c>
      <c r="B15" s="4">
        <v>1.6949152542372883</v>
      </c>
      <c r="C15" s="4">
        <v>1.0101010101010102</v>
      </c>
      <c r="D15" s="4">
        <v>0.89285714285714279</v>
      </c>
      <c r="E15" s="4">
        <v>0.7142857142857143</v>
      </c>
    </row>
    <row r="16" spans="1:8" ht="17.45" customHeight="1" x14ac:dyDescent="0.2">
      <c r="A16" s="2">
        <v>1981</v>
      </c>
      <c r="B16" s="4">
        <v>1.6949152542372883</v>
      </c>
      <c r="C16" s="4">
        <v>1.0204081632653061</v>
      </c>
      <c r="D16" s="4">
        <v>0.89285714285714279</v>
      </c>
      <c r="E16" s="4">
        <v>0.70921985815602839</v>
      </c>
    </row>
    <row r="17" spans="1:5" ht="17.45" customHeight="1" x14ac:dyDescent="0.2">
      <c r="A17" s="2">
        <v>1982</v>
      </c>
      <c r="B17" s="4">
        <v>1.6949152542372883</v>
      </c>
      <c r="C17" s="4">
        <v>1.0204081632653061</v>
      </c>
      <c r="D17" s="4">
        <v>0.86956521739130443</v>
      </c>
      <c r="E17" s="4">
        <v>0.70422535211267612</v>
      </c>
    </row>
    <row r="18" spans="1:5" ht="17.45" customHeight="1" x14ac:dyDescent="0.2">
      <c r="A18" s="2">
        <v>1983</v>
      </c>
      <c r="B18" s="4">
        <v>1.6949152542372883</v>
      </c>
      <c r="C18" s="4">
        <v>0.99009900990099009</v>
      </c>
      <c r="D18" s="4">
        <v>0.88495575221238942</v>
      </c>
      <c r="E18" s="4">
        <v>0.69444444444444442</v>
      </c>
    </row>
    <row r="19" spans="1:5" ht="17.45" customHeight="1" x14ac:dyDescent="0.2">
      <c r="A19" s="2">
        <v>1984</v>
      </c>
      <c r="B19" s="4">
        <v>1.6949152542372883</v>
      </c>
      <c r="C19" s="4">
        <v>1.0309278350515465</v>
      </c>
      <c r="D19" s="4">
        <v>0.87719298245614041</v>
      </c>
      <c r="E19" s="4">
        <v>0.68493150684931503</v>
      </c>
    </row>
    <row r="20" spans="1:5" ht="17.45" customHeight="1" x14ac:dyDescent="0.2">
      <c r="A20" s="2">
        <v>1985</v>
      </c>
      <c r="B20" s="4">
        <v>1.6949152542372883</v>
      </c>
      <c r="C20" s="4">
        <v>1.0204081632653061</v>
      </c>
      <c r="D20" s="4">
        <v>0.86206896551724144</v>
      </c>
      <c r="E20" s="4">
        <v>0.67567567567567566</v>
      </c>
    </row>
    <row r="21" spans="1:5" ht="17.45" customHeight="1" x14ac:dyDescent="0.2">
      <c r="A21" s="2">
        <v>1986</v>
      </c>
      <c r="B21" s="4">
        <v>1.6666666666666667</v>
      </c>
      <c r="C21" s="4">
        <v>0.93457943925233644</v>
      </c>
      <c r="D21" s="4">
        <v>0.81967213114754101</v>
      </c>
      <c r="E21" s="4">
        <v>0.66666666666666663</v>
      </c>
    </row>
    <row r="22" spans="1:5" ht="17.45" customHeight="1" x14ac:dyDescent="0.2">
      <c r="A22" s="2">
        <v>1987</v>
      </c>
      <c r="B22" s="4">
        <v>1.6666666666666667</v>
      </c>
      <c r="C22" s="4">
        <v>0.90909090909090906</v>
      </c>
      <c r="D22" s="4">
        <v>0.81967213114754101</v>
      </c>
      <c r="E22" s="4">
        <v>0.66666666666666663</v>
      </c>
    </row>
    <row r="23" spans="1:5" ht="17.45" customHeight="1" x14ac:dyDescent="0.2">
      <c r="A23" s="2">
        <v>1988</v>
      </c>
      <c r="B23" s="4">
        <v>1.6666666666666667</v>
      </c>
      <c r="C23" s="4">
        <v>0.87719298245614041</v>
      </c>
      <c r="D23" s="4">
        <v>0.81967213114754101</v>
      </c>
      <c r="E23" s="4">
        <v>0.65789473684210531</v>
      </c>
    </row>
    <row r="24" spans="1:5" ht="17.45" customHeight="1" x14ac:dyDescent="0.2">
      <c r="A24" s="2">
        <v>1989</v>
      </c>
      <c r="B24" s="4">
        <v>1.6949152542372883</v>
      </c>
      <c r="C24" s="4">
        <v>0.90909090909090906</v>
      </c>
      <c r="D24" s="4">
        <v>0.79365079365079361</v>
      </c>
      <c r="E24" s="4">
        <v>0.66225165562913912</v>
      </c>
    </row>
    <row r="25" spans="1:5" ht="17.45" customHeight="1" x14ac:dyDescent="0.2">
      <c r="A25" s="2">
        <v>1990</v>
      </c>
      <c r="B25" s="4">
        <v>1.6949152542372883</v>
      </c>
      <c r="C25" s="4">
        <v>0.95238095238095233</v>
      </c>
      <c r="D25" s="4">
        <v>0.75187969924812026</v>
      </c>
      <c r="E25" s="4">
        <v>0.67114093959731547</v>
      </c>
    </row>
    <row r="26" spans="1:5" ht="17.45" customHeight="1" x14ac:dyDescent="0.2">
      <c r="A26" s="2">
        <v>1991</v>
      </c>
      <c r="B26" s="4">
        <v>1.8181818181818181</v>
      </c>
      <c r="C26" s="4">
        <v>0.92592592592592582</v>
      </c>
      <c r="D26" s="4">
        <v>0.76923076923076916</v>
      </c>
      <c r="E26" s="4">
        <v>0.65359477124183007</v>
      </c>
    </row>
    <row r="27" spans="1:5" ht="17.45" customHeight="1" x14ac:dyDescent="0.2">
      <c r="A27" s="2">
        <v>1992</v>
      </c>
      <c r="B27" s="4">
        <v>1.8518518518518516</v>
      </c>
      <c r="C27" s="4">
        <v>1.0638297872340425</v>
      </c>
      <c r="D27" s="4">
        <v>0.78125</v>
      </c>
      <c r="E27" s="4">
        <v>0.65789473684210531</v>
      </c>
    </row>
    <row r="28" spans="1:5" ht="17.45" customHeight="1" x14ac:dyDescent="0.2">
      <c r="A28" s="2">
        <v>1993</v>
      </c>
      <c r="B28" s="4">
        <v>1.8518518518518516</v>
      </c>
      <c r="C28" s="4">
        <v>0.94339622641509424</v>
      </c>
      <c r="D28" s="4">
        <v>0.76335877862595414</v>
      </c>
      <c r="E28" s="4">
        <v>0.65789473684210531</v>
      </c>
    </row>
    <row r="29" spans="1:5" ht="17.45" customHeight="1" x14ac:dyDescent="0.2">
      <c r="A29" s="2">
        <v>1994</v>
      </c>
      <c r="B29" s="4">
        <v>1.8518518518518516</v>
      </c>
      <c r="C29" s="4">
        <v>0.87719298245614041</v>
      </c>
      <c r="D29" s="4">
        <v>0.75757575757575757</v>
      </c>
      <c r="E29" s="4">
        <v>0.65359477124183007</v>
      </c>
    </row>
    <row r="30" spans="1:5" ht="17.45" customHeight="1" x14ac:dyDescent="0.2">
      <c r="A30" s="2">
        <v>1995</v>
      </c>
      <c r="B30" s="4">
        <v>1.8867924528301885</v>
      </c>
      <c r="C30" s="4">
        <v>0.86206896551724144</v>
      </c>
      <c r="D30" s="4">
        <v>0.76923076923076916</v>
      </c>
      <c r="E30" s="4">
        <v>0.64516129032258063</v>
      </c>
    </row>
    <row r="31" spans="1:5" ht="17.45" customHeight="1" x14ac:dyDescent="0.2">
      <c r="A31" s="2">
        <v>1996</v>
      </c>
      <c r="B31" s="4">
        <v>1.9230769230769229</v>
      </c>
      <c r="C31" s="4">
        <v>0.89285714285714279</v>
      </c>
      <c r="D31" s="4">
        <v>0.76923076923076916</v>
      </c>
      <c r="E31" s="4">
        <v>0.64935064935064934</v>
      </c>
    </row>
    <row r="32" spans="1:5" ht="17.45" customHeight="1" x14ac:dyDescent="0.2">
      <c r="A32" s="2">
        <v>1997</v>
      </c>
      <c r="B32" s="4">
        <v>1.9230769230769229</v>
      </c>
      <c r="C32" s="4">
        <v>0.9009009009009008</v>
      </c>
      <c r="D32" s="4">
        <v>0.76923076923076916</v>
      </c>
      <c r="E32" s="4">
        <v>0.64516129032258063</v>
      </c>
    </row>
    <row r="33" spans="1:8" ht="17.45" customHeight="1" x14ac:dyDescent="0.2">
      <c r="A33" s="2">
        <v>1998</v>
      </c>
      <c r="B33" s="4">
        <v>1.9607843137254901</v>
      </c>
      <c r="C33" s="4">
        <v>0.8</v>
      </c>
      <c r="D33" s="4">
        <v>0.7142857142857143</v>
      </c>
      <c r="E33" s="4">
        <v>0.64935064935064934</v>
      </c>
    </row>
    <row r="34" spans="1:8" ht="17.45" customHeight="1" x14ac:dyDescent="0.2">
      <c r="A34" s="2">
        <v>1999</v>
      </c>
      <c r="B34" s="4">
        <v>2</v>
      </c>
      <c r="C34" s="4">
        <v>0.84033613445378152</v>
      </c>
      <c r="D34" s="4">
        <v>0.7246376811594204</v>
      </c>
      <c r="E34" s="4">
        <v>0.64516129032258063</v>
      </c>
    </row>
    <row r="35" spans="1:8" ht="17.45" customHeight="1" x14ac:dyDescent="0.2">
      <c r="A35" s="2">
        <v>2000</v>
      </c>
      <c r="B35" s="4">
        <v>2.0408163265306123</v>
      </c>
      <c r="C35" s="4">
        <v>0.93457943925233644</v>
      </c>
      <c r="D35" s="4">
        <v>0.7142857142857143</v>
      </c>
      <c r="E35" s="4">
        <v>0.64935064935064934</v>
      </c>
    </row>
    <row r="36" spans="1:8" ht="17.45" customHeight="1" x14ac:dyDescent="0.2">
      <c r="A36" s="2">
        <v>2001</v>
      </c>
      <c r="B36" s="4">
        <v>2.0408163265306123</v>
      </c>
      <c r="C36" s="4">
        <v>0.88495575221238942</v>
      </c>
      <c r="D36" s="4">
        <v>0.65359477124183007</v>
      </c>
      <c r="E36" s="4">
        <v>0.64935064935064934</v>
      </c>
    </row>
    <row r="37" spans="1:8" ht="17.45" customHeight="1" x14ac:dyDescent="0.2">
      <c r="A37" s="2">
        <v>2002</v>
      </c>
      <c r="B37" s="4">
        <v>2.0408163265306123</v>
      </c>
      <c r="C37" s="4">
        <v>0.86956521739130443</v>
      </c>
      <c r="D37" s="4">
        <v>0.65359477124183007</v>
      </c>
      <c r="E37" s="4">
        <v>0.64516129032258063</v>
      </c>
    </row>
    <row r="38" spans="1:8" ht="17.45" customHeight="1" x14ac:dyDescent="0.2">
      <c r="A38" s="2">
        <v>2003</v>
      </c>
      <c r="B38" s="4">
        <v>2.0833333333333335</v>
      </c>
      <c r="C38" s="4">
        <v>0.89285714285714279</v>
      </c>
      <c r="D38" s="4">
        <v>0.65359477124183007</v>
      </c>
      <c r="E38" s="4">
        <v>0.64516129032258063</v>
      </c>
    </row>
    <row r="39" spans="1:8" ht="17.45" customHeight="1" x14ac:dyDescent="0.2">
      <c r="A39" s="2">
        <v>2004</v>
      </c>
      <c r="B39" s="4">
        <v>2.0833333333333335</v>
      </c>
      <c r="C39" s="4">
        <v>0.9009009009009008</v>
      </c>
      <c r="D39" s="4">
        <v>0.6211180124223602</v>
      </c>
      <c r="E39" s="4">
        <v>0.65359477124183007</v>
      </c>
    </row>
    <row r="40" spans="1:8" ht="17.45" customHeight="1" x14ac:dyDescent="0.2">
      <c r="A40" s="2">
        <v>2005</v>
      </c>
      <c r="B40" s="4">
        <v>2.1276595744680851</v>
      </c>
      <c r="C40" s="4">
        <v>0.94339622641509424</v>
      </c>
      <c r="D40" s="4">
        <v>0.63291139240506322</v>
      </c>
      <c r="E40" s="4">
        <v>0.65789473684210531</v>
      </c>
    </row>
    <row r="41" spans="1:8" ht="17.45" customHeight="1" x14ac:dyDescent="0.2">
      <c r="A41" s="2">
        <v>2006</v>
      </c>
      <c r="B41" s="4">
        <v>2.1739130434782608</v>
      </c>
      <c r="C41" s="4">
        <v>0.94339622641509424</v>
      </c>
      <c r="D41" s="4">
        <v>0.64102564102564097</v>
      </c>
      <c r="E41" s="4">
        <v>0.65789473684210531</v>
      </c>
    </row>
    <row r="42" spans="1:8" ht="17.45" customHeight="1" x14ac:dyDescent="0.2">
      <c r="A42" s="2">
        <v>2007</v>
      </c>
      <c r="B42" s="4">
        <v>2.1739130434782608</v>
      </c>
      <c r="C42" s="4">
        <v>0.93457943925233644</v>
      </c>
      <c r="D42" s="4">
        <v>0.64516129032258063</v>
      </c>
      <c r="E42" s="4">
        <v>0.66666666666666663</v>
      </c>
    </row>
    <row r="43" spans="1:8" ht="17.45" customHeight="1" x14ac:dyDescent="0.2">
      <c r="A43" s="22">
        <v>2008</v>
      </c>
      <c r="B43" s="35">
        <v>2.2222222222222223</v>
      </c>
      <c r="C43" s="35">
        <v>1</v>
      </c>
      <c r="D43" s="35">
        <v>0.68493150684931503</v>
      </c>
      <c r="E43" s="35">
        <v>0.66666666666666663</v>
      </c>
      <c r="H43" s="22"/>
    </row>
    <row r="44" spans="1:8" ht="17.45" customHeight="1" x14ac:dyDescent="0.2">
      <c r="A44" s="6">
        <v>2009</v>
      </c>
      <c r="B44" s="7">
        <v>2.1739130434782608</v>
      </c>
      <c r="C44" s="7">
        <v>0.93457943925233644</v>
      </c>
      <c r="D44" s="7">
        <v>0.69930069930069938</v>
      </c>
      <c r="E44" s="7">
        <v>0.67114093959731547</v>
      </c>
    </row>
    <row r="45" spans="1:8" ht="27.95" customHeight="1" x14ac:dyDescent="0.2">
      <c r="A45" s="50" t="s">
        <v>32</v>
      </c>
      <c r="B45" s="50"/>
      <c r="C45" s="50"/>
      <c r="D45" s="50"/>
      <c r="E45" s="50"/>
    </row>
    <row r="46" spans="1:8" ht="17.45" customHeight="1" x14ac:dyDescent="0.2">
      <c r="A46" s="2" t="s">
        <v>33</v>
      </c>
    </row>
    <row r="48" spans="1:8" ht="13.5" x14ac:dyDescent="0.25">
      <c r="E48" s="8"/>
    </row>
    <row r="49" spans="6:6" ht="13.5" x14ac:dyDescent="0.25">
      <c r="F49" s="9"/>
    </row>
    <row r="50" spans="6:6" ht="13.5" x14ac:dyDescent="0.25">
      <c r="F50" s="9"/>
    </row>
    <row r="51" spans="6:6" ht="13.5" x14ac:dyDescent="0.25">
      <c r="F51" s="9"/>
    </row>
    <row r="52" spans="6:6" ht="13.5" x14ac:dyDescent="0.25">
      <c r="F52" s="9"/>
    </row>
    <row r="53" spans="6:6" ht="13.5" x14ac:dyDescent="0.25">
      <c r="F53" s="9"/>
    </row>
    <row r="54" spans="6:6" ht="13.5" x14ac:dyDescent="0.25">
      <c r="F54" s="9"/>
    </row>
    <row r="82" spans="1:7" x14ac:dyDescent="0.2">
      <c r="A82" s="11"/>
      <c r="B82" s="12"/>
      <c r="C82" s="12"/>
      <c r="F82" s="4"/>
      <c r="G82" s="4"/>
    </row>
    <row r="83" spans="1:7" x14ac:dyDescent="0.2">
      <c r="A83" s="11"/>
      <c r="B83" s="12"/>
      <c r="C83" s="12"/>
      <c r="F83" s="4"/>
      <c r="G83" s="4"/>
    </row>
    <row r="84" spans="1:7" x14ac:dyDescent="0.2">
      <c r="A84" s="11"/>
      <c r="B84" s="12"/>
      <c r="C84" s="12"/>
      <c r="F84" s="4"/>
      <c r="G84" s="4"/>
    </row>
    <row r="85" spans="1:7" x14ac:dyDescent="0.2">
      <c r="A85" s="11"/>
      <c r="B85" s="12"/>
      <c r="C85" s="12"/>
      <c r="F85" s="4"/>
      <c r="G85" s="4"/>
    </row>
    <row r="86" spans="1:7" x14ac:dyDescent="0.2">
      <c r="A86" s="11"/>
      <c r="B86" s="12"/>
      <c r="C86" s="12"/>
      <c r="F86" s="4"/>
      <c r="G86" s="4"/>
    </row>
    <row r="87" spans="1:7" x14ac:dyDescent="0.2">
      <c r="A87" s="11"/>
      <c r="B87" s="12"/>
      <c r="C87" s="12"/>
      <c r="F87" s="4"/>
      <c r="G87" s="4"/>
    </row>
    <row r="88" spans="1:7" x14ac:dyDescent="0.2">
      <c r="A88" s="11"/>
      <c r="B88" s="12"/>
      <c r="C88" s="12"/>
      <c r="F88" s="4"/>
      <c r="G88" s="4"/>
    </row>
    <row r="89" spans="1:7" x14ac:dyDescent="0.2">
      <c r="A89" s="11"/>
      <c r="B89" s="12"/>
      <c r="C89" s="12"/>
      <c r="F89" s="4"/>
      <c r="G89" s="4"/>
    </row>
    <row r="90" spans="1:7" x14ac:dyDescent="0.2">
      <c r="A90" s="11"/>
      <c r="B90" s="12"/>
      <c r="C90" s="12"/>
      <c r="F90" s="4"/>
      <c r="G90" s="4"/>
    </row>
    <row r="91" spans="1:7" x14ac:dyDescent="0.2">
      <c r="A91" s="11"/>
      <c r="B91" s="12"/>
      <c r="C91" s="12"/>
      <c r="F91" s="4"/>
      <c r="G91" s="4"/>
    </row>
    <row r="92" spans="1:7" x14ac:dyDescent="0.2">
      <c r="A92" s="11"/>
      <c r="B92" s="12"/>
      <c r="C92" s="12"/>
      <c r="F92" s="4"/>
      <c r="G92" s="4"/>
    </row>
    <row r="93" spans="1:7" x14ac:dyDescent="0.2">
      <c r="A93" s="11"/>
      <c r="B93" s="12"/>
      <c r="C93" s="12"/>
      <c r="F93" s="4"/>
      <c r="G93" s="4"/>
    </row>
    <row r="94" spans="1:7" x14ac:dyDescent="0.2">
      <c r="A94" s="11"/>
      <c r="B94" s="12"/>
      <c r="C94" s="12"/>
      <c r="F94" s="4"/>
      <c r="G94" s="4"/>
    </row>
    <row r="95" spans="1:7" x14ac:dyDescent="0.2">
      <c r="A95" s="11"/>
      <c r="B95" s="12"/>
      <c r="C95" s="12"/>
      <c r="F95" s="4"/>
      <c r="G95" s="4"/>
    </row>
    <row r="96" spans="1:7" x14ac:dyDescent="0.2">
      <c r="A96" s="11"/>
      <c r="B96" s="12"/>
      <c r="C96" s="12"/>
      <c r="F96" s="4"/>
      <c r="G96" s="4"/>
    </row>
    <row r="97" spans="1:7" x14ac:dyDescent="0.2">
      <c r="A97" s="11"/>
      <c r="B97" s="12"/>
      <c r="C97" s="12"/>
      <c r="F97" s="4"/>
      <c r="G97" s="4"/>
    </row>
    <row r="98" spans="1:7" x14ac:dyDescent="0.2">
      <c r="A98" s="11"/>
      <c r="B98" s="12"/>
      <c r="C98" s="12"/>
      <c r="F98" s="4"/>
      <c r="G98" s="4"/>
    </row>
    <row r="99" spans="1:7" x14ac:dyDescent="0.2">
      <c r="A99" s="11"/>
      <c r="B99" s="12"/>
      <c r="C99" s="12"/>
      <c r="F99" s="4"/>
      <c r="G99" s="4"/>
    </row>
    <row r="100" spans="1:7" x14ac:dyDescent="0.2">
      <c r="A100" s="11"/>
      <c r="B100" s="12"/>
      <c r="C100" s="12"/>
      <c r="F100" s="4"/>
      <c r="G100" s="4"/>
    </row>
    <row r="101" spans="1:7" x14ac:dyDescent="0.2">
      <c r="A101" s="11"/>
      <c r="B101" s="12"/>
      <c r="C101" s="12"/>
      <c r="F101" s="4"/>
      <c r="G101" s="4"/>
    </row>
  </sheetData>
  <mergeCells count="1">
    <mergeCell ref="A45:E4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2.1</vt:lpstr>
      <vt:lpstr>Figure 2.1</vt:lpstr>
      <vt:lpstr>Figure 2.2</vt:lpstr>
      <vt:lpstr>Figure 2.3</vt:lpstr>
      <vt:lpstr>Figure 2.4</vt:lpstr>
      <vt:lpstr>Figure 2.5</vt:lpstr>
    </vt:vector>
  </TitlesOfParts>
  <Company>Productivity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2 - Trade and Assistance Review 2013-14</dc:title>
  <dc:creator>Productivity Commission</dc:creator>
  <cp:lastModifiedBy>Productivity Commission</cp:lastModifiedBy>
  <dcterms:created xsi:type="dcterms:W3CDTF">2013-06-05T23:34:27Z</dcterms:created>
  <dcterms:modified xsi:type="dcterms:W3CDTF">2015-07-09T02:58:59Z</dcterms:modified>
</cp:coreProperties>
</file>